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New Eco\Brasil\Inflacao\IBGE\Nova_POF\"/>
    </mc:Choice>
  </mc:AlternateContent>
  <xr:revisionPtr revIDLastSave="0" documentId="8_{CB91F35B-0128-48F9-AD0D-454A37049CCE}" xr6:coauthVersionLast="45" xr6:coauthVersionMax="45" xr10:uidLastSave="{00000000-0000-0000-0000-000000000000}"/>
  <bookViews>
    <workbookView xWindow="990" yWindow="-120" windowWidth="27930" windowHeight="16440" tabRatio="824" activeTab="6" xr2:uid="{F43122B3-B340-4596-A694-5915377D756E}"/>
  </bookViews>
  <sheets>
    <sheet name="IPCA (Var)" sheetId="1" r:id="rId1"/>
    <sheet name="IPCA (Peso)" sheetId="2" r:id="rId2"/>
    <sheet name="Chart1" sheetId="9" r:id="rId3"/>
    <sheet name="Sheet2" sheetId="12" r:id="rId4"/>
    <sheet name="Chart2" sheetId="10" r:id="rId5"/>
    <sheet name="Chart3" sheetId="11" r:id="rId6"/>
    <sheet name="Sheet1" sheetId="8" r:id="rId7"/>
  </sheets>
  <definedNames>
    <definedName name="\a">#REF!</definedName>
    <definedName name="\b">#REF!</definedName>
    <definedName name="\g">#REF!</definedName>
    <definedName name="\p">#REF!</definedName>
    <definedName name="aa">#REF!</definedName>
    <definedName name="bd">#REF!</definedName>
    <definedName name="cb">#REF!</definedName>
    <definedName name="_xlnm.Print_Area" localSheetId="0">'IPCA (Var)'!$A$1:$AB$310</definedName>
    <definedName name="_xlnm.Print_Titles" localSheetId="0">'IPCA (Var)'!$A:$A,'IPCA (Var)'!$1:$6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7" i="8" l="1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98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AM301" i="1"/>
  <c r="AL301" i="1"/>
  <c r="AM300" i="1"/>
  <c r="AL300" i="1"/>
  <c r="AM299" i="1"/>
  <c r="AL299" i="1"/>
  <c r="AM298" i="1"/>
  <c r="AL298" i="1"/>
  <c r="AM297" i="1"/>
  <c r="AL297" i="1"/>
  <c r="AM296" i="1"/>
  <c r="AL296" i="1"/>
  <c r="AM295" i="1"/>
  <c r="AL295" i="1"/>
  <c r="AM294" i="1"/>
  <c r="AL294" i="1"/>
  <c r="AM293" i="1"/>
  <c r="AL293" i="1"/>
  <c r="AM292" i="1"/>
  <c r="AL292" i="1"/>
  <c r="AM291" i="1"/>
  <c r="AL291" i="1"/>
  <c r="AM290" i="1"/>
  <c r="AL290" i="1"/>
  <c r="AM289" i="1"/>
  <c r="AL289" i="1"/>
  <c r="AM288" i="1"/>
  <c r="AL288" i="1"/>
  <c r="AM287" i="1"/>
  <c r="AL287" i="1"/>
  <c r="AM286" i="1"/>
  <c r="AL286" i="1"/>
  <c r="AM285" i="1"/>
  <c r="AL285" i="1"/>
  <c r="AM284" i="1"/>
  <c r="AL284" i="1"/>
  <c r="AM283" i="1"/>
  <c r="AL283" i="1"/>
  <c r="AM282" i="1"/>
  <c r="AL282" i="1"/>
  <c r="AM281" i="1"/>
  <c r="AL281" i="1"/>
  <c r="AM280" i="1"/>
  <c r="AL280" i="1"/>
  <c r="AM279" i="1"/>
  <c r="AL279" i="1"/>
  <c r="AM278" i="1"/>
  <c r="AL278" i="1"/>
  <c r="AM277" i="1"/>
  <c r="AL277" i="1"/>
  <c r="AM276" i="1"/>
  <c r="AL276" i="1"/>
  <c r="AM275" i="1"/>
  <c r="AL275" i="1"/>
  <c r="AM274" i="1"/>
  <c r="AL274" i="1"/>
  <c r="AM273" i="1"/>
  <c r="AL273" i="1"/>
  <c r="AM272" i="1"/>
  <c r="AL272" i="1"/>
  <c r="AM271" i="1"/>
  <c r="AL271" i="1"/>
  <c r="AM270" i="1"/>
  <c r="AL270" i="1"/>
  <c r="AM269" i="1"/>
  <c r="AL269" i="1"/>
  <c r="AM268" i="1"/>
  <c r="AL268" i="1"/>
  <c r="AM267" i="1"/>
  <c r="AL267" i="1"/>
  <c r="AM266" i="1"/>
  <c r="AL266" i="1"/>
  <c r="AM265" i="1"/>
  <c r="AL265" i="1"/>
  <c r="AM264" i="1"/>
  <c r="AL264" i="1"/>
  <c r="AM263" i="1"/>
  <c r="AL263" i="1"/>
  <c r="AM262" i="1"/>
  <c r="AL262" i="1"/>
  <c r="AM261" i="1"/>
  <c r="AL261" i="1"/>
  <c r="AM260" i="1"/>
  <c r="AL260" i="1"/>
  <c r="AM259" i="1"/>
  <c r="AL259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M234" i="1"/>
  <c r="AL234" i="1"/>
  <c r="AM233" i="1"/>
  <c r="AL233" i="1"/>
  <c r="AM232" i="1"/>
  <c r="AL232" i="1"/>
  <c r="AM231" i="1"/>
  <c r="AL231" i="1"/>
  <c r="AM230" i="1"/>
  <c r="AL230" i="1"/>
  <c r="AM229" i="1"/>
  <c r="AL229" i="1"/>
  <c r="AM228" i="1"/>
  <c r="AL228" i="1"/>
  <c r="AM227" i="1"/>
  <c r="AL227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M202" i="1"/>
  <c r="AL202" i="1"/>
  <c r="AM201" i="1"/>
  <c r="AL201" i="1"/>
  <c r="AM200" i="1"/>
  <c r="AL200" i="1"/>
  <c r="AM199" i="1"/>
  <c r="AL199" i="1"/>
  <c r="AM198" i="1"/>
  <c r="AL198" i="1"/>
  <c r="AM197" i="1"/>
  <c r="AL197" i="1"/>
  <c r="AM196" i="1"/>
  <c r="AL196" i="1"/>
  <c r="AM195" i="1"/>
  <c r="AL195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M170" i="1"/>
  <c r="AL170" i="1"/>
  <c r="AM169" i="1"/>
  <c r="AL169" i="1"/>
  <c r="AM168" i="1"/>
  <c r="AL168" i="1"/>
  <c r="AM167" i="1"/>
  <c r="AL167" i="1"/>
  <c r="AM166" i="1"/>
  <c r="AL166" i="1"/>
  <c r="AM165" i="1"/>
  <c r="AL165" i="1"/>
  <c r="AM164" i="1"/>
  <c r="AL164" i="1"/>
  <c r="AM163" i="1"/>
  <c r="AL163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M138" i="1"/>
  <c r="AL138" i="1"/>
  <c r="AM137" i="1"/>
  <c r="AL137" i="1"/>
  <c r="AM136" i="1"/>
  <c r="AL136" i="1"/>
  <c r="AM135" i="1"/>
  <c r="AL135" i="1"/>
  <c r="AM134" i="1"/>
  <c r="AL134" i="1"/>
  <c r="AM133" i="1"/>
  <c r="AL133" i="1"/>
  <c r="AM132" i="1"/>
  <c r="AL132" i="1"/>
  <c r="AM131" i="1"/>
  <c r="AL131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100" i="1"/>
  <c r="AL100" i="1"/>
  <c r="AM99" i="1"/>
  <c r="AL99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302" i="1"/>
  <c r="AL302" i="1"/>
  <c r="F299" i="8"/>
  <c r="K299" i="8"/>
  <c r="K297" i="8"/>
  <c r="J297" i="8"/>
  <c r="K296" i="8"/>
  <c r="J296" i="8"/>
  <c r="K295" i="8"/>
  <c r="J295" i="8"/>
  <c r="K294" i="8"/>
  <c r="J294" i="8"/>
  <c r="K293" i="8"/>
  <c r="J293" i="8"/>
  <c r="K292" i="8"/>
  <c r="J292" i="8"/>
  <c r="K291" i="8"/>
  <c r="J291" i="8"/>
  <c r="K290" i="8"/>
  <c r="J290" i="8"/>
  <c r="K289" i="8"/>
  <c r="J289" i="8"/>
  <c r="K288" i="8"/>
  <c r="J288" i="8"/>
  <c r="K287" i="8"/>
  <c r="J287" i="8"/>
  <c r="K286" i="8"/>
  <c r="J286" i="8"/>
  <c r="K285" i="8"/>
  <c r="J285" i="8"/>
  <c r="K284" i="8"/>
  <c r="J284" i="8"/>
  <c r="K283" i="8"/>
  <c r="J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K276" i="8"/>
  <c r="J276" i="8"/>
  <c r="K275" i="8"/>
  <c r="J275" i="8"/>
  <c r="K274" i="8"/>
  <c r="J274" i="8"/>
  <c r="K273" i="8"/>
  <c r="J273" i="8"/>
  <c r="K272" i="8"/>
  <c r="J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K265" i="8"/>
  <c r="J265" i="8"/>
  <c r="K264" i="8"/>
  <c r="J264" i="8"/>
  <c r="K263" i="8"/>
  <c r="J263" i="8"/>
  <c r="K262" i="8"/>
  <c r="J262" i="8"/>
  <c r="K261" i="8"/>
  <c r="J261" i="8"/>
  <c r="K260" i="8"/>
  <c r="J260" i="8"/>
  <c r="K259" i="8"/>
  <c r="J259" i="8"/>
  <c r="K258" i="8"/>
  <c r="J258" i="8"/>
  <c r="K257" i="8"/>
  <c r="J257" i="8"/>
  <c r="K256" i="8"/>
  <c r="J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K246" i="8"/>
  <c r="J246" i="8"/>
  <c r="K245" i="8"/>
  <c r="J245" i="8"/>
  <c r="K244" i="8"/>
  <c r="J244" i="8"/>
  <c r="K243" i="8"/>
  <c r="J243" i="8"/>
  <c r="K242" i="8"/>
  <c r="J242" i="8"/>
  <c r="K241" i="8"/>
  <c r="J241" i="8"/>
  <c r="K240" i="8"/>
  <c r="J240" i="8"/>
  <c r="K239" i="8"/>
  <c r="J239" i="8"/>
  <c r="K238" i="8"/>
  <c r="J238" i="8"/>
  <c r="K237" i="8"/>
  <c r="J237" i="8"/>
  <c r="K236" i="8"/>
  <c r="J236" i="8"/>
  <c r="K235" i="8"/>
  <c r="J235" i="8"/>
  <c r="K234" i="8"/>
  <c r="J234" i="8"/>
  <c r="K233" i="8"/>
  <c r="J233" i="8"/>
  <c r="K232" i="8"/>
  <c r="J232" i="8"/>
  <c r="K231" i="8"/>
  <c r="J231" i="8"/>
  <c r="K230" i="8"/>
  <c r="J230" i="8"/>
  <c r="K229" i="8"/>
  <c r="J229" i="8"/>
  <c r="K228" i="8"/>
  <c r="J228" i="8"/>
  <c r="K227" i="8"/>
  <c r="J227" i="8"/>
  <c r="K226" i="8"/>
  <c r="J226" i="8"/>
  <c r="K225" i="8"/>
  <c r="J225" i="8"/>
  <c r="K224" i="8"/>
  <c r="J224" i="8"/>
  <c r="K223" i="8"/>
  <c r="J223" i="8"/>
  <c r="K222" i="8"/>
  <c r="J222" i="8"/>
  <c r="K221" i="8"/>
  <c r="J221" i="8"/>
  <c r="K220" i="8"/>
  <c r="J220" i="8"/>
  <c r="K219" i="8"/>
  <c r="J219" i="8"/>
  <c r="K218" i="8"/>
  <c r="J218" i="8"/>
  <c r="K217" i="8"/>
  <c r="J217" i="8"/>
  <c r="K216" i="8"/>
  <c r="J216" i="8"/>
  <c r="K215" i="8"/>
  <c r="J215" i="8"/>
  <c r="K214" i="8"/>
  <c r="J214" i="8"/>
  <c r="K213" i="8"/>
  <c r="J213" i="8"/>
  <c r="K212" i="8"/>
  <c r="J212" i="8"/>
  <c r="K211" i="8"/>
  <c r="J211" i="8"/>
  <c r="K210" i="8"/>
  <c r="J210" i="8"/>
  <c r="K209" i="8"/>
  <c r="J209" i="8"/>
  <c r="K208" i="8"/>
  <c r="J208" i="8"/>
  <c r="K207" i="8"/>
  <c r="J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K200" i="8"/>
  <c r="J200" i="8"/>
  <c r="K199" i="8"/>
  <c r="J199" i="8"/>
  <c r="K198" i="8"/>
  <c r="J198" i="8"/>
  <c r="K197" i="8"/>
  <c r="J197" i="8"/>
  <c r="K196" i="8"/>
  <c r="J196" i="8"/>
  <c r="K195" i="8"/>
  <c r="J195" i="8"/>
  <c r="K194" i="8"/>
  <c r="J194" i="8"/>
  <c r="K193" i="8"/>
  <c r="J193" i="8"/>
  <c r="K192" i="8"/>
  <c r="J192" i="8"/>
  <c r="K191" i="8"/>
  <c r="J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K183" i="8"/>
  <c r="J183" i="8"/>
  <c r="K182" i="8"/>
  <c r="J182" i="8"/>
  <c r="K181" i="8"/>
  <c r="J181" i="8"/>
  <c r="K180" i="8"/>
  <c r="J180" i="8"/>
  <c r="K179" i="8"/>
  <c r="J179" i="8"/>
  <c r="K178" i="8"/>
  <c r="J178" i="8"/>
  <c r="K177" i="8"/>
  <c r="J177" i="8"/>
  <c r="K176" i="8"/>
  <c r="J176" i="8"/>
  <c r="K175" i="8"/>
  <c r="J175" i="8"/>
  <c r="K174" i="8"/>
  <c r="J174" i="8"/>
  <c r="K173" i="8"/>
  <c r="J173" i="8"/>
  <c r="K172" i="8"/>
  <c r="J172" i="8"/>
  <c r="K171" i="8"/>
  <c r="J171" i="8"/>
  <c r="K170" i="8"/>
  <c r="J170" i="8"/>
  <c r="K169" i="8"/>
  <c r="J169" i="8"/>
  <c r="K168" i="8"/>
  <c r="J168" i="8"/>
  <c r="K167" i="8"/>
  <c r="J167" i="8"/>
  <c r="K166" i="8"/>
  <c r="J166" i="8"/>
  <c r="K165" i="8"/>
  <c r="J165" i="8"/>
  <c r="K164" i="8"/>
  <c r="J164" i="8"/>
  <c r="K163" i="8"/>
  <c r="J163" i="8"/>
  <c r="K162" i="8"/>
  <c r="J162" i="8"/>
  <c r="K161" i="8"/>
  <c r="J161" i="8"/>
  <c r="K160" i="8"/>
  <c r="J160" i="8"/>
  <c r="K159" i="8"/>
  <c r="J159" i="8"/>
  <c r="K158" i="8"/>
  <c r="J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K150" i="8"/>
  <c r="J150" i="8"/>
  <c r="K149" i="8"/>
  <c r="J149" i="8"/>
  <c r="K148" i="8"/>
  <c r="J148" i="8"/>
  <c r="K147" i="8"/>
  <c r="J147" i="8"/>
  <c r="K146" i="8"/>
  <c r="J146" i="8"/>
  <c r="K145" i="8"/>
  <c r="J145" i="8"/>
  <c r="K144" i="8"/>
  <c r="J144" i="8"/>
  <c r="K143" i="8"/>
  <c r="J143" i="8"/>
  <c r="K142" i="8"/>
  <c r="J142" i="8"/>
  <c r="K141" i="8"/>
  <c r="J141" i="8"/>
  <c r="K140" i="8"/>
  <c r="J140" i="8"/>
  <c r="K139" i="8"/>
  <c r="J139" i="8"/>
  <c r="K138" i="8"/>
  <c r="J138" i="8"/>
  <c r="K137" i="8"/>
  <c r="J137" i="8"/>
  <c r="K136" i="8"/>
  <c r="J136" i="8"/>
  <c r="K135" i="8"/>
  <c r="J135" i="8"/>
  <c r="K134" i="8"/>
  <c r="J134" i="8"/>
  <c r="K133" i="8"/>
  <c r="J133" i="8"/>
  <c r="K132" i="8"/>
  <c r="J132" i="8"/>
  <c r="K131" i="8"/>
  <c r="J131" i="8"/>
  <c r="K130" i="8"/>
  <c r="J130" i="8"/>
  <c r="K129" i="8"/>
  <c r="J129" i="8"/>
  <c r="K128" i="8"/>
  <c r="J128" i="8"/>
  <c r="K127" i="8"/>
  <c r="J127" i="8"/>
  <c r="K126" i="8"/>
  <c r="J126" i="8"/>
  <c r="K125" i="8"/>
  <c r="J125" i="8"/>
  <c r="K124" i="8"/>
  <c r="J124" i="8"/>
  <c r="K123" i="8"/>
  <c r="J123" i="8"/>
  <c r="K122" i="8"/>
  <c r="J122" i="8"/>
  <c r="K121" i="8"/>
  <c r="J121" i="8"/>
  <c r="K120" i="8"/>
  <c r="J120" i="8"/>
  <c r="K119" i="8"/>
  <c r="J119" i="8"/>
  <c r="K118" i="8"/>
  <c r="J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K111" i="8"/>
  <c r="J111" i="8"/>
  <c r="K110" i="8"/>
  <c r="J110" i="8"/>
  <c r="K109" i="8"/>
  <c r="J109" i="8"/>
  <c r="K108" i="8"/>
  <c r="J108" i="8"/>
  <c r="K107" i="8"/>
  <c r="J107" i="8"/>
  <c r="K106" i="8"/>
  <c r="J106" i="8"/>
  <c r="K105" i="8"/>
  <c r="J105" i="8"/>
  <c r="K104" i="8"/>
  <c r="J104" i="8"/>
  <c r="K103" i="8"/>
  <c r="J103" i="8"/>
  <c r="K102" i="8"/>
  <c r="J102" i="8"/>
  <c r="K101" i="8"/>
  <c r="J101" i="8"/>
  <c r="K100" i="8"/>
  <c r="J100" i="8"/>
  <c r="K99" i="8"/>
  <c r="J99" i="8"/>
  <c r="K98" i="8"/>
  <c r="J98" i="8"/>
  <c r="K97" i="8"/>
  <c r="J97" i="8"/>
  <c r="K96" i="8"/>
  <c r="J96" i="8"/>
  <c r="K95" i="8"/>
  <c r="J95" i="8"/>
  <c r="K94" i="8"/>
  <c r="J94" i="8"/>
  <c r="K93" i="8"/>
  <c r="J93" i="8"/>
  <c r="K92" i="8"/>
  <c r="J92" i="8"/>
  <c r="K91" i="8"/>
  <c r="J91" i="8"/>
  <c r="K90" i="8"/>
  <c r="J90" i="8"/>
  <c r="K89" i="8"/>
  <c r="J89" i="8"/>
  <c r="K88" i="8"/>
  <c r="J88" i="8"/>
  <c r="K87" i="8"/>
  <c r="J87" i="8"/>
  <c r="K86" i="8"/>
  <c r="J86" i="8"/>
  <c r="K85" i="8"/>
  <c r="J85" i="8"/>
  <c r="K84" i="8"/>
  <c r="J84" i="8"/>
  <c r="K83" i="8"/>
  <c r="J83" i="8"/>
  <c r="K82" i="8"/>
  <c r="J82" i="8"/>
  <c r="K81" i="8"/>
  <c r="J81" i="8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J299" i="8"/>
  <c r="K298" i="8"/>
  <c r="J298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E5" i="8"/>
  <c r="E6" i="8" s="1"/>
  <c r="E7" i="8" s="1"/>
  <c r="E8" i="8" s="1"/>
  <c r="F4" i="8"/>
  <c r="E4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<sst xmlns="http://schemas.openxmlformats.org/spreadsheetml/2006/main" count="2076" uniqueCount="76">
  <si>
    <t>IPCA - NÚCLEOS E CLASSIFICAÇÕES SEGUNDO CRITÉRIO DO BANCO CENTRAL</t>
  </si>
  <si>
    <t>Período</t>
  </si>
  <si>
    <t>IPCA</t>
  </si>
  <si>
    <t>Preços Administrados</t>
  </si>
  <si>
    <t>Preços Livres</t>
  </si>
  <si>
    <t>Difusão</t>
  </si>
  <si>
    <t>Total Livres</t>
  </si>
  <si>
    <t>Categorias de Uso</t>
  </si>
  <si>
    <t>Comercialização</t>
  </si>
  <si>
    <t>Critério BC</t>
  </si>
  <si>
    <t>Difusão de serviços</t>
  </si>
  <si>
    <t>IPCA-MS</t>
  </si>
  <si>
    <t>IPCA-DP</t>
  </si>
  <si>
    <t>Não duráveis</t>
  </si>
  <si>
    <t>Semiduráveis</t>
  </si>
  <si>
    <t>Duráveis</t>
  </si>
  <si>
    <t>Serviços</t>
  </si>
  <si>
    <t>Comercializáveis</t>
  </si>
  <si>
    <t>Não comercializáveis</t>
  </si>
  <si>
    <t>Alimentação*</t>
  </si>
  <si>
    <t>Produtos industriais</t>
  </si>
  <si>
    <t>Intensivos em trabalho</t>
  </si>
  <si>
    <t>Serviços diversos</t>
  </si>
  <si>
    <t>Alimentação fora do domicílio</t>
  </si>
  <si>
    <t>Passagem aérea</t>
  </si>
  <si>
    <t>nd</t>
  </si>
  <si>
    <r>
      <t>Nome da Série:</t>
    </r>
    <r>
      <rPr>
        <b/>
        <sz val="10"/>
        <rFont val="Arial"/>
        <family val="2"/>
      </rPr>
      <t xml:space="preserve"> IPCA - Núcleos</t>
    </r>
  </si>
  <si>
    <t>Fonte: MCM Consultores Associados</t>
  </si>
  <si>
    <t>Dados existentes desde:   jan/1996</t>
  </si>
  <si>
    <t>nd - não disponível</t>
  </si>
  <si>
    <t>*Inclui Alimentação Fora do Domicílio até dez/11. A partir de jan/12, refere-se apenas ao subgrupo Alimentação no Domicílio. O subgrupo Alimentação Fora do Domicílio passou a fazer parte de Serviços.</t>
  </si>
  <si>
    <t>Medidas Subjacentes</t>
  </si>
  <si>
    <t>Alimentação no domicílio subjacente</t>
  </si>
  <si>
    <t>IPCA-MA</t>
  </si>
  <si>
    <t>IPCA-EX0</t>
  </si>
  <si>
    <t>IPCA-EX1</t>
  </si>
  <si>
    <t>IPCA-EX2</t>
  </si>
  <si>
    <t>IPCA-EX3</t>
  </si>
  <si>
    <t>***Retroagido pela estrutura de ponderação da POF 2008-2009 e a composição definida em jan/12.</t>
  </si>
  <si>
    <t>**Medidas de Núcleo calculadas com a estrutura e ponderação das POFs vigentes à época.</t>
  </si>
  <si>
    <t>IPCA - CLASSIFICAÇÕES SEGUNDO CRITÉRIO DO BANCO CENTRAL (PESOS)</t>
  </si>
  <si>
    <r>
      <t>Nome da Série:</t>
    </r>
    <r>
      <rPr>
        <b/>
        <sz val="8"/>
        <rFont val="ARIAL"/>
        <family val="2"/>
      </rPr>
      <t xml:space="preserve"> IPCA - Pesos por categorias</t>
    </r>
  </si>
  <si>
    <t>Dados existentes desde:   ago/1999</t>
  </si>
  <si>
    <t>Ticker: PRCCORE2</t>
  </si>
  <si>
    <t>Serviços subjacente</t>
  </si>
  <si>
    <t>Bens industriais subjacente</t>
  </si>
  <si>
    <t>LEGENDA</t>
  </si>
  <si>
    <r>
      <rPr>
        <b/>
        <sz val="8"/>
        <rFont val="ARIAL"/>
        <family val="2"/>
      </rPr>
      <t>IPCA-DP</t>
    </r>
    <r>
      <rPr>
        <sz val="8"/>
        <rFont val="Arial"/>
        <family val="2"/>
      </rPr>
      <t xml:space="preserve"> - Núcleo de dupla ponderação: ajusta os pesos originais de cada item de acordo com a sua volatilidade relativa, procedimento que reduz a importância de componentes mais voláteis.</t>
    </r>
  </si>
  <si>
    <t>Obs. Conforme definições apresentadas pelo Banco Central.</t>
  </si>
  <si>
    <r>
      <rPr>
        <b/>
        <sz val="8"/>
        <rFont val="ARIAL"/>
        <family val="2"/>
      </rPr>
      <t xml:space="preserve">IPCA-EX0 </t>
    </r>
    <r>
      <rPr>
        <sz val="8"/>
        <rFont val="Arial"/>
        <family val="2"/>
      </rPr>
      <t>- exclui Alimentação no Domicílio e Preços Administrados.</t>
    </r>
  </si>
  <si>
    <r>
      <rPr>
        <b/>
        <sz val="8"/>
        <rFont val="ARIAL"/>
        <family val="2"/>
      </rPr>
      <t>IPCA-EX1</t>
    </r>
    <r>
      <rPr>
        <sz val="8"/>
        <rFont val="Arial"/>
        <family val="2"/>
      </rPr>
      <t xml:space="preserve"> - exclui 10 dos 16 itens do subgrupo Alimentação no Domicílio, além dos itens combustíveis domésticos e combustíveis de veículos.</t>
    </r>
  </si>
  <si>
    <r>
      <rPr>
        <b/>
        <sz val="8"/>
        <rFont val="ARIAL"/>
        <family val="2"/>
      </rPr>
      <t>IPCA-EX2</t>
    </r>
    <r>
      <rPr>
        <sz val="8"/>
        <rFont val="Arial"/>
        <family val="2"/>
      </rPr>
      <t xml:space="preserve"> - agrega as medidas subjacentes de Alimentação no Domicílio, Serviços e Bens Industriais.</t>
    </r>
  </si>
  <si>
    <r>
      <rPr>
        <b/>
        <sz val="8"/>
        <rFont val="ARIAL"/>
        <family val="2"/>
      </rPr>
      <t>IPCA-EX3</t>
    </r>
    <r>
      <rPr>
        <sz val="8"/>
        <rFont val="Arial"/>
        <family val="2"/>
      </rPr>
      <t xml:space="preserve"> - agrega as medidas subjacentes de  Serviços e Bens Industriais.</t>
    </r>
  </si>
  <si>
    <r>
      <rPr>
        <b/>
        <sz val="8"/>
        <rFont val="ARIAL"/>
        <family val="2"/>
      </rPr>
      <t>IPCA-MA</t>
    </r>
    <r>
      <rPr>
        <sz val="8"/>
        <rFont val="Arial"/>
        <family val="2"/>
      </rPr>
      <t xml:space="preserve"> - Núcleo por médias aparadas: exclui os itens cuja variação mensal se situe, na distribuição, acima do percentil 80 ou abaixo do percentil 20. Os 60% restantes são utilizados para calcular a variação mensal do núcleo.</t>
    </r>
  </si>
  <si>
    <r>
      <rPr>
        <b/>
        <sz val="8"/>
        <rFont val="ARIAL"/>
        <family val="2"/>
      </rPr>
      <t>IPCA-MS</t>
    </r>
    <r>
      <rPr>
        <sz val="8"/>
        <rFont val="Arial"/>
        <family val="2"/>
      </rPr>
      <t xml:space="preserve"> - Núcleo de médias aparadas com suavização: são suavizados nove itens com variações infrequentes. Segue a metodologia do IPCA-MA.</t>
    </r>
  </si>
  <si>
    <t>Alimentos in natura</t>
  </si>
  <si>
    <t>Alimentos semi-elaborados</t>
  </si>
  <si>
    <t>Alimentos industrializados</t>
  </si>
  <si>
    <t>IPCA-P55</t>
  </si>
  <si>
    <t>IPCA-EXFE</t>
  </si>
  <si>
    <t>Mediana</t>
  </si>
  <si>
    <t>Média dos 5 núcleos</t>
  </si>
  <si>
    <t>Núcleos acompanhados pelo BC**</t>
  </si>
  <si>
    <t>Demais medidas de núcleos**</t>
  </si>
  <si>
    <t>Alimentação no Domicílio - Segmentação BC**</t>
  </si>
  <si>
    <t>Serviços - Segmentação BC***</t>
  </si>
  <si>
    <r>
      <rPr>
        <b/>
        <sz val="8"/>
        <rFont val="ARIAL"/>
        <family val="2"/>
      </rPr>
      <t>IPCA-P55</t>
    </r>
    <r>
      <rPr>
        <sz val="8"/>
        <rFont val="Arial"/>
        <family val="2"/>
      </rPr>
      <t xml:space="preserve"> - Núcleo Percentil 55: corresponde à variação do 55-ésimo percentil da distribuição ponderada pelos pesos dos subitens.</t>
    </r>
  </si>
  <si>
    <r>
      <t xml:space="preserve">IPCA-EXFE </t>
    </r>
    <r>
      <rPr>
        <sz val="8"/>
        <rFont val="Arial"/>
        <family val="2"/>
      </rPr>
      <t>- exclui Alimentação e Energia</t>
    </r>
    <r>
      <rPr>
        <b/>
        <sz val="8"/>
        <rFont val="ARIAL"/>
        <family val="2"/>
      </rPr>
      <t>.</t>
    </r>
  </si>
  <si>
    <t>Próxima atualização: 06/11/2020</t>
  </si>
  <si>
    <t>Última Atualização/Revisão: 09/10/2020</t>
  </si>
  <si>
    <t>Tradables</t>
  </si>
  <si>
    <t>Non Tradables</t>
  </si>
  <si>
    <t>Câmbio Real BC</t>
  </si>
  <si>
    <t>T/NT (rhs)</t>
  </si>
  <si>
    <t>Câmbio Real BC (YoY)</t>
  </si>
  <si>
    <t>Tradables-Non Tradables (YoY)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</si>
</sst>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8" formatCode="0.0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1" fontId="2" fillId="0" borderId="1" xfId="1" quotePrefix="1" applyNumberFormat="1" applyFont="1" applyBorder="1" applyAlignment="1">
      <alignment horizontal="left"/>
    </xf>
    <xf numFmtId="9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7" fontId="4" fillId="2" borderId="9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0" fontId="4" fillId="0" borderId="0" xfId="0" applyFont="1"/>
    <xf numFmtId="164" fontId="3" fillId="0" borderId="9" xfId="1" applyNumberFormat="1" applyFont="1" applyBorder="1" applyAlignment="1">
      <alignment horizontal="center"/>
    </xf>
    <xf numFmtId="2" fontId="3" fillId="0" borderId="9" xfId="1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7" fontId="4" fillId="2" borderId="12" xfId="0" applyNumberFormat="1" applyFont="1" applyFill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7" fontId="3" fillId="0" borderId="0" xfId="0" quotePrefix="1" applyNumberFormat="1" applyFont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17" fontId="4" fillId="0" borderId="0" xfId="0" quotePrefix="1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2" fontId="6" fillId="0" borderId="0" xfId="0" applyNumberFormat="1" applyFont="1"/>
    <xf numFmtId="17" fontId="4" fillId="0" borderId="0" xfId="0" applyNumberFormat="1" applyFont="1" applyAlignment="1">
      <alignment horizontal="left"/>
    </xf>
    <xf numFmtId="2" fontId="5" fillId="0" borderId="0" xfId="0" applyNumberFormat="1" applyFont="1"/>
    <xf numFmtId="2" fontId="3" fillId="0" borderId="0" xfId="0" applyNumberFormat="1" applyFont="1"/>
    <xf numFmtId="0" fontId="3" fillId="5" borderId="0" xfId="0" applyFont="1" applyFill="1"/>
    <xf numFmtId="2" fontId="0" fillId="0" borderId="0" xfId="0" applyNumberFormat="1"/>
    <xf numFmtId="0" fontId="7" fillId="0" borderId="0" xfId="2" applyFont="1"/>
    <xf numFmtId="0" fontId="8" fillId="0" borderId="0" xfId="0" applyFont="1"/>
    <xf numFmtId="2" fontId="3" fillId="0" borderId="4" xfId="0" applyNumberFormat="1" applyFont="1" applyBorder="1" applyAlignment="1">
      <alignment horizontal="center"/>
    </xf>
    <xf numFmtId="0" fontId="0" fillId="0" borderId="4" xfId="0" applyBorder="1"/>
    <xf numFmtId="10" fontId="3" fillId="0" borderId="4" xfId="1" applyNumberFormat="1" applyFont="1" applyBorder="1" applyAlignment="1">
      <alignment horizontal="center"/>
    </xf>
    <xf numFmtId="17" fontId="3" fillId="0" borderId="4" xfId="0" quotePrefix="1" applyNumberFormat="1" applyFont="1" applyBorder="1" applyAlignment="1">
      <alignment horizontal="left"/>
    </xf>
    <xf numFmtId="0" fontId="3" fillId="0" borderId="4" xfId="0" applyFont="1" applyBorder="1"/>
    <xf numFmtId="0" fontId="4" fillId="6" borderId="2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2" fontId="4" fillId="7" borderId="2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 vertical="center" wrapText="1"/>
    </xf>
    <xf numFmtId="2" fontId="4" fillId="7" borderId="10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2" fontId="4" fillId="6" borderId="6" xfId="0" applyNumberFormat="1" applyFont="1" applyFill="1" applyBorder="1" applyAlignment="1">
      <alignment horizontal="center" vertical="center" wrapText="1"/>
    </xf>
    <xf numFmtId="2" fontId="4" fillId="6" borderId="8" xfId="0" applyNumberFormat="1" applyFont="1" applyFill="1" applyBorder="1" applyAlignment="1">
      <alignment horizontal="center" vertical="center" wrapText="1"/>
    </xf>
    <xf numFmtId="2" fontId="4" fillId="6" borderId="7" xfId="0" applyNumberFormat="1" applyFont="1" applyFill="1" applyBorder="1" applyAlignment="1">
      <alignment horizontal="center" vertical="center" wrapText="1"/>
    </xf>
    <xf numFmtId="2" fontId="4" fillId="7" borderId="8" xfId="0" applyNumberFormat="1" applyFont="1" applyFill="1" applyBorder="1" applyAlignment="1">
      <alignment horizontal="center" vertical="center" wrapText="1"/>
    </xf>
    <xf numFmtId="0" fontId="1" fillId="0" borderId="0" xfId="0" applyFont="1"/>
    <xf numFmtId="17" fontId="0" fillId="0" borderId="0" xfId="0" applyNumberFormat="1"/>
    <xf numFmtId="168" fontId="0" fillId="0" borderId="0" xfId="0" applyNumberFormat="1"/>
  </cellXfs>
  <cellStyles count="3">
    <cellStyle name="Normal" xfId="0" builtinId="0"/>
    <cellStyle name="Normal_participacao2_Comercio - FCESP - Novo" xfId="2" xr:uid="{6EFAA1F0-598D-46C5-BBD5-5B04DC0C3D6D}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Câmbio Real vs. Tradables/Non</a:t>
            </a:r>
            <a:r>
              <a:rPr lang="pt-BR" baseline="0"/>
              <a:t> Tradables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100464365031293E-2"/>
          <c:y val="6.7802001312335963E-2"/>
          <c:w val="0.82338881485968096"/>
          <c:h val="0.75745767716535428"/>
        </c:manualLayout>
      </c:layout>
      <c:lineChart>
        <c:grouping val="standard"/>
        <c:varyColors val="0"/>
        <c:ser>
          <c:idx val="6"/>
          <c:order val="0"/>
          <c:tx>
            <c:strRef>
              <c:f>Sheet1!$I$2</c:f>
              <c:strCache>
                <c:ptCount val="1"/>
                <c:pt idx="0">
                  <c:v>Câmbio Real BC</c:v>
                </c:pt>
              </c:strCache>
            </c:strRef>
          </c:tx>
          <c:spPr>
            <a:ln w="38100" cap="rnd">
              <a:solidFill>
                <a:srgbClr val="02498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 w="9525">
                <a:solidFill>
                  <a:srgbClr val="024989"/>
                </a:solidFill>
                <a:prstDash val="solid"/>
              </a:ln>
              <a:effectLst/>
            </c:spPr>
          </c:marker>
          <c:cat>
            <c:numRef>
              <c:f>Sheet1!$B$3:$B$299</c:f>
              <c:numCache>
                <c:formatCode>mmm\-yy</c:formatCode>
                <c:ptCount val="29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</c:numCache>
            </c:numRef>
          </c:cat>
          <c:val>
            <c:numRef>
              <c:f>Sheet1!$I$3:$I$299</c:f>
              <c:numCache>
                <c:formatCode>0.00</c:formatCode>
                <c:ptCount val="297"/>
                <c:pt idx="0">
                  <c:v>100</c:v>
                </c:pt>
                <c:pt idx="1">
                  <c:v>99.971558589306028</c:v>
                </c:pt>
                <c:pt idx="2">
                  <c:v>100.04266211604096</c:v>
                </c:pt>
                <c:pt idx="3">
                  <c:v>99.004550625711047</c:v>
                </c:pt>
                <c:pt idx="4">
                  <c:v>98.236632536973843</c:v>
                </c:pt>
                <c:pt idx="5">
                  <c:v>97.710466439135374</c:v>
                </c:pt>
                <c:pt idx="6">
                  <c:v>97.753128555176332</c:v>
                </c:pt>
                <c:pt idx="7">
                  <c:v>98.748577929465313</c:v>
                </c:pt>
                <c:pt idx="8">
                  <c:v>98.620591581342438</c:v>
                </c:pt>
                <c:pt idx="9">
                  <c:v>98.634812286689439</c:v>
                </c:pt>
                <c:pt idx="10">
                  <c:v>99.459613196814573</c:v>
                </c:pt>
                <c:pt idx="11">
                  <c:v>98.876564277588173</c:v>
                </c:pt>
                <c:pt idx="12">
                  <c:v>97.198521046643918</c:v>
                </c:pt>
                <c:pt idx="13">
                  <c:v>95.776450511945399</c:v>
                </c:pt>
                <c:pt idx="14">
                  <c:v>95.364050056882832</c:v>
                </c:pt>
                <c:pt idx="15">
                  <c:v>94.653014789533572</c:v>
                </c:pt>
                <c:pt idx="16">
                  <c:v>95.890216154721301</c:v>
                </c:pt>
                <c:pt idx="17">
                  <c:v>95.847554038680343</c:v>
                </c:pt>
                <c:pt idx="18">
                  <c:v>95.236063708759971</c:v>
                </c:pt>
                <c:pt idx="19">
                  <c:v>94.795221843003418</c:v>
                </c:pt>
                <c:pt idx="20">
                  <c:v>96.18885096700798</c:v>
                </c:pt>
                <c:pt idx="21">
                  <c:v>97.468714448236653</c:v>
                </c:pt>
                <c:pt idx="22">
                  <c:v>97.937997724687165</c:v>
                </c:pt>
                <c:pt idx="23">
                  <c:v>96.970989761092156</c:v>
                </c:pt>
                <c:pt idx="24">
                  <c:v>96.003981797497175</c:v>
                </c:pt>
                <c:pt idx="25">
                  <c:v>96.615472127417519</c:v>
                </c:pt>
                <c:pt idx="26">
                  <c:v>96.501706484641645</c:v>
                </c:pt>
                <c:pt idx="27">
                  <c:v>97.283845278725835</c:v>
                </c:pt>
                <c:pt idx="28">
                  <c:v>98.080204778157011</c:v>
                </c:pt>
                <c:pt idx="29">
                  <c:v>97.852673492605248</c:v>
                </c:pt>
                <c:pt idx="30">
                  <c:v>98.50682593856655</c:v>
                </c:pt>
                <c:pt idx="31">
                  <c:v>99.559158134243475</c:v>
                </c:pt>
                <c:pt idx="32">
                  <c:v>103.1854379977247</c:v>
                </c:pt>
                <c:pt idx="33">
                  <c:v>106.38509670079637</c:v>
                </c:pt>
                <c:pt idx="34">
                  <c:v>105.80204778156998</c:v>
                </c:pt>
                <c:pt idx="35">
                  <c:v>107.02502844141071</c:v>
                </c:pt>
                <c:pt idx="36">
                  <c:v>132.30944254835043</c:v>
                </c:pt>
                <c:pt idx="37">
                  <c:v>164.32025028441413</c:v>
                </c:pt>
                <c:pt idx="38">
                  <c:v>159.35722411831628</c:v>
                </c:pt>
                <c:pt idx="39">
                  <c:v>141.78043230944257</c:v>
                </c:pt>
                <c:pt idx="40">
                  <c:v>139.86063708759954</c:v>
                </c:pt>
                <c:pt idx="41">
                  <c:v>145.13651877133105</c:v>
                </c:pt>
                <c:pt idx="42">
                  <c:v>146.43060295790673</c:v>
                </c:pt>
                <c:pt idx="43">
                  <c:v>154.29465301478956</c:v>
                </c:pt>
                <c:pt idx="44">
                  <c:v>156.02957906712174</c:v>
                </c:pt>
                <c:pt idx="45">
                  <c:v>161.14903299203641</c:v>
                </c:pt>
                <c:pt idx="46">
                  <c:v>154.97724687144486</c:v>
                </c:pt>
                <c:pt idx="47">
                  <c:v>146.16040955631402</c:v>
                </c:pt>
                <c:pt idx="48">
                  <c:v>142.44880546075086</c:v>
                </c:pt>
                <c:pt idx="49">
                  <c:v>138.42434584755406</c:v>
                </c:pt>
                <c:pt idx="50">
                  <c:v>135.49488054607511</c:v>
                </c:pt>
                <c:pt idx="51">
                  <c:v>136.54721274175199</c:v>
                </c:pt>
                <c:pt idx="52">
                  <c:v>138.68031854379979</c:v>
                </c:pt>
                <c:pt idx="53">
                  <c:v>139.98862343572242</c:v>
                </c:pt>
                <c:pt idx="54">
                  <c:v>136.19169510807737</c:v>
                </c:pt>
                <c:pt idx="55">
                  <c:v>132.90671217292379</c:v>
                </c:pt>
                <c:pt idx="56">
                  <c:v>133.74573378839591</c:v>
                </c:pt>
                <c:pt idx="57">
                  <c:v>135.96416382252562</c:v>
                </c:pt>
                <c:pt idx="58">
                  <c:v>140.89874857792947</c:v>
                </c:pt>
                <c:pt idx="59">
                  <c:v>143.71444823663256</c:v>
                </c:pt>
                <c:pt idx="60">
                  <c:v>142.7189988623436</c:v>
                </c:pt>
                <c:pt idx="61">
                  <c:v>150.6825938566553</c:v>
                </c:pt>
                <c:pt idx="62">
                  <c:v>155.65984072810014</c:v>
                </c:pt>
                <c:pt idx="63">
                  <c:v>162.35779294653017</c:v>
                </c:pt>
                <c:pt idx="64">
                  <c:v>169.42548350398181</c:v>
                </c:pt>
                <c:pt idx="65">
                  <c:v>173.10864618885097</c:v>
                </c:pt>
                <c:pt idx="66">
                  <c:v>177.34641638225256</c:v>
                </c:pt>
                <c:pt idx="67">
                  <c:v>182.06769055745167</c:v>
                </c:pt>
                <c:pt idx="68">
                  <c:v>193.89931740614335</c:v>
                </c:pt>
                <c:pt idx="69">
                  <c:v>195.94709897610923</c:v>
                </c:pt>
                <c:pt idx="70">
                  <c:v>179.40841865756542</c:v>
                </c:pt>
                <c:pt idx="71">
                  <c:v>166.1689419795222</c:v>
                </c:pt>
                <c:pt idx="72">
                  <c:v>158.91638225255974</c:v>
                </c:pt>
                <c:pt idx="73">
                  <c:v>157.8924914675768</c:v>
                </c:pt>
                <c:pt idx="74">
                  <c:v>151.82025028441413</c:v>
                </c:pt>
                <c:pt idx="75">
                  <c:v>149.87201365187715</c:v>
                </c:pt>
                <c:pt idx="76">
                  <c:v>160.53754266211607</c:v>
                </c:pt>
                <c:pt idx="77">
                  <c:v>177.3321956769056</c:v>
                </c:pt>
                <c:pt idx="78">
                  <c:v>194.28327645051198</c:v>
                </c:pt>
                <c:pt idx="79">
                  <c:v>202.88680318543803</c:v>
                </c:pt>
                <c:pt idx="80">
                  <c:v>216.51023890784984</c:v>
                </c:pt>
                <c:pt idx="81">
                  <c:v>243.21672354948808</c:v>
                </c:pt>
                <c:pt idx="82">
                  <c:v>225.05688282138797</c:v>
                </c:pt>
                <c:pt idx="83">
                  <c:v>225.6825938566553</c:v>
                </c:pt>
                <c:pt idx="84">
                  <c:v>212.40045506257115</c:v>
                </c:pt>
                <c:pt idx="85">
                  <c:v>227.80147895335608</c:v>
                </c:pt>
                <c:pt idx="86">
                  <c:v>217.36348122866897</c:v>
                </c:pt>
                <c:pt idx="87">
                  <c:v>196.44482366325369</c:v>
                </c:pt>
                <c:pt idx="88">
                  <c:v>189.17804323094427</c:v>
                </c:pt>
                <c:pt idx="89">
                  <c:v>185.26734926052336</c:v>
                </c:pt>
                <c:pt idx="90">
                  <c:v>183.73151308304892</c:v>
                </c:pt>
                <c:pt idx="91">
                  <c:v>188.90784982935156</c:v>
                </c:pt>
                <c:pt idx="92">
                  <c:v>184.32878270762231</c:v>
                </c:pt>
                <c:pt idx="93">
                  <c:v>183.48976109215019</c:v>
                </c:pt>
                <c:pt idx="94">
                  <c:v>185.94994311717861</c:v>
                </c:pt>
                <c:pt idx="95">
                  <c:v>189.23492605233221</c:v>
                </c:pt>
                <c:pt idx="96">
                  <c:v>186.19169510807737</c:v>
                </c:pt>
                <c:pt idx="97">
                  <c:v>195.86177474402731</c:v>
                </c:pt>
                <c:pt idx="98">
                  <c:v>192.70477815699661</c:v>
                </c:pt>
                <c:pt idx="99">
                  <c:v>192.12172923777021</c:v>
                </c:pt>
                <c:pt idx="100">
                  <c:v>202.74459613196814</c:v>
                </c:pt>
                <c:pt idx="101">
                  <c:v>204.92036405005689</c:v>
                </c:pt>
                <c:pt idx="102">
                  <c:v>198.23663253697384</c:v>
                </c:pt>
                <c:pt idx="103">
                  <c:v>194.32593856655294</c:v>
                </c:pt>
                <c:pt idx="104">
                  <c:v>187.11604095563143</c:v>
                </c:pt>
                <c:pt idx="105">
                  <c:v>186.2627986348123</c:v>
                </c:pt>
                <c:pt idx="106">
                  <c:v>183.51820250284419</c:v>
                </c:pt>
                <c:pt idx="107">
                  <c:v>180.43230944254836</c:v>
                </c:pt>
                <c:pt idx="108">
                  <c:v>176.3651877133106</c:v>
                </c:pt>
                <c:pt idx="109">
                  <c:v>170.71956769055748</c:v>
                </c:pt>
                <c:pt idx="110">
                  <c:v>178.1854379977247</c:v>
                </c:pt>
                <c:pt idx="111">
                  <c:v>168.17406143344712</c:v>
                </c:pt>
                <c:pt idx="112">
                  <c:v>158.75995449374292</c:v>
                </c:pt>
                <c:pt idx="113">
                  <c:v>154.08134243458477</c:v>
                </c:pt>
                <c:pt idx="114">
                  <c:v>151.27986348122869</c:v>
                </c:pt>
                <c:pt idx="115">
                  <c:v>151.90557451649602</c:v>
                </c:pt>
                <c:pt idx="116">
                  <c:v>147.93799772468716</c:v>
                </c:pt>
                <c:pt idx="117">
                  <c:v>143.45847554038681</c:v>
                </c:pt>
                <c:pt idx="118">
                  <c:v>138.23947667804325</c:v>
                </c:pt>
                <c:pt idx="119">
                  <c:v>143.48691695108079</c:v>
                </c:pt>
                <c:pt idx="120">
                  <c:v>143.17406143344712</c:v>
                </c:pt>
                <c:pt idx="121">
                  <c:v>135.72241183162686</c:v>
                </c:pt>
                <c:pt idx="122">
                  <c:v>135.50910125142209</c:v>
                </c:pt>
                <c:pt idx="123">
                  <c:v>135.2957906712173</c:v>
                </c:pt>
                <c:pt idx="124">
                  <c:v>141.22582480091015</c:v>
                </c:pt>
                <c:pt idx="125">
                  <c:v>145.54891922639365</c:v>
                </c:pt>
                <c:pt idx="126">
                  <c:v>142.37770193401596</c:v>
                </c:pt>
                <c:pt idx="127">
                  <c:v>141.06939704209333</c:v>
                </c:pt>
                <c:pt idx="128">
                  <c:v>140.98407281001138</c:v>
                </c:pt>
                <c:pt idx="129">
                  <c:v>138.96473265073951</c:v>
                </c:pt>
                <c:pt idx="130">
                  <c:v>140.24459613196817</c:v>
                </c:pt>
                <c:pt idx="131">
                  <c:v>141.19738339021617</c:v>
                </c:pt>
                <c:pt idx="132">
                  <c:v>139.1496018202503</c:v>
                </c:pt>
                <c:pt idx="133">
                  <c:v>136.30546075085326</c:v>
                </c:pt>
                <c:pt idx="134">
                  <c:v>136.71786120591582</c:v>
                </c:pt>
                <c:pt idx="135">
                  <c:v>134.51365187713313</c:v>
                </c:pt>
                <c:pt idx="136">
                  <c:v>131.54152445961321</c:v>
                </c:pt>
                <c:pt idx="137">
                  <c:v>128.15699658703073</c:v>
                </c:pt>
                <c:pt idx="138">
                  <c:v>126.33674630261662</c:v>
                </c:pt>
                <c:pt idx="139">
                  <c:v>131.18600682593856</c:v>
                </c:pt>
                <c:pt idx="140">
                  <c:v>127.87258248009104</c:v>
                </c:pt>
                <c:pt idx="141">
                  <c:v>122.53981797497158</c:v>
                </c:pt>
                <c:pt idx="142">
                  <c:v>122.56825938566553</c:v>
                </c:pt>
                <c:pt idx="143">
                  <c:v>123.23663253697383</c:v>
                </c:pt>
                <c:pt idx="144">
                  <c:v>122.56825938566553</c:v>
                </c:pt>
                <c:pt idx="145">
                  <c:v>121.38794084186577</c:v>
                </c:pt>
                <c:pt idx="146">
                  <c:v>122.75312855517635</c:v>
                </c:pt>
                <c:pt idx="147">
                  <c:v>122.25540386803186</c:v>
                </c:pt>
                <c:pt idx="148">
                  <c:v>119.6245733788396</c:v>
                </c:pt>
                <c:pt idx="149">
                  <c:v>116.76621160409557</c:v>
                </c:pt>
                <c:pt idx="150">
                  <c:v>115.27303754266214</c:v>
                </c:pt>
                <c:pt idx="151">
                  <c:v>114.54778156996588</c:v>
                </c:pt>
                <c:pt idx="152">
                  <c:v>124.58759954493743</c:v>
                </c:pt>
                <c:pt idx="153">
                  <c:v>142.54835039817974</c:v>
                </c:pt>
                <c:pt idx="154">
                  <c:v>143.14562002275312</c:v>
                </c:pt>
                <c:pt idx="155">
                  <c:v>152.4317406143345</c:v>
                </c:pt>
                <c:pt idx="156">
                  <c:v>144.09840728100113</c:v>
                </c:pt>
                <c:pt idx="157">
                  <c:v>141.5529010238908</c:v>
                </c:pt>
                <c:pt idx="158">
                  <c:v>138.50967007963598</c:v>
                </c:pt>
                <c:pt idx="159">
                  <c:v>135.63708759954494</c:v>
                </c:pt>
                <c:pt idx="160">
                  <c:v>127.85836177474404</c:v>
                </c:pt>
                <c:pt idx="161">
                  <c:v>124.26052332195678</c:v>
                </c:pt>
                <c:pt idx="162">
                  <c:v>122.83845278725825</c:v>
                </c:pt>
                <c:pt idx="163">
                  <c:v>117.83276450511946</c:v>
                </c:pt>
                <c:pt idx="164">
                  <c:v>116.79465301478953</c:v>
                </c:pt>
                <c:pt idx="165">
                  <c:v>112.55688282138796</c:v>
                </c:pt>
                <c:pt idx="166">
                  <c:v>112.72753128555178</c:v>
                </c:pt>
                <c:pt idx="167">
                  <c:v>113.58077360637088</c:v>
                </c:pt>
                <c:pt idx="168">
                  <c:v>113.1825938566553</c:v>
                </c:pt>
                <c:pt idx="169">
                  <c:v>115.94141069397044</c:v>
                </c:pt>
                <c:pt idx="170">
                  <c:v>111.98805460750853</c:v>
                </c:pt>
                <c:pt idx="171">
                  <c:v>109.75540386803186</c:v>
                </c:pt>
                <c:pt idx="172">
                  <c:v>110.43799772468714</c:v>
                </c:pt>
                <c:pt idx="173">
                  <c:v>108.64618885096702</c:v>
                </c:pt>
                <c:pt idx="174">
                  <c:v>108.70307167235495</c:v>
                </c:pt>
                <c:pt idx="175">
                  <c:v>109.24345847554038</c:v>
                </c:pt>
                <c:pt idx="176">
                  <c:v>107.46587030716724</c:v>
                </c:pt>
                <c:pt idx="177">
                  <c:v>106.91126279863484</c:v>
                </c:pt>
                <c:pt idx="178">
                  <c:v>107.70762229806598</c:v>
                </c:pt>
                <c:pt idx="179">
                  <c:v>104.86348122866896</c:v>
                </c:pt>
                <c:pt idx="180">
                  <c:v>104.08134243458476</c:v>
                </c:pt>
                <c:pt idx="181">
                  <c:v>106.18600682593858</c:v>
                </c:pt>
                <c:pt idx="182">
                  <c:v>106.32821387940842</c:v>
                </c:pt>
                <c:pt idx="183">
                  <c:v>102.68771331058019</c:v>
                </c:pt>
                <c:pt idx="184">
                  <c:v>104.40841865756542</c:v>
                </c:pt>
                <c:pt idx="185">
                  <c:v>102.92946530147896</c:v>
                </c:pt>
                <c:pt idx="186">
                  <c:v>102.04778156996588</c:v>
                </c:pt>
                <c:pt idx="187">
                  <c:v>104.42263936291243</c:v>
                </c:pt>
                <c:pt idx="188">
                  <c:v>111.09215017064848</c:v>
                </c:pt>
                <c:pt idx="189">
                  <c:v>111.23435722411831</c:v>
                </c:pt>
                <c:pt idx="190">
                  <c:v>111.00682593856656</c:v>
                </c:pt>
                <c:pt idx="191">
                  <c:v>112.89817974971558</c:v>
                </c:pt>
                <c:pt idx="192">
                  <c:v>109.14391353811151</c:v>
                </c:pt>
                <c:pt idx="193">
                  <c:v>107.29522184300342</c:v>
                </c:pt>
                <c:pt idx="194">
                  <c:v>112.34357224118317</c:v>
                </c:pt>
                <c:pt idx="195">
                  <c:v>115.32992036405005</c:v>
                </c:pt>
                <c:pt idx="196">
                  <c:v>121.62969283276452</c:v>
                </c:pt>
                <c:pt idx="197">
                  <c:v>123.72013651877134</c:v>
                </c:pt>
                <c:pt idx="198">
                  <c:v>122.18430034129695</c:v>
                </c:pt>
                <c:pt idx="199">
                  <c:v>123.56370875995451</c:v>
                </c:pt>
                <c:pt idx="200">
                  <c:v>124.61604095563142</c:v>
                </c:pt>
                <c:pt idx="201">
                  <c:v>124.20364050056885</c:v>
                </c:pt>
                <c:pt idx="202">
                  <c:v>125.12798634812287</c:v>
                </c:pt>
                <c:pt idx="203">
                  <c:v>125.85324232081912</c:v>
                </c:pt>
                <c:pt idx="204">
                  <c:v>122.29806598407282</c:v>
                </c:pt>
                <c:pt idx="205">
                  <c:v>118.85665529010241</c:v>
                </c:pt>
                <c:pt idx="206">
                  <c:v>117.98919226393629</c:v>
                </c:pt>
                <c:pt idx="207">
                  <c:v>118.45847554038681</c:v>
                </c:pt>
                <c:pt idx="208">
                  <c:v>119.92320819112629</c:v>
                </c:pt>
                <c:pt idx="209">
                  <c:v>128.24232081911265</c:v>
                </c:pt>
                <c:pt idx="210">
                  <c:v>132.8924914675768</c:v>
                </c:pt>
                <c:pt idx="211">
                  <c:v>139.44823663253698</c:v>
                </c:pt>
                <c:pt idx="212">
                  <c:v>134.79806598407282</c:v>
                </c:pt>
                <c:pt idx="213">
                  <c:v>130.07679180887374</c:v>
                </c:pt>
                <c:pt idx="214">
                  <c:v>134.68430034129693</c:v>
                </c:pt>
                <c:pt idx="215">
                  <c:v>136.33390216154723</c:v>
                </c:pt>
                <c:pt idx="216">
                  <c:v>135.94994311717861</c:v>
                </c:pt>
                <c:pt idx="217">
                  <c:v>134.69852104664392</c:v>
                </c:pt>
                <c:pt idx="218">
                  <c:v>130.37542662116044</c:v>
                </c:pt>
                <c:pt idx="219">
                  <c:v>124.61604095563142</c:v>
                </c:pt>
                <c:pt idx="220">
                  <c:v>123.57792946530151</c:v>
                </c:pt>
                <c:pt idx="221">
                  <c:v>123.79124004550626</c:v>
                </c:pt>
                <c:pt idx="222">
                  <c:v>124.41695108077361</c:v>
                </c:pt>
                <c:pt idx="223">
                  <c:v>126.23720136518773</c:v>
                </c:pt>
                <c:pt idx="224">
                  <c:v>127.4032992036405</c:v>
                </c:pt>
                <c:pt idx="225">
                  <c:v>132.06769055745167</c:v>
                </c:pt>
                <c:pt idx="226">
                  <c:v>135.05403868031857</c:v>
                </c:pt>
                <c:pt idx="227">
                  <c:v>137.42889647326507</c:v>
                </c:pt>
                <c:pt idx="228">
                  <c:v>132.721843003413</c:v>
                </c:pt>
                <c:pt idx="229">
                  <c:v>140.45790671217293</c:v>
                </c:pt>
                <c:pt idx="230">
                  <c:v>152.10466439135382</c:v>
                </c:pt>
                <c:pt idx="231">
                  <c:v>147.45449374288967</c:v>
                </c:pt>
                <c:pt idx="232">
                  <c:v>148.080204778157</c:v>
                </c:pt>
                <c:pt idx="233">
                  <c:v>149.41695108077363</c:v>
                </c:pt>
                <c:pt idx="234">
                  <c:v>154.03868031854381</c:v>
                </c:pt>
                <c:pt idx="235">
                  <c:v>166.08361774744029</c:v>
                </c:pt>
                <c:pt idx="236">
                  <c:v>183.93060295790673</c:v>
                </c:pt>
                <c:pt idx="237">
                  <c:v>181.27133105802048</c:v>
                </c:pt>
                <c:pt idx="238">
                  <c:v>173.44994311717863</c:v>
                </c:pt>
                <c:pt idx="239">
                  <c:v>173.63481228668942</c:v>
                </c:pt>
                <c:pt idx="240">
                  <c:v>174.40273037542664</c:v>
                </c:pt>
                <c:pt idx="241">
                  <c:v>171.03242320819115</c:v>
                </c:pt>
                <c:pt idx="242">
                  <c:v>160.1962457337884</c:v>
                </c:pt>
                <c:pt idx="243">
                  <c:v>156.4846416382253</c:v>
                </c:pt>
                <c:pt idx="244">
                  <c:v>154.53640500568829</c:v>
                </c:pt>
                <c:pt idx="245">
                  <c:v>149.14675767918089</c:v>
                </c:pt>
                <c:pt idx="246">
                  <c:v>141.56712172923778</c:v>
                </c:pt>
                <c:pt idx="247">
                  <c:v>139.60466439135382</c:v>
                </c:pt>
                <c:pt idx="248">
                  <c:v>140.92718998862344</c:v>
                </c:pt>
                <c:pt idx="249">
                  <c:v>136.44766780432312</c:v>
                </c:pt>
                <c:pt idx="250">
                  <c:v>140.55745164960183</c:v>
                </c:pt>
                <c:pt idx="251">
                  <c:v>138.72298065984074</c:v>
                </c:pt>
                <c:pt idx="252">
                  <c:v>132.36632536973835</c:v>
                </c:pt>
                <c:pt idx="253">
                  <c:v>130.11945392491469</c:v>
                </c:pt>
                <c:pt idx="254">
                  <c:v>131.00113765642777</c:v>
                </c:pt>
                <c:pt idx="255">
                  <c:v>132.6222980659841</c:v>
                </c:pt>
                <c:pt idx="256">
                  <c:v>136.00682593856658</c:v>
                </c:pt>
                <c:pt idx="257">
                  <c:v>141.11205915813429</c:v>
                </c:pt>
                <c:pt idx="258">
                  <c:v>138.58077360637088</c:v>
                </c:pt>
                <c:pt idx="259">
                  <c:v>138.45278725824801</c:v>
                </c:pt>
                <c:pt idx="260">
                  <c:v>138.6660978384528</c:v>
                </c:pt>
                <c:pt idx="261">
                  <c:v>139.23492605233221</c:v>
                </c:pt>
                <c:pt idx="262">
                  <c:v>142.02218430034134</c:v>
                </c:pt>
                <c:pt idx="263">
                  <c:v>143.61490329920366</c:v>
                </c:pt>
                <c:pt idx="264">
                  <c:v>141.46757679180891</c:v>
                </c:pt>
                <c:pt idx="265">
                  <c:v>144.89476678043232</c:v>
                </c:pt>
                <c:pt idx="266">
                  <c:v>145.86177474402731</c:v>
                </c:pt>
                <c:pt idx="267">
                  <c:v>151.79180887372016</c:v>
                </c:pt>
                <c:pt idx="268">
                  <c:v>156.42775881683733</c:v>
                </c:pt>
                <c:pt idx="269">
                  <c:v>157.6222980659841</c:v>
                </c:pt>
                <c:pt idx="270">
                  <c:v>159.04436860068262</c:v>
                </c:pt>
                <c:pt idx="271">
                  <c:v>161.86006825938568</c:v>
                </c:pt>
                <c:pt idx="272">
                  <c:v>165.41524459613197</c:v>
                </c:pt>
                <c:pt idx="273">
                  <c:v>151.19453924914677</c:v>
                </c:pt>
                <c:pt idx="274">
                  <c:v>151.76336746302619</c:v>
                </c:pt>
                <c:pt idx="275">
                  <c:v>155.65984072810014</c:v>
                </c:pt>
                <c:pt idx="276">
                  <c:v>150.995449374289</c:v>
                </c:pt>
                <c:pt idx="277">
                  <c:v>150.22753128555178</c:v>
                </c:pt>
                <c:pt idx="278">
                  <c:v>153.24232081911265</c:v>
                </c:pt>
                <c:pt idx="279">
                  <c:v>154.94880546075086</c:v>
                </c:pt>
                <c:pt idx="280">
                  <c:v>157.40898748577931</c:v>
                </c:pt>
                <c:pt idx="281">
                  <c:v>153.17121729237769</c:v>
                </c:pt>
                <c:pt idx="282">
                  <c:v>152.09044368600684</c:v>
                </c:pt>
                <c:pt idx="283">
                  <c:v>157.30944254835043</c:v>
                </c:pt>
                <c:pt idx="284">
                  <c:v>160.16780432309443</c:v>
                </c:pt>
                <c:pt idx="285">
                  <c:v>159.39988623435724</c:v>
                </c:pt>
                <c:pt idx="286">
                  <c:v>161.41922639362915</c:v>
                </c:pt>
                <c:pt idx="287">
                  <c:v>159.00170648464166</c:v>
                </c:pt>
                <c:pt idx="288">
                  <c:v>160.99260523321956</c:v>
                </c:pt>
                <c:pt idx="289">
                  <c:v>167.90386803185439</c:v>
                </c:pt>
                <c:pt idx="290">
                  <c:v>186.40500568828219</c:v>
                </c:pt>
                <c:pt idx="291">
                  <c:v>200.72525597269629</c:v>
                </c:pt>
                <c:pt idx="292">
                  <c:v>213.06882821387947</c:v>
                </c:pt>
                <c:pt idx="293">
                  <c:v>198.3788395904437</c:v>
                </c:pt>
                <c:pt idx="294">
                  <c:v>205.09101251422072</c:v>
                </c:pt>
                <c:pt idx="295">
                  <c:v>215.24459613196819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F-4C26-98CE-36257311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48968"/>
        <c:axId val="461527632"/>
      </c:lineChart>
      <c:lineChart>
        <c:grouping val="standard"/>
        <c:varyColors val="0"/>
        <c:ser>
          <c:idx val="4"/>
          <c:order val="1"/>
          <c:tx>
            <c:strRef>
              <c:f>Sheet1!$G$2</c:f>
              <c:strCache>
                <c:ptCount val="1"/>
                <c:pt idx="0">
                  <c:v>T/NT (rhs)</c:v>
                </c:pt>
              </c:strCache>
            </c:strRef>
          </c:tx>
          <c:spPr>
            <a:ln w="38100" cap="rnd">
              <a:solidFill>
                <a:srgbClr val="6666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  <a:prstDash val="solid"/>
              </a:ln>
              <a:effectLst/>
            </c:spPr>
          </c:marker>
          <c:cat>
            <c:numRef>
              <c:f>Sheet1!$B$3:$B$299</c:f>
              <c:numCache>
                <c:formatCode>mmm\-yy</c:formatCode>
                <c:ptCount val="29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</c:numCache>
            </c:numRef>
          </c:cat>
          <c:val>
            <c:numRef>
              <c:f>Sheet1!$G$3:$G$299</c:f>
              <c:numCache>
                <c:formatCode>0.00</c:formatCode>
                <c:ptCount val="297"/>
                <c:pt idx="0">
                  <c:v>100</c:v>
                </c:pt>
                <c:pt idx="1">
                  <c:v>97.607917826575573</c:v>
                </c:pt>
                <c:pt idx="2">
                  <c:v>95.767858387666493</c:v>
                </c:pt>
                <c:pt idx="3">
                  <c:v>95.037678387485187</c:v>
                </c:pt>
                <c:pt idx="4">
                  <c:v>94.534365058398151</c:v>
                </c:pt>
                <c:pt idx="5">
                  <c:v>94.15212049633999</c:v>
                </c:pt>
                <c:pt idx="6">
                  <c:v>93.772515039550214</c:v>
                </c:pt>
                <c:pt idx="7">
                  <c:v>92.954991612674675</c:v>
                </c:pt>
                <c:pt idx="8">
                  <c:v>91.946568214064285</c:v>
                </c:pt>
                <c:pt idx="9">
                  <c:v>92.01981216914433</c:v>
                </c:pt>
                <c:pt idx="10">
                  <c:v>91.705543474492018</c:v>
                </c:pt>
                <c:pt idx="11">
                  <c:v>91.518866484705114</c:v>
                </c:pt>
                <c:pt idx="12">
                  <c:v>90.932566616774082</c:v>
                </c:pt>
                <c:pt idx="13">
                  <c:v>90.050676747783598</c:v>
                </c:pt>
                <c:pt idx="14">
                  <c:v>89.409707319436933</c:v>
                </c:pt>
                <c:pt idx="15">
                  <c:v>89.096467280249968</c:v>
                </c:pt>
                <c:pt idx="16">
                  <c:v>88.852308641476114</c:v>
                </c:pt>
                <c:pt idx="17">
                  <c:v>88.839381923896653</c:v>
                </c:pt>
                <c:pt idx="18">
                  <c:v>89.011948750484734</c:v>
                </c:pt>
                <c:pt idx="19">
                  <c:v>88.623035035413821</c:v>
                </c:pt>
                <c:pt idx="20">
                  <c:v>88.799339491051327</c:v>
                </c:pt>
                <c:pt idx="21">
                  <c:v>88.873049490949782</c:v>
                </c:pt>
                <c:pt idx="22">
                  <c:v>88.896227028379599</c:v>
                </c:pt>
                <c:pt idx="23">
                  <c:v>88.96025629193727</c:v>
                </c:pt>
                <c:pt idx="24">
                  <c:v>88.805231924766105</c:v>
                </c:pt>
                <c:pt idx="25">
                  <c:v>88.461689930913039</c:v>
                </c:pt>
                <c:pt idx="26">
                  <c:v>88.30167319872298</c:v>
                </c:pt>
                <c:pt idx="27">
                  <c:v>88.136069439332189</c:v>
                </c:pt>
                <c:pt idx="28">
                  <c:v>87.795406307290662</c:v>
                </c:pt>
                <c:pt idx="29">
                  <c:v>88.205843971342375</c:v>
                </c:pt>
                <c:pt idx="30">
                  <c:v>88.511159975688685</c:v>
                </c:pt>
                <c:pt idx="31">
                  <c:v>88.392632333066089</c:v>
                </c:pt>
                <c:pt idx="32">
                  <c:v>88.602742429675189</c:v>
                </c:pt>
                <c:pt idx="33">
                  <c:v>88.679521343448513</c:v>
                </c:pt>
                <c:pt idx="34">
                  <c:v>88.735523767680277</c:v>
                </c:pt>
                <c:pt idx="35">
                  <c:v>88.739950015864324</c:v>
                </c:pt>
                <c:pt idx="36">
                  <c:v>88.435393781065898</c:v>
                </c:pt>
                <c:pt idx="37">
                  <c:v>90.460071558562845</c:v>
                </c:pt>
                <c:pt idx="38">
                  <c:v>91.570575539058169</c:v>
                </c:pt>
                <c:pt idx="39">
                  <c:v>92.282527445758561</c:v>
                </c:pt>
                <c:pt idx="40">
                  <c:v>92.739697320374745</c:v>
                </c:pt>
                <c:pt idx="41">
                  <c:v>92.755652189494953</c:v>
                </c:pt>
                <c:pt idx="42">
                  <c:v>93.194591016957446</c:v>
                </c:pt>
                <c:pt idx="43">
                  <c:v>93.35192638953022</c:v>
                </c:pt>
                <c:pt idx="44">
                  <c:v>93.556311944239923</c:v>
                </c:pt>
                <c:pt idx="45">
                  <c:v>95.699526061827683</c:v>
                </c:pt>
                <c:pt idx="46">
                  <c:v>96.511156140870796</c:v>
                </c:pt>
                <c:pt idx="47">
                  <c:v>97.128040669130016</c:v>
                </c:pt>
                <c:pt idx="48">
                  <c:v>96.760492753266419</c:v>
                </c:pt>
                <c:pt idx="49">
                  <c:v>96.505062805879518</c:v>
                </c:pt>
                <c:pt idx="50">
                  <c:v>96.04040640782398</c:v>
                </c:pt>
                <c:pt idx="51">
                  <c:v>95.028583994644237</c:v>
                </c:pt>
                <c:pt idx="52">
                  <c:v>95.096369745383839</c:v>
                </c:pt>
                <c:pt idx="53">
                  <c:v>95.806517655259142</c:v>
                </c:pt>
                <c:pt idx="54">
                  <c:v>97.110991498418201</c:v>
                </c:pt>
                <c:pt idx="55">
                  <c:v>97.612813118019602</c:v>
                </c:pt>
                <c:pt idx="56">
                  <c:v>97.466584054270768</c:v>
                </c:pt>
                <c:pt idx="57">
                  <c:v>97.071884680837655</c:v>
                </c:pt>
                <c:pt idx="58">
                  <c:v>96.864778454183707</c:v>
                </c:pt>
                <c:pt idx="59">
                  <c:v>97.045853673125947</c:v>
                </c:pt>
                <c:pt idx="60">
                  <c:v>96.633528820062793</c:v>
                </c:pt>
                <c:pt idx="61">
                  <c:v>95.981033924360474</c:v>
                </c:pt>
                <c:pt idx="62">
                  <c:v>95.768907339485935</c:v>
                </c:pt>
                <c:pt idx="63">
                  <c:v>95.336815961070371</c:v>
                </c:pt>
                <c:pt idx="64">
                  <c:v>95.429752301537334</c:v>
                </c:pt>
                <c:pt idx="65">
                  <c:v>95.640682911625802</c:v>
                </c:pt>
                <c:pt idx="66">
                  <c:v>95.937366159319041</c:v>
                </c:pt>
                <c:pt idx="67">
                  <c:v>95.988865210777135</c:v>
                </c:pt>
                <c:pt idx="68">
                  <c:v>96.141181638199072</c:v>
                </c:pt>
                <c:pt idx="69">
                  <c:v>96.809004918165016</c:v>
                </c:pt>
                <c:pt idx="70">
                  <c:v>97.8207030969686</c:v>
                </c:pt>
                <c:pt idx="71">
                  <c:v>98.524056845277784</c:v>
                </c:pt>
                <c:pt idx="72">
                  <c:v>98.508963007823439</c:v>
                </c:pt>
                <c:pt idx="73">
                  <c:v>97.910859681382462</c:v>
                </c:pt>
                <c:pt idx="74">
                  <c:v>97.773558859984107</c:v>
                </c:pt>
                <c:pt idx="75">
                  <c:v>97.382401261784452</c:v>
                </c:pt>
                <c:pt idx="76">
                  <c:v>97.168183791553545</c:v>
                </c:pt>
                <c:pt idx="77">
                  <c:v>97.306024425119048</c:v>
                </c:pt>
                <c:pt idx="78">
                  <c:v>97.195404113383091</c:v>
                </c:pt>
                <c:pt idx="79">
                  <c:v>98.059543482406113</c:v>
                </c:pt>
                <c:pt idx="80">
                  <c:v>99.046733236186384</c:v>
                </c:pt>
                <c:pt idx="81">
                  <c:v>100.8240098941337</c:v>
                </c:pt>
                <c:pt idx="82">
                  <c:v>103.1271154276715</c:v>
                </c:pt>
                <c:pt idx="83">
                  <c:v>105.3144209595843</c:v>
                </c:pt>
                <c:pt idx="84">
                  <c:v>105.52320286570915</c:v>
                </c:pt>
                <c:pt idx="85">
                  <c:v>104.75105931748065</c:v>
                </c:pt>
                <c:pt idx="86">
                  <c:v>105.10270262050179</c:v>
                </c:pt>
                <c:pt idx="87">
                  <c:v>105.65734287078328</c:v>
                </c:pt>
                <c:pt idx="88">
                  <c:v>106.65139846807885</c:v>
                </c:pt>
                <c:pt idx="89">
                  <c:v>107.09544648807412</c:v>
                </c:pt>
                <c:pt idx="90">
                  <c:v>106.97510707182664</c:v>
                </c:pt>
                <c:pt idx="91">
                  <c:v>106.8157151355545</c:v>
                </c:pt>
                <c:pt idx="92">
                  <c:v>107.17792401780895</c:v>
                </c:pt>
                <c:pt idx="93">
                  <c:v>107.57376734545316</c:v>
                </c:pt>
                <c:pt idx="94">
                  <c:v>107.37709172954905</c:v>
                </c:pt>
                <c:pt idx="95">
                  <c:v>107.30141835273146</c:v>
                </c:pt>
                <c:pt idx="96">
                  <c:v>106.83285771772326</c:v>
                </c:pt>
                <c:pt idx="97">
                  <c:v>105.16987850366483</c:v>
                </c:pt>
                <c:pt idx="98">
                  <c:v>105.18100802888843</c:v>
                </c:pt>
                <c:pt idx="99">
                  <c:v>105.46278344796622</c:v>
                </c:pt>
                <c:pt idx="100">
                  <c:v>105.88526749155996</c:v>
                </c:pt>
                <c:pt idx="101">
                  <c:v>106.40614012699004</c:v>
                </c:pt>
                <c:pt idx="102">
                  <c:v>106.49412703022014</c:v>
                </c:pt>
                <c:pt idx="103">
                  <c:v>105.79162861241052</c:v>
                </c:pt>
                <c:pt idx="104">
                  <c:v>106.20664622076018</c:v>
                </c:pt>
                <c:pt idx="105">
                  <c:v>106.49937221840969</c:v>
                </c:pt>
                <c:pt idx="106">
                  <c:v>106.69036686375793</c:v>
                </c:pt>
                <c:pt idx="107">
                  <c:v>106.74198244112556</c:v>
                </c:pt>
                <c:pt idx="108">
                  <c:v>106.42694253497449</c:v>
                </c:pt>
                <c:pt idx="109">
                  <c:v>104.73435315023403</c:v>
                </c:pt>
                <c:pt idx="110">
                  <c:v>104.40760007635035</c:v>
                </c:pt>
                <c:pt idx="111">
                  <c:v>104.83964421429484</c:v>
                </c:pt>
                <c:pt idx="112">
                  <c:v>105.14796576016361</c:v>
                </c:pt>
                <c:pt idx="113">
                  <c:v>104.91381456864484</c:v>
                </c:pt>
                <c:pt idx="114">
                  <c:v>104.30742836035198</c:v>
                </c:pt>
                <c:pt idx="115">
                  <c:v>104.00645617764323</c:v>
                </c:pt>
                <c:pt idx="116">
                  <c:v>103.7075730222593</c:v>
                </c:pt>
                <c:pt idx="117">
                  <c:v>103.8263985035284</c:v>
                </c:pt>
                <c:pt idx="118">
                  <c:v>103.24750531037839</c:v>
                </c:pt>
                <c:pt idx="119">
                  <c:v>103.11651135052713</c:v>
                </c:pt>
                <c:pt idx="120">
                  <c:v>102.54028115892544</c:v>
                </c:pt>
                <c:pt idx="121">
                  <c:v>101.45987543951827</c:v>
                </c:pt>
                <c:pt idx="122">
                  <c:v>101.44239513920252</c:v>
                </c:pt>
                <c:pt idx="123">
                  <c:v>100.98973798858401</c:v>
                </c:pt>
                <c:pt idx="124">
                  <c:v>100.90125287750095</c:v>
                </c:pt>
                <c:pt idx="125">
                  <c:v>100.74009027812623</c:v>
                </c:pt>
                <c:pt idx="126">
                  <c:v>100.48648846350648</c:v>
                </c:pt>
                <c:pt idx="127">
                  <c:v>100.23872760457904</c:v>
                </c:pt>
                <c:pt idx="128">
                  <c:v>100.14747860415821</c:v>
                </c:pt>
                <c:pt idx="129">
                  <c:v>100.12724134401896</c:v>
                </c:pt>
                <c:pt idx="130">
                  <c:v>100.30196713334927</c:v>
                </c:pt>
                <c:pt idx="131">
                  <c:v>100.46059327819974</c:v>
                </c:pt>
                <c:pt idx="132">
                  <c:v>99.8792070862022</c:v>
                </c:pt>
                <c:pt idx="133">
                  <c:v>98.57028324917512</c:v>
                </c:pt>
                <c:pt idx="134">
                  <c:v>98.135678729820768</c:v>
                </c:pt>
                <c:pt idx="135">
                  <c:v>98.258363450671666</c:v>
                </c:pt>
                <c:pt idx="136">
                  <c:v>98.701213405759901</c:v>
                </c:pt>
                <c:pt idx="137">
                  <c:v>98.931303374452611</c:v>
                </c:pt>
                <c:pt idx="138">
                  <c:v>99.671247082085387</c:v>
                </c:pt>
                <c:pt idx="139">
                  <c:v>99.905853290223604</c:v>
                </c:pt>
                <c:pt idx="140">
                  <c:v>99.878852264655279</c:v>
                </c:pt>
                <c:pt idx="141">
                  <c:v>99.058157476515859</c:v>
                </c:pt>
                <c:pt idx="142">
                  <c:v>98.642088455813209</c:v>
                </c:pt>
                <c:pt idx="143">
                  <c:v>98.675730340712931</c:v>
                </c:pt>
                <c:pt idx="144">
                  <c:v>98.001186940070156</c:v>
                </c:pt>
                <c:pt idx="145">
                  <c:v>96.82412484507077</c:v>
                </c:pt>
                <c:pt idx="146">
                  <c:v>96.903357822424979</c:v>
                </c:pt>
                <c:pt idx="147">
                  <c:v>97.487770010645505</c:v>
                </c:pt>
                <c:pt idx="148">
                  <c:v>98.147967180746022</c:v>
                </c:pt>
                <c:pt idx="149">
                  <c:v>98.581720597231993</c:v>
                </c:pt>
                <c:pt idx="150">
                  <c:v>98.549090074185969</c:v>
                </c:pt>
                <c:pt idx="151">
                  <c:v>98.437630791541466</c:v>
                </c:pt>
                <c:pt idx="152">
                  <c:v>98.30062469086289</c:v>
                </c:pt>
                <c:pt idx="153">
                  <c:v>98.457497941567013</c:v>
                </c:pt>
                <c:pt idx="154">
                  <c:v>98.767848758531912</c:v>
                </c:pt>
                <c:pt idx="155">
                  <c:v>98.571429463538323</c:v>
                </c:pt>
                <c:pt idx="156">
                  <c:v>97.884101452778722</c:v>
                </c:pt>
                <c:pt idx="157">
                  <c:v>96.477206970033748</c:v>
                </c:pt>
                <c:pt idx="158">
                  <c:v>96.322059065030842</c:v>
                </c:pt>
                <c:pt idx="159">
                  <c:v>96.36671741643022</c:v>
                </c:pt>
                <c:pt idx="160">
                  <c:v>96.901746883614152</c:v>
                </c:pt>
                <c:pt idx="161">
                  <c:v>97.417426186120082</c:v>
                </c:pt>
                <c:pt idx="162">
                  <c:v>97.54920822731772</c:v>
                </c:pt>
                <c:pt idx="163">
                  <c:v>96.699842128217</c:v>
                </c:pt>
                <c:pt idx="164">
                  <c:v>96.37060086904502</c:v>
                </c:pt>
                <c:pt idx="165">
                  <c:v>96.485874051858517</c:v>
                </c:pt>
                <c:pt idx="166">
                  <c:v>96.136494395658218</c:v>
                </c:pt>
                <c:pt idx="167">
                  <c:v>95.853151551085162</c:v>
                </c:pt>
                <c:pt idx="168">
                  <c:v>95.784084807004959</c:v>
                </c:pt>
                <c:pt idx="169">
                  <c:v>94.576332562611128</c:v>
                </c:pt>
                <c:pt idx="170">
                  <c:v>94.104683346916275</c:v>
                </c:pt>
                <c:pt idx="171">
                  <c:v>93.864126949491322</c:v>
                </c:pt>
                <c:pt idx="172">
                  <c:v>93.779405670697528</c:v>
                </c:pt>
                <c:pt idx="173">
                  <c:v>93.70003295704548</c:v>
                </c:pt>
                <c:pt idx="174">
                  <c:v>93.541397343622705</c:v>
                </c:pt>
                <c:pt idx="175">
                  <c:v>93.650324682778844</c:v>
                </c:pt>
                <c:pt idx="176">
                  <c:v>94.220865256866176</c:v>
                </c:pt>
                <c:pt idx="177">
                  <c:v>94.344410155650564</c:v>
                </c:pt>
                <c:pt idx="178">
                  <c:v>95.220570241312785</c:v>
                </c:pt>
                <c:pt idx="179">
                  <c:v>95.526996726242146</c:v>
                </c:pt>
                <c:pt idx="180">
                  <c:v>94.902721918262472</c:v>
                </c:pt>
                <c:pt idx="181">
                  <c:v>93.216812994980486</c:v>
                </c:pt>
                <c:pt idx="182">
                  <c:v>92.508314747273644</c:v>
                </c:pt>
                <c:pt idx="183">
                  <c:v>92.574739829468484</c:v>
                </c:pt>
                <c:pt idx="184">
                  <c:v>92.437253822418299</c:v>
                </c:pt>
                <c:pt idx="185">
                  <c:v>92.324712657092917</c:v>
                </c:pt>
                <c:pt idx="186">
                  <c:v>92.062725267318399</c:v>
                </c:pt>
                <c:pt idx="187">
                  <c:v>92.137467750290483</c:v>
                </c:pt>
                <c:pt idx="188">
                  <c:v>92.188884143899642</c:v>
                </c:pt>
                <c:pt idx="189">
                  <c:v>92.14020280220609</c:v>
                </c:pt>
                <c:pt idx="190">
                  <c:v>92.050089025377574</c:v>
                </c:pt>
                <c:pt idx="191">
                  <c:v>91.854151171446333</c:v>
                </c:pt>
                <c:pt idx="192">
                  <c:v>90.834021246471337</c:v>
                </c:pt>
                <c:pt idx="193">
                  <c:v>89.599230053216019</c:v>
                </c:pt>
                <c:pt idx="194">
                  <c:v>89.095101655524488</c:v>
                </c:pt>
                <c:pt idx="195">
                  <c:v>88.844661931134056</c:v>
                </c:pt>
                <c:pt idx="196">
                  <c:v>89.036449561176653</c:v>
                </c:pt>
                <c:pt idx="197">
                  <c:v>88.418306817992004</c:v>
                </c:pt>
                <c:pt idx="198">
                  <c:v>87.683764334393075</c:v>
                </c:pt>
                <c:pt idx="199">
                  <c:v>87.593959839582439</c:v>
                </c:pt>
                <c:pt idx="200">
                  <c:v>88.025707021458004</c:v>
                </c:pt>
                <c:pt idx="201">
                  <c:v>88.520010640894952</c:v>
                </c:pt>
                <c:pt idx="202">
                  <c:v>88.613634318480507</c:v>
                </c:pt>
                <c:pt idx="203">
                  <c:v>88.495472025849566</c:v>
                </c:pt>
                <c:pt idx="204">
                  <c:v>88.217884060051617</c:v>
                </c:pt>
                <c:pt idx="205">
                  <c:v>87.401827236489581</c:v>
                </c:pt>
                <c:pt idx="206">
                  <c:v>87.110900516774777</c:v>
                </c:pt>
                <c:pt idx="207">
                  <c:v>86.53430671127613</c:v>
                </c:pt>
                <c:pt idx="208">
                  <c:v>86.288557246525144</c:v>
                </c:pt>
                <c:pt idx="209">
                  <c:v>86.102493704973654</c:v>
                </c:pt>
                <c:pt idx="210">
                  <c:v>86.082715959090095</c:v>
                </c:pt>
                <c:pt idx="211">
                  <c:v>86.244356384960525</c:v>
                </c:pt>
                <c:pt idx="212">
                  <c:v>86.568347800622377</c:v>
                </c:pt>
                <c:pt idx="213">
                  <c:v>86.994802689458538</c:v>
                </c:pt>
                <c:pt idx="214">
                  <c:v>86.902257121694404</c:v>
                </c:pt>
                <c:pt idx="215">
                  <c:v>86.50848961462863</c:v>
                </c:pt>
                <c:pt idx="216">
                  <c:v>86.622714126489655</c:v>
                </c:pt>
                <c:pt idx="217">
                  <c:v>85.799275781839967</c:v>
                </c:pt>
                <c:pt idx="218">
                  <c:v>85.174047060286412</c:v>
                </c:pt>
                <c:pt idx="219">
                  <c:v>85.223653216638667</c:v>
                </c:pt>
                <c:pt idx="220">
                  <c:v>85.699865129454977</c:v>
                </c:pt>
                <c:pt idx="221">
                  <c:v>85.56780627580271</c:v>
                </c:pt>
                <c:pt idx="222">
                  <c:v>86.163024133668657</c:v>
                </c:pt>
                <c:pt idx="223">
                  <c:v>86.065547574542663</c:v>
                </c:pt>
                <c:pt idx="224">
                  <c:v>86.133946967000185</c:v>
                </c:pt>
                <c:pt idx="225">
                  <c:v>86.054516287537638</c:v>
                </c:pt>
                <c:pt idx="226">
                  <c:v>85.779558957288572</c:v>
                </c:pt>
                <c:pt idx="227">
                  <c:v>85.356292627741624</c:v>
                </c:pt>
                <c:pt idx="228">
                  <c:v>84.473448415401762</c:v>
                </c:pt>
                <c:pt idx="229">
                  <c:v>84.032041741968769</c:v>
                </c:pt>
                <c:pt idx="230">
                  <c:v>83.835469590362749</c:v>
                </c:pt>
                <c:pt idx="231">
                  <c:v>83.739570564093384</c:v>
                </c:pt>
                <c:pt idx="232">
                  <c:v>84.044502861626412</c:v>
                </c:pt>
                <c:pt idx="233">
                  <c:v>84.029005026105892</c:v>
                </c:pt>
                <c:pt idx="234">
                  <c:v>84.117986461173274</c:v>
                </c:pt>
                <c:pt idx="235">
                  <c:v>84.483720104167219</c:v>
                </c:pt>
                <c:pt idx="236">
                  <c:v>84.538826957602396</c:v>
                </c:pt>
                <c:pt idx="237">
                  <c:v>85.087375467096095</c:v>
                </c:pt>
                <c:pt idx="238">
                  <c:v>85.324336208477916</c:v>
                </c:pt>
                <c:pt idx="239">
                  <c:v>85.020563624900518</c:v>
                </c:pt>
                <c:pt idx="240">
                  <c:v>84.715126516316488</c:v>
                </c:pt>
                <c:pt idx="241">
                  <c:v>84.70192060102319</c:v>
                </c:pt>
                <c:pt idx="242">
                  <c:v>85.015493247168379</c:v>
                </c:pt>
                <c:pt idx="243">
                  <c:v>84.84967589329176</c:v>
                </c:pt>
                <c:pt idx="244">
                  <c:v>85.040869454058068</c:v>
                </c:pt>
                <c:pt idx="245">
                  <c:v>85.320270576510509</c:v>
                </c:pt>
                <c:pt idx="246">
                  <c:v>85.654371964061824</c:v>
                </c:pt>
                <c:pt idx="247">
                  <c:v>85.721780616882242</c:v>
                </c:pt>
                <c:pt idx="248">
                  <c:v>85.682343261668606</c:v>
                </c:pt>
                <c:pt idx="249">
                  <c:v>85.540085185328749</c:v>
                </c:pt>
                <c:pt idx="250">
                  <c:v>85.470099979791684</c:v>
                </c:pt>
                <c:pt idx="251">
                  <c:v>85.345801969502716</c:v>
                </c:pt>
                <c:pt idx="252">
                  <c:v>85.337964819471011</c:v>
                </c:pt>
                <c:pt idx="253">
                  <c:v>84.756292636704359</c:v>
                </c:pt>
                <c:pt idx="254">
                  <c:v>84.319067641868614</c:v>
                </c:pt>
                <c:pt idx="255">
                  <c:v>83.747839301462861</c:v>
                </c:pt>
                <c:pt idx="256">
                  <c:v>83.907730842842184</c:v>
                </c:pt>
                <c:pt idx="257">
                  <c:v>83.589245764211611</c:v>
                </c:pt>
                <c:pt idx="258">
                  <c:v>83.128417681593533</c:v>
                </c:pt>
                <c:pt idx="259">
                  <c:v>83.079544861702885</c:v>
                </c:pt>
                <c:pt idx="260">
                  <c:v>82.875523355616735</c:v>
                </c:pt>
                <c:pt idx="261">
                  <c:v>82.57026015921754</c:v>
                </c:pt>
                <c:pt idx="262">
                  <c:v>82.485325691726246</c:v>
                </c:pt>
                <c:pt idx="263">
                  <c:v>82.438901906366183</c:v>
                </c:pt>
                <c:pt idx="264">
                  <c:v>81.967794463616372</c:v>
                </c:pt>
                <c:pt idx="265">
                  <c:v>81.312052902160474</c:v>
                </c:pt>
                <c:pt idx="266">
                  <c:v>81.064323929503317</c:v>
                </c:pt>
                <c:pt idx="267">
                  <c:v>80.917682027735808</c:v>
                </c:pt>
                <c:pt idx="268">
                  <c:v>80.843113034642514</c:v>
                </c:pt>
                <c:pt idx="269">
                  <c:v>81.665040378324449</c:v>
                </c:pt>
                <c:pt idx="270">
                  <c:v>82.139747977336768</c:v>
                </c:pt>
                <c:pt idx="271">
                  <c:v>82.402065785440243</c:v>
                </c:pt>
                <c:pt idx="272">
                  <c:v>82.244247775008859</c:v>
                </c:pt>
                <c:pt idx="273">
                  <c:v>82.275401054581792</c:v>
                </c:pt>
                <c:pt idx="274">
                  <c:v>81.257467085833781</c:v>
                </c:pt>
                <c:pt idx="275">
                  <c:v>80.683621437911114</c:v>
                </c:pt>
                <c:pt idx="276">
                  <c:v>80.247429661615527</c:v>
                </c:pt>
                <c:pt idx="277">
                  <c:v>79.586044419406917</c:v>
                </c:pt>
                <c:pt idx="278">
                  <c:v>79.240154000067719</c:v>
                </c:pt>
                <c:pt idx="279">
                  <c:v>79.163808568619757</c:v>
                </c:pt>
                <c:pt idx="280">
                  <c:v>79.692322412660758</c:v>
                </c:pt>
                <c:pt idx="281">
                  <c:v>79.730020355617953</c:v>
                </c:pt>
                <c:pt idx="282">
                  <c:v>79.317020328596016</c:v>
                </c:pt>
                <c:pt idx="283">
                  <c:v>79.52886113199682</c:v>
                </c:pt>
                <c:pt idx="284">
                  <c:v>79.877841611231815</c:v>
                </c:pt>
                <c:pt idx="285">
                  <c:v>80.136272559111504</c:v>
                </c:pt>
                <c:pt idx="286">
                  <c:v>80.784237921512812</c:v>
                </c:pt>
                <c:pt idx="287">
                  <c:v>81.519928226133814</c:v>
                </c:pt>
                <c:pt idx="288">
                  <c:v>80.989800282339985</c:v>
                </c:pt>
                <c:pt idx="289">
                  <c:v>80.444512567400523</c:v>
                </c:pt>
                <c:pt idx="290">
                  <c:v>80.450780574716759</c:v>
                </c:pt>
                <c:pt idx="291">
                  <c:v>79.771365140156306</c:v>
                </c:pt>
                <c:pt idx="292">
                  <c:v>80.010973440650901</c:v>
                </c:pt>
                <c:pt idx="293">
                  <c:v>80.519305719624697</c:v>
                </c:pt>
                <c:pt idx="294">
                  <c:v>81.26390579838926</c:v>
                </c:pt>
                <c:pt idx="295">
                  <c:v>82.153447310168147</c:v>
                </c:pt>
                <c:pt idx="296">
                  <c:v>83.11878385427805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F-4C26-98CE-36257311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06680"/>
        <c:axId val="1020304056"/>
      </c:lineChart>
      <c:dateAx>
        <c:axId val="261848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1527632"/>
        <c:crosses val="autoZero"/>
        <c:auto val="1"/>
        <c:lblOffset val="100"/>
        <c:baseTimeUnit val="months"/>
      </c:dateAx>
      <c:valAx>
        <c:axId val="4615276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1848968"/>
        <c:crosses val="autoZero"/>
        <c:crossBetween val="between"/>
      </c:valAx>
      <c:valAx>
        <c:axId val="1020304056"/>
        <c:scaling>
          <c:orientation val="minMax"/>
          <c:max val="125"/>
          <c:min val="7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20306680"/>
        <c:crosses val="max"/>
        <c:crossBetween val="between"/>
      </c:valAx>
      <c:dateAx>
        <c:axId val="1020306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20304056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Sheet1!$J$2</c:f>
              <c:strCache>
                <c:ptCount val="1"/>
                <c:pt idx="0">
                  <c:v>Tradables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Sheet1!$B$3:$B$299</c:f>
              <c:numCache>
                <c:formatCode>mmm\-yy</c:formatCode>
                <c:ptCount val="29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</c:numCache>
            </c:numRef>
          </c:cat>
          <c:val>
            <c:numRef>
              <c:f>Sheet1!$J$3:$J$299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2.2250971927627816E-2</c:v>
                </c:pt>
                <c:pt idx="13">
                  <c:v>2.9363150137583727E-2</c:v>
                </c:pt>
                <c:pt idx="14">
                  <c:v>3.6802358260169976E-2</c:v>
                </c:pt>
                <c:pt idx="15">
                  <c:v>3.314670967293365E-2</c:v>
                </c:pt>
                <c:pt idx="16">
                  <c:v>2.2653134179631218E-2</c:v>
                </c:pt>
                <c:pt idx="17">
                  <c:v>1.6585248566387545E-2</c:v>
                </c:pt>
                <c:pt idx="18">
                  <c:v>1.1749423082234145E-2</c:v>
                </c:pt>
                <c:pt idx="19">
                  <c:v>9.4989409433190453E-3</c:v>
                </c:pt>
                <c:pt idx="20">
                  <c:v>1.5154159780112364E-2</c:v>
                </c:pt>
                <c:pt idx="21">
                  <c:v>1.4711803595428563E-2</c:v>
                </c:pt>
                <c:pt idx="22">
                  <c:v>1.3669864950413224E-2</c:v>
                </c:pt>
                <c:pt idx="23">
                  <c:v>1.48060757228623E-2</c:v>
                </c:pt>
                <c:pt idx="24">
                  <c:v>1.5369990522708932E-2</c:v>
                </c:pt>
                <c:pt idx="25">
                  <c:v>1.7299105066216791E-2</c:v>
                </c:pt>
                <c:pt idx="26">
                  <c:v>1.9028884173240002E-2</c:v>
                </c:pt>
                <c:pt idx="27">
                  <c:v>1.9119915092333795E-2</c:v>
                </c:pt>
                <c:pt idx="28">
                  <c:v>2.2253818419581739E-2</c:v>
                </c:pt>
                <c:pt idx="29">
                  <c:v>2.4254988313836767E-2</c:v>
                </c:pt>
                <c:pt idx="30">
                  <c:v>2.2284290458831402E-2</c:v>
                </c:pt>
                <c:pt idx="31">
                  <c:v>2.0705616182268516E-2</c:v>
                </c:pt>
                <c:pt idx="32">
                  <c:v>1.8232678114243672E-2</c:v>
                </c:pt>
                <c:pt idx="33">
                  <c:v>1.604305677055673E-2</c:v>
                </c:pt>
                <c:pt idx="34">
                  <c:v>1.4814300617221443E-2</c:v>
                </c:pt>
                <c:pt idx="35">
                  <c:v>1.2002655143992236E-2</c:v>
                </c:pt>
                <c:pt idx="36">
                  <c:v>1.0287341196439259E-2</c:v>
                </c:pt>
                <c:pt idx="37">
                  <c:v>2.9751542165826761E-2</c:v>
                </c:pt>
                <c:pt idx="38">
                  <c:v>4.4089599953796021E-2</c:v>
                </c:pt>
                <c:pt idx="39">
                  <c:v>5.105892795777689E-2</c:v>
                </c:pt>
                <c:pt idx="40">
                  <c:v>5.2446972404745829E-2</c:v>
                </c:pt>
                <c:pt idx="41">
                  <c:v>4.8502127081617719E-2</c:v>
                </c:pt>
                <c:pt idx="42">
                  <c:v>5.2300454321140055E-2</c:v>
                </c:pt>
                <c:pt idx="43">
                  <c:v>6.1189094730885296E-2</c:v>
                </c:pt>
                <c:pt idx="44">
                  <c:v>6.6021065622483333E-2</c:v>
                </c:pt>
                <c:pt idx="45">
                  <c:v>9.0705288262335593E-2</c:v>
                </c:pt>
                <c:pt idx="46">
                  <c:v>0.10334596151252584</c:v>
                </c:pt>
                <c:pt idx="47">
                  <c:v>0.11266750355131605</c:v>
                </c:pt>
                <c:pt idx="48">
                  <c:v>0.11326627089739705</c:v>
                </c:pt>
                <c:pt idx="49">
                  <c:v>9.099686167497234E-2</c:v>
                </c:pt>
                <c:pt idx="50">
                  <c:v>6.9333403743977451E-2</c:v>
                </c:pt>
                <c:pt idx="51">
                  <c:v>6.1543746851433712E-2</c:v>
                </c:pt>
                <c:pt idx="52">
                  <c:v>5.6047678463354567E-2</c:v>
                </c:pt>
                <c:pt idx="53">
                  <c:v>6.3274131135969469E-2</c:v>
                </c:pt>
                <c:pt idx="54">
                  <c:v>7.4146969646064376E-2</c:v>
                </c:pt>
                <c:pt idx="55">
                  <c:v>8.2433119890267248E-2</c:v>
                </c:pt>
                <c:pt idx="56">
                  <c:v>8.15104124061099E-2</c:v>
                </c:pt>
                <c:pt idx="57">
                  <c:v>5.6170886966692368E-2</c:v>
                </c:pt>
                <c:pt idx="58">
                  <c:v>4.4813685033429529E-2</c:v>
                </c:pt>
                <c:pt idx="59">
                  <c:v>3.6456408740053181E-2</c:v>
                </c:pt>
                <c:pt idx="60">
                  <c:v>3.447322526883756E-2</c:v>
                </c:pt>
                <c:pt idx="61">
                  <c:v>3.4473327681533883E-2</c:v>
                </c:pt>
                <c:pt idx="62">
                  <c:v>4.2148940151554237E-2</c:v>
                </c:pt>
                <c:pt idx="63">
                  <c:v>4.7899366993821468E-2</c:v>
                </c:pt>
                <c:pt idx="64">
                  <c:v>5.3061910877737484E-2</c:v>
                </c:pt>
                <c:pt idx="65">
                  <c:v>4.9684743925938912E-2</c:v>
                </c:pt>
                <c:pt idx="66">
                  <c:v>4.3017609679469437E-2</c:v>
                </c:pt>
                <c:pt idx="67">
                  <c:v>3.8221236870796371E-2</c:v>
                </c:pt>
                <c:pt idx="68">
                  <c:v>3.8658829993507782E-2</c:v>
                </c:pt>
                <c:pt idx="69">
                  <c:v>4.9230879370170788E-2</c:v>
                </c:pt>
                <c:pt idx="70">
                  <c:v>6.280784925741334E-2</c:v>
                </c:pt>
                <c:pt idx="71">
                  <c:v>7.3065181923601008E-2</c:v>
                </c:pt>
                <c:pt idx="72">
                  <c:v>7.6210902919356505E-2</c:v>
                </c:pt>
                <c:pt idx="73">
                  <c:v>7.8923475615919614E-2</c:v>
                </c:pt>
                <c:pt idx="74">
                  <c:v>7.7896491673441703E-2</c:v>
                </c:pt>
                <c:pt idx="75">
                  <c:v>7.2630597845956268E-2</c:v>
                </c:pt>
                <c:pt idx="76">
                  <c:v>6.8589642375248339E-2</c:v>
                </c:pt>
                <c:pt idx="77">
                  <c:v>6.7976033394594682E-2</c:v>
                </c:pt>
                <c:pt idx="78">
                  <c:v>6.675512062610367E-2</c:v>
                </c:pt>
                <c:pt idx="79">
                  <c:v>7.3394677242796691E-2</c:v>
                </c:pt>
                <c:pt idx="80">
                  <c:v>8.6225220501585209E-2</c:v>
                </c:pt>
                <c:pt idx="81">
                  <c:v>9.860091588440123E-2</c:v>
                </c:pt>
                <c:pt idx="82">
                  <c:v>0.12380763301510633</c:v>
                </c:pt>
                <c:pt idx="83">
                  <c:v>0.14879660603360256</c:v>
                </c:pt>
                <c:pt idx="84">
                  <c:v>0.16200242779456686</c:v>
                </c:pt>
                <c:pt idx="85">
                  <c:v>0.16708280828632693</c:v>
                </c:pt>
                <c:pt idx="86">
                  <c:v>0.18023728616115342</c:v>
                </c:pt>
                <c:pt idx="87">
                  <c:v>0.1920252706052652</c:v>
                </c:pt>
                <c:pt idx="88">
                  <c:v>0.20239839283144567</c:v>
                </c:pt>
                <c:pt idx="89">
                  <c:v>0.20442480860055556</c:v>
                </c:pt>
                <c:pt idx="90">
                  <c:v>0.19637838004140429</c:v>
                </c:pt>
                <c:pt idx="91">
                  <c:v>0.18234029970163745</c:v>
                </c:pt>
                <c:pt idx="92">
                  <c:v>0.17268398282667352</c:v>
                </c:pt>
                <c:pt idx="93">
                  <c:v>0.15381714513328504</c:v>
                </c:pt>
                <c:pt idx="94">
                  <c:v>0.11676195084702723</c:v>
                </c:pt>
                <c:pt idx="95">
                  <c:v>8.6785324468983571E-2</c:v>
                </c:pt>
                <c:pt idx="96">
                  <c:v>7.4024344723176094E-2</c:v>
                </c:pt>
                <c:pt idx="97">
                  <c:v>6.6235883865999101E-2</c:v>
                </c:pt>
                <c:pt idx="98">
                  <c:v>5.8369427630403425E-2</c:v>
                </c:pt>
                <c:pt idx="99">
                  <c:v>5.2115301232956268E-2</c:v>
                </c:pt>
                <c:pt idx="100">
                  <c:v>5.0088859344919578E-2</c:v>
                </c:pt>
                <c:pt idx="101">
                  <c:v>5.4467700101844985E-2</c:v>
                </c:pt>
                <c:pt idx="102">
                  <c:v>6.0936394050901788E-2</c:v>
                </c:pt>
                <c:pt idx="103">
                  <c:v>6.3448457434035266E-2</c:v>
                </c:pt>
                <c:pt idx="104">
                  <c:v>6.0629427282868686E-2</c:v>
                </c:pt>
                <c:pt idx="105">
                  <c:v>5.9291658462483632E-2</c:v>
                </c:pt>
                <c:pt idx="106">
                  <c:v>6.1609603837295079E-2</c:v>
                </c:pt>
                <c:pt idx="107">
                  <c:v>6.3054717728159293E-2</c:v>
                </c:pt>
                <c:pt idx="108">
                  <c:v>6.2495458540925863E-2</c:v>
                </c:pt>
                <c:pt idx="109">
                  <c:v>6.2498828683093643E-2</c:v>
                </c:pt>
                <c:pt idx="110">
                  <c:v>5.7174191922242379E-2</c:v>
                </c:pt>
                <c:pt idx="111">
                  <c:v>6.1711404462907904E-2</c:v>
                </c:pt>
                <c:pt idx="112">
                  <c:v>6.1399779127287113E-2</c:v>
                </c:pt>
                <c:pt idx="113">
                  <c:v>5.2359758939896972E-2</c:v>
                </c:pt>
                <c:pt idx="114">
                  <c:v>4.3902078277573864E-2</c:v>
                </c:pt>
                <c:pt idx="115">
                  <c:v>3.8881726215761692E-2</c:v>
                </c:pt>
                <c:pt idx="116">
                  <c:v>3.4543500225754142E-2</c:v>
                </c:pt>
                <c:pt idx="117">
                  <c:v>3.4700534200909017E-2</c:v>
                </c:pt>
                <c:pt idx="118">
                  <c:v>3.1621679148314152E-2</c:v>
                </c:pt>
                <c:pt idx="119">
                  <c:v>2.7372885072034059E-2</c:v>
                </c:pt>
                <c:pt idx="120">
                  <c:v>2.588142222645673E-2</c:v>
                </c:pt>
                <c:pt idx="121">
                  <c:v>2.42865876071654E-2</c:v>
                </c:pt>
                <c:pt idx="122">
                  <c:v>2.5404352468117786E-2</c:v>
                </c:pt>
                <c:pt idx="123">
                  <c:v>1.4140570351195869E-2</c:v>
                </c:pt>
                <c:pt idx="124">
                  <c:v>5.6675026656358707E-3</c:v>
                </c:pt>
                <c:pt idx="125">
                  <c:v>2.0282586098674393E-3</c:v>
                </c:pt>
                <c:pt idx="126">
                  <c:v>4.5568252001579879E-3</c:v>
                </c:pt>
                <c:pt idx="127">
                  <c:v>5.932765332422818E-3</c:v>
                </c:pt>
                <c:pt idx="128">
                  <c:v>7.7781470251254703E-3</c:v>
                </c:pt>
                <c:pt idx="129">
                  <c:v>7.6602029978256603E-3</c:v>
                </c:pt>
                <c:pt idx="130">
                  <c:v>1.1380266241369785E-2</c:v>
                </c:pt>
                <c:pt idx="131">
                  <c:v>1.3121529052456671E-2</c:v>
                </c:pt>
                <c:pt idx="132">
                  <c:v>1.194968802620866E-2</c:v>
                </c:pt>
                <c:pt idx="133">
                  <c:v>1.1897420690955895E-2</c:v>
                </c:pt>
                <c:pt idx="134">
                  <c:v>1.1031298261551026E-2</c:v>
                </c:pt>
                <c:pt idx="135">
                  <c:v>1.5278590901838696E-2</c:v>
                </c:pt>
                <c:pt idx="136">
                  <c:v>2.141487268179576E-2</c:v>
                </c:pt>
                <c:pt idx="137">
                  <c:v>3.1351897268959927E-2</c:v>
                </c:pt>
                <c:pt idx="138">
                  <c:v>3.9972792246240507E-2</c:v>
                </c:pt>
                <c:pt idx="139">
                  <c:v>4.8162198170468296E-2</c:v>
                </c:pt>
                <c:pt idx="140">
                  <c:v>4.9222463209721345E-2</c:v>
                </c:pt>
                <c:pt idx="141">
                  <c:v>4.4700710553960077E-2</c:v>
                </c:pt>
                <c:pt idx="142">
                  <c:v>4.1291056881366917E-2</c:v>
                </c:pt>
                <c:pt idx="143">
                  <c:v>4.7510337656308854E-2</c:v>
                </c:pt>
                <c:pt idx="144">
                  <c:v>4.8657457053973285E-2</c:v>
                </c:pt>
                <c:pt idx="145">
                  <c:v>4.9962644936779377E-2</c:v>
                </c:pt>
                <c:pt idx="146">
                  <c:v>5.3274126110390396E-2</c:v>
                </c:pt>
                <c:pt idx="147">
                  <c:v>6.1542773578135535E-2</c:v>
                </c:pt>
                <c:pt idx="148">
                  <c:v>7.0948158855936638E-2</c:v>
                </c:pt>
                <c:pt idx="149">
                  <c:v>7.7822315214235216E-2</c:v>
                </c:pt>
                <c:pt idx="150">
                  <c:v>7.406763699978014E-2</c:v>
                </c:pt>
                <c:pt idx="151">
                  <c:v>6.8154884750641243E-2</c:v>
                </c:pt>
                <c:pt idx="152">
                  <c:v>6.7763879608664812E-2</c:v>
                </c:pt>
                <c:pt idx="153">
                  <c:v>7.4587251293397605E-2</c:v>
                </c:pt>
                <c:pt idx="154">
                  <c:v>7.8744958767486217E-2</c:v>
                </c:pt>
                <c:pt idx="155">
                  <c:v>6.9877506497498798E-2</c:v>
                </c:pt>
                <c:pt idx="156">
                  <c:v>6.6407522718588741E-2</c:v>
                </c:pt>
                <c:pt idx="157">
                  <c:v>6.5131567870516882E-2</c:v>
                </c:pt>
                <c:pt idx="158">
                  <c:v>6.1027945719843935E-2</c:v>
                </c:pt>
                <c:pt idx="159">
                  <c:v>5.5261958912197207E-2</c:v>
                </c:pt>
                <c:pt idx="160">
                  <c:v>4.9649891192088624E-2</c:v>
                </c:pt>
                <c:pt idx="161">
                  <c:v>4.4478853975850718E-2</c:v>
                </c:pt>
                <c:pt idx="162">
                  <c:v>4.1254358645561151E-2</c:v>
                </c:pt>
                <c:pt idx="163">
                  <c:v>3.6025147131434343E-2</c:v>
                </c:pt>
                <c:pt idx="164">
                  <c:v>3.3755158168123467E-2</c:v>
                </c:pt>
                <c:pt idx="165">
                  <c:v>3.0263223132374728E-2</c:v>
                </c:pt>
                <c:pt idx="166">
                  <c:v>2.640351387955997E-2</c:v>
                </c:pt>
                <c:pt idx="167">
                  <c:v>2.6233920780109887E-2</c:v>
                </c:pt>
                <c:pt idx="168">
                  <c:v>3.3173241509844242E-2</c:v>
                </c:pt>
                <c:pt idx="169">
                  <c:v>3.680697573697489E-2</c:v>
                </c:pt>
                <c:pt idx="170">
                  <c:v>4.0848623255855365E-2</c:v>
                </c:pt>
                <c:pt idx="171">
                  <c:v>4.2122836476749859E-2</c:v>
                </c:pt>
                <c:pt idx="172">
                  <c:v>3.7879404219645751E-2</c:v>
                </c:pt>
                <c:pt idx="173">
                  <c:v>2.974304403495287E-2</c:v>
                </c:pt>
                <c:pt idx="174">
                  <c:v>2.5820937464974048E-2</c:v>
                </c:pt>
                <c:pt idx="175">
                  <c:v>3.0293119657179846E-2</c:v>
                </c:pt>
                <c:pt idx="176">
                  <c:v>3.9319413344361731E-2</c:v>
                </c:pt>
                <c:pt idx="177">
                  <c:v>4.6803709599831045E-2</c:v>
                </c:pt>
                <c:pt idx="178">
                  <c:v>6.0450935249911408E-2</c:v>
                </c:pt>
                <c:pt idx="179">
                  <c:v>6.8888304583308857E-2</c:v>
                </c:pt>
                <c:pt idx="180">
                  <c:v>6.6293683053886499E-2</c:v>
                </c:pt>
                <c:pt idx="181">
                  <c:v>6.3322440947621184E-2</c:v>
                </c:pt>
                <c:pt idx="182">
                  <c:v>6.0612652610744888E-2</c:v>
                </c:pt>
                <c:pt idx="183">
                  <c:v>6.0459816282558254E-2</c:v>
                </c:pt>
                <c:pt idx="184">
                  <c:v>5.9761888809013008E-2</c:v>
                </c:pt>
                <c:pt idx="185">
                  <c:v>6.2825886511159945E-2</c:v>
                </c:pt>
                <c:pt idx="186">
                  <c:v>6.4591201352418803E-2</c:v>
                </c:pt>
                <c:pt idx="187">
                  <c:v>6.9147239082977263E-2</c:v>
                </c:pt>
                <c:pt idx="188">
                  <c:v>6.5357775169072596E-2</c:v>
                </c:pt>
                <c:pt idx="189">
                  <c:v>5.8857581471293718E-2</c:v>
                </c:pt>
                <c:pt idx="190">
                  <c:v>4.8824899346814998E-2</c:v>
                </c:pt>
                <c:pt idx="191">
                  <c:v>4.4245384846660851E-2</c:v>
                </c:pt>
                <c:pt idx="192">
                  <c:v>3.977291494534696E-2</c:v>
                </c:pt>
                <c:pt idx="193">
                  <c:v>3.7827711836846856E-2</c:v>
                </c:pt>
                <c:pt idx="194">
                  <c:v>3.4165459338967974E-2</c:v>
                </c:pt>
                <c:pt idx="195">
                  <c:v>3.3621793640722819E-2</c:v>
                </c:pt>
                <c:pt idx="196">
                  <c:v>3.4935289896750543E-2</c:v>
                </c:pt>
                <c:pt idx="197">
                  <c:v>2.9732531014377672E-2</c:v>
                </c:pt>
                <c:pt idx="198">
                  <c:v>3.08170482883936E-2</c:v>
                </c:pt>
                <c:pt idx="199">
                  <c:v>2.971620032454525E-2</c:v>
                </c:pt>
                <c:pt idx="200">
                  <c:v>3.3763546341388118E-2</c:v>
                </c:pt>
                <c:pt idx="201">
                  <c:v>4.0042732609030462E-2</c:v>
                </c:pt>
                <c:pt idx="202">
                  <c:v>4.1139004550035052E-2</c:v>
                </c:pt>
                <c:pt idx="203">
                  <c:v>4.4791081805757749E-2</c:v>
                </c:pt>
                <c:pt idx="204">
                  <c:v>5.55461126536827E-2</c:v>
                </c:pt>
                <c:pt idx="205">
                  <c:v>6.4463163514040245E-2</c:v>
                </c:pt>
                <c:pt idx="206">
                  <c:v>6.9097728274290837E-2</c:v>
                </c:pt>
                <c:pt idx="207">
                  <c:v>6.5792116557117142E-2</c:v>
                </c:pt>
                <c:pt idx="208">
                  <c:v>6.3133175800888841E-2</c:v>
                </c:pt>
                <c:pt idx="209">
                  <c:v>6.7594683840839442E-2</c:v>
                </c:pt>
                <c:pt idx="210">
                  <c:v>6.8097475105735272E-2</c:v>
                </c:pt>
                <c:pt idx="211">
                  <c:v>6.7493547944496024E-2</c:v>
                </c:pt>
                <c:pt idx="212">
                  <c:v>6.4210992034640091E-2</c:v>
                </c:pt>
                <c:pt idx="213">
                  <c:v>6.3840756192202752E-2</c:v>
                </c:pt>
                <c:pt idx="214">
                  <c:v>6.2013370748971175E-2</c:v>
                </c:pt>
                <c:pt idx="215">
                  <c:v>6.0062811093507529E-2</c:v>
                </c:pt>
                <c:pt idx="216">
                  <c:v>5.626981027028588E-2</c:v>
                </c:pt>
                <c:pt idx="217">
                  <c:v>5.2373626040690402E-2</c:v>
                </c:pt>
                <c:pt idx="218">
                  <c:v>5.7061920766472207E-2</c:v>
                </c:pt>
                <c:pt idx="219">
                  <c:v>6.1679740401169081E-2</c:v>
                </c:pt>
                <c:pt idx="220">
                  <c:v>6.6838605669735207E-2</c:v>
                </c:pt>
                <c:pt idx="221">
                  <c:v>6.9529926282913657E-2</c:v>
                </c:pt>
                <c:pt idx="222">
                  <c:v>7.1256280688272611E-2</c:v>
                </c:pt>
                <c:pt idx="223">
                  <c:v>6.8334163972742168E-2</c:v>
                </c:pt>
                <c:pt idx="224">
                  <c:v>6.8903379704624568E-2</c:v>
                </c:pt>
                <c:pt idx="225">
                  <c:v>6.2755016156756716E-2</c:v>
                </c:pt>
                <c:pt idx="226">
                  <c:v>6.037943452422101E-2</c:v>
                </c:pt>
                <c:pt idx="227">
                  <c:v>5.9727020196019831E-2</c:v>
                </c:pt>
                <c:pt idx="228">
                  <c:v>5.5865113587892035E-2</c:v>
                </c:pt>
                <c:pt idx="229">
                  <c:v>5.9319102293144299E-2</c:v>
                </c:pt>
                <c:pt idx="230">
                  <c:v>5.6880329721902045E-2</c:v>
                </c:pt>
                <c:pt idx="231">
                  <c:v>5.6399787132011436E-2</c:v>
                </c:pt>
                <c:pt idx="232">
                  <c:v>5.7079130093247166E-2</c:v>
                </c:pt>
                <c:pt idx="233">
                  <c:v>6.0403387439128098E-2</c:v>
                </c:pt>
                <c:pt idx="234">
                  <c:v>6.2866648992725427E-2</c:v>
                </c:pt>
                <c:pt idx="235">
                  <c:v>6.6144849216384527E-2</c:v>
                </c:pt>
                <c:pt idx="236">
                  <c:v>6.3958073384275282E-2</c:v>
                </c:pt>
                <c:pt idx="237">
                  <c:v>7.0397450598598477E-2</c:v>
                </c:pt>
                <c:pt idx="238">
                  <c:v>7.9573264317629677E-2</c:v>
                </c:pt>
                <c:pt idx="239">
                  <c:v>8.2674015920837229E-2</c:v>
                </c:pt>
                <c:pt idx="240">
                  <c:v>8.9297448934171353E-2</c:v>
                </c:pt>
                <c:pt idx="241">
                  <c:v>9.4344026110286139E-2</c:v>
                </c:pt>
                <c:pt idx="242">
                  <c:v>9.7760728718299994E-2</c:v>
                </c:pt>
                <c:pt idx="243">
                  <c:v>9.6154879472821309E-2</c:v>
                </c:pt>
                <c:pt idx="244">
                  <c:v>9.5278415629029833E-2</c:v>
                </c:pt>
                <c:pt idx="245">
                  <c:v>9.4041957568272272E-2</c:v>
                </c:pt>
                <c:pt idx="246">
                  <c:v>9.8670825308077026E-2</c:v>
                </c:pt>
                <c:pt idx="247">
                  <c:v>9.9947018798188791E-2</c:v>
                </c:pt>
                <c:pt idx="248">
                  <c:v>9.4561491637297435E-2</c:v>
                </c:pt>
                <c:pt idx="249">
                  <c:v>8.4716713872672766E-2</c:v>
                </c:pt>
                <c:pt idx="250">
                  <c:v>7.3848733722646553E-2</c:v>
                </c:pt>
                <c:pt idx="251">
                  <c:v>6.7615505644234686E-2</c:v>
                </c:pt>
                <c:pt idx="252">
                  <c:v>6.0450658987946104E-2</c:v>
                </c:pt>
                <c:pt idx="253">
                  <c:v>4.8119836272316086E-2</c:v>
                </c:pt>
                <c:pt idx="254">
                  <c:v>3.7849576559782161E-2</c:v>
                </c:pt>
                <c:pt idx="255">
                  <c:v>3.2988009884248548E-2</c:v>
                </c:pt>
                <c:pt idx="256">
                  <c:v>2.5909441835995084E-2</c:v>
                </c:pt>
                <c:pt idx="257">
                  <c:v>1.7680623148042418E-2</c:v>
                </c:pt>
                <c:pt idx="258">
                  <c:v>4.3573374867869052E-3</c:v>
                </c:pt>
                <c:pt idx="259">
                  <c:v>-4.4606670012644623E-3</c:v>
                </c:pt>
                <c:pt idx="260">
                  <c:v>-4.1224313553552827E-3</c:v>
                </c:pt>
                <c:pt idx="261">
                  <c:v>-4.6048387119548284E-3</c:v>
                </c:pt>
                <c:pt idx="262">
                  <c:v>-7.0763945045846377E-3</c:v>
                </c:pt>
                <c:pt idx="263">
                  <c:v>-5.418147495257708E-3</c:v>
                </c:pt>
                <c:pt idx="264">
                  <c:v>-7.7460798097575001E-3</c:v>
                </c:pt>
                <c:pt idx="265">
                  <c:v>-8.548712416579396E-3</c:v>
                </c:pt>
                <c:pt idx="266">
                  <c:v>-8.7798752164377492E-3</c:v>
                </c:pt>
                <c:pt idx="267">
                  <c:v>-8.9619028863012762E-3</c:v>
                </c:pt>
                <c:pt idx="268">
                  <c:v>-8.9668741015742626E-3</c:v>
                </c:pt>
                <c:pt idx="269">
                  <c:v>7.3065531399219008E-3</c:v>
                </c:pt>
                <c:pt idx="270">
                  <c:v>1.582262612842289E-2</c:v>
                </c:pt>
                <c:pt idx="271">
                  <c:v>1.941033920780999E-2</c:v>
                </c:pt>
                <c:pt idx="272">
                  <c:v>2.1496105595448567E-2</c:v>
                </c:pt>
                <c:pt idx="273">
                  <c:v>2.5621462319781463E-2</c:v>
                </c:pt>
                <c:pt idx="274">
                  <c:v>2.0668750389064572E-2</c:v>
                </c:pt>
                <c:pt idx="275">
                  <c:v>1.7002668338602644E-2</c:v>
                </c:pt>
                <c:pt idx="276">
                  <c:v>1.8101895824702563E-2</c:v>
                </c:pt>
                <c:pt idx="277">
                  <c:v>2.0351939212642556E-2</c:v>
                </c:pt>
                <c:pt idx="278">
                  <c:v>2.6818710878449892E-2</c:v>
                </c:pt>
                <c:pt idx="279">
                  <c:v>3.0583228076621172E-2</c:v>
                </c:pt>
                <c:pt idx="280">
                  <c:v>3.1829926865055702E-2</c:v>
                </c:pt>
                <c:pt idx="281">
                  <c:v>1.8740249146482535E-2</c:v>
                </c:pt>
                <c:pt idx="282">
                  <c:v>1.2420293164485674E-2</c:v>
                </c:pt>
                <c:pt idx="283">
                  <c:v>1.3203825052544138E-2</c:v>
                </c:pt>
                <c:pt idx="284">
                  <c:v>1.2619069406312411E-2</c:v>
                </c:pt>
                <c:pt idx="285">
                  <c:v>1.1798659242640896E-2</c:v>
                </c:pt>
                <c:pt idx="286">
                  <c:v>2.6061702774733631E-2</c:v>
                </c:pt>
                <c:pt idx="287">
                  <c:v>4.4689574215692751E-2</c:v>
                </c:pt>
                <c:pt idx="288">
                  <c:v>4.0565931458667492E-2</c:v>
                </c:pt>
                <c:pt idx="289">
                  <c:v>4.0667230479887184E-2</c:v>
                </c:pt>
                <c:pt idx="290">
                  <c:v>3.7174436030351865E-2</c:v>
                </c:pt>
                <c:pt idx="291">
                  <c:v>3.141292515008387E-2</c:v>
                </c:pt>
                <c:pt idx="292">
                  <c:v>3.0234674455972943E-2</c:v>
                </c:pt>
                <c:pt idx="293">
                  <c:v>3.3445215428335118E-2</c:v>
                </c:pt>
                <c:pt idx="294">
                  <c:v>4.1533398046548209E-2</c:v>
                </c:pt>
                <c:pt idx="295">
                  <c:v>4.7923601912689628E-2</c:v>
                </c:pt>
                <c:pt idx="296">
                  <c:v>6.2185393001150446E-2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E84-B552-C5EEA62F1AEE}"/>
            </c:ext>
          </c:extLst>
        </c:ser>
        <c:ser>
          <c:idx val="8"/>
          <c:order val="1"/>
          <c:tx>
            <c:strRef>
              <c:f>Sheet1!$K$2</c:f>
              <c:strCache>
                <c:ptCount val="1"/>
                <c:pt idx="0">
                  <c:v>Non Tradables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Sheet1!$B$3:$B$299</c:f>
              <c:numCache>
                <c:formatCode>mmm\-yy</c:formatCode>
                <c:ptCount val="29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</c:numCache>
            </c:numRef>
          </c:cat>
          <c:val>
            <c:numRef>
              <c:f>Sheet1!$K$3:$K$299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5.7657864019055927E-2</c:v>
                </c:pt>
                <c:pt idx="74">
                  <c:v>5.5796377223611859E-2</c:v>
                </c:pt>
                <c:pt idx="75">
                  <c:v>5.0099243559964757E-2</c:v>
                </c:pt>
                <c:pt idx="76">
                  <c:v>4.9471554419674435E-2</c:v>
                </c:pt>
                <c:pt idx="77">
                  <c:v>4.9698184367923837E-2</c:v>
                </c:pt>
                <c:pt idx="78">
                  <c:v>5.2947693807092078E-2</c:v>
                </c:pt>
                <c:pt idx="79">
                  <c:v>5.0728295612663343E-2</c:v>
                </c:pt>
                <c:pt idx="80">
                  <c:v>5.4360631715234087E-2</c:v>
                </c:pt>
                <c:pt idx="81">
                  <c:v>5.4852525510807881E-2</c:v>
                </c:pt>
                <c:pt idx="82">
                  <c:v>6.5982039266662351E-2</c:v>
                </c:pt>
                <c:pt idx="83">
                  <c:v>7.4725579699599143E-2</c:v>
                </c:pt>
                <c:pt idx="84">
                  <c:v>8.4762886891234235E-2</c:v>
                </c:pt>
                <c:pt idx="85">
                  <c:v>9.0872797117452775E-2</c:v>
                </c:pt>
                <c:pt idx="86">
                  <c:v>9.7935608600761448E-2</c:v>
                </c:pt>
                <c:pt idx="87">
                  <c:v>9.8667447640012229E-2</c:v>
                </c:pt>
                <c:pt idx="88">
                  <c:v>9.5483694574184153E-2</c:v>
                </c:pt>
                <c:pt idx="89">
                  <c:v>9.4330279083862489E-2</c:v>
                </c:pt>
                <c:pt idx="90">
                  <c:v>8.7005036064726315E-2</c:v>
                </c:pt>
                <c:pt idx="91">
                  <c:v>8.5418469393388818E-2</c:v>
                </c:pt>
                <c:pt idx="92">
                  <c:v>8.3716807185799214E-2</c:v>
                </c:pt>
                <c:pt idx="93">
                  <c:v>8.1420444106594214E-2</c:v>
                </c:pt>
                <c:pt idx="94">
                  <c:v>7.2560606319158172E-2</c:v>
                </c:pt>
                <c:pt idx="95">
                  <c:v>6.6660337867858299E-2</c:v>
                </c:pt>
                <c:pt idx="96">
                  <c:v>6.085797227655898E-2</c:v>
                </c:pt>
                <c:pt idx="97">
                  <c:v>6.1989800752519253E-2</c:v>
                </c:pt>
                <c:pt idx="98">
                  <c:v>5.7581490227942123E-2</c:v>
                </c:pt>
                <c:pt idx="99">
                  <c:v>5.4056260299771175E-2</c:v>
                </c:pt>
                <c:pt idx="100">
                  <c:v>5.7686758677852445E-2</c:v>
                </c:pt>
                <c:pt idx="101">
                  <c:v>6.1298615050648042E-2</c:v>
                </c:pt>
                <c:pt idx="102">
                  <c:v>6.5728106469068015E-2</c:v>
                </c:pt>
                <c:pt idx="103">
                  <c:v>7.3742875315685241E-2</c:v>
                </c:pt>
                <c:pt idx="104">
                  <c:v>7.032906332518496E-2</c:v>
                </c:pt>
                <c:pt idx="105">
                  <c:v>6.9978085736776663E-2</c:v>
                </c:pt>
                <c:pt idx="106">
                  <c:v>6.8442776635817104E-2</c:v>
                </c:pt>
                <c:pt idx="107">
                  <c:v>6.8626199271770716E-2</c:v>
                </c:pt>
                <c:pt idx="108">
                  <c:v>6.6547844411934509E-2</c:v>
                </c:pt>
                <c:pt idx="109">
                  <c:v>6.6917103718585169E-2</c:v>
                </c:pt>
                <c:pt idx="110">
                  <c:v>6.5005297384419292E-2</c:v>
                </c:pt>
                <c:pt idx="111">
                  <c:v>6.802193742890017E-2</c:v>
                </c:pt>
                <c:pt idx="112">
                  <c:v>6.8842356729208909E-2</c:v>
                </c:pt>
                <c:pt idx="113">
                  <c:v>6.7328839716313427E-2</c:v>
                </c:pt>
                <c:pt idx="114">
                  <c:v>6.5786418845880545E-2</c:v>
                </c:pt>
                <c:pt idx="115">
                  <c:v>5.6713148309945893E-2</c:v>
                </c:pt>
                <c:pt idx="116">
                  <c:v>5.9473212287789901E-2</c:v>
                </c:pt>
                <c:pt idx="117">
                  <c:v>6.1338531574945732E-2</c:v>
                </c:pt>
                <c:pt idx="118">
                  <c:v>6.6021838320155624E-2</c:v>
                </c:pt>
                <c:pt idx="119">
                  <c:v>6.34942651042949E-2</c:v>
                </c:pt>
                <c:pt idx="120">
                  <c:v>6.4766177125793023E-2</c:v>
                </c:pt>
                <c:pt idx="121">
                  <c:v>5.7344026185474517E-2</c:v>
                </c:pt>
                <c:pt idx="122">
                  <c:v>5.5377363696204718E-2</c:v>
                </c:pt>
                <c:pt idx="123">
                  <c:v>5.2801390483062427E-2</c:v>
                </c:pt>
                <c:pt idx="124">
                  <c:v>4.7993846664855511E-2</c:v>
                </c:pt>
                <c:pt idx="125">
                  <c:v>4.3542909541782748E-2</c:v>
                </c:pt>
                <c:pt idx="126">
                  <c:v>4.2754510388945288E-2</c:v>
                </c:pt>
                <c:pt idx="127">
                  <c:v>4.3743317332599174E-2</c:v>
                </c:pt>
                <c:pt idx="128">
                  <c:v>4.3603166345776101E-2</c:v>
                </c:pt>
                <c:pt idx="129">
                  <c:v>4.488776868562061E-2</c:v>
                </c:pt>
                <c:pt idx="130">
                  <c:v>4.1081171127385074E-2</c:v>
                </c:pt>
                <c:pt idx="131">
                  <c:v>3.9905840100899148E-2</c:v>
                </c:pt>
                <c:pt idx="132">
                  <c:v>3.8910986140868298E-2</c:v>
                </c:pt>
                <c:pt idx="133">
                  <c:v>4.1561238099956155E-2</c:v>
                </c:pt>
                <c:pt idx="134">
                  <c:v>4.5098355499359588E-2</c:v>
                </c:pt>
                <c:pt idx="135">
                  <c:v>4.3501186869142838E-2</c:v>
                </c:pt>
                <c:pt idx="136">
                  <c:v>4.4182100757151677E-2</c:v>
                </c:pt>
                <c:pt idx="137">
                  <c:v>5.0208373846430732E-2</c:v>
                </c:pt>
                <c:pt idx="138">
                  <c:v>4.8479045359467232E-2</c:v>
                </c:pt>
                <c:pt idx="139">
                  <c:v>5.1654548834205061E-2</c:v>
                </c:pt>
                <c:pt idx="140">
                  <c:v>5.2044369781789612E-2</c:v>
                </c:pt>
                <c:pt idx="141">
                  <c:v>5.5975629293358642E-2</c:v>
                </c:pt>
                <c:pt idx="142">
                  <c:v>5.8813159763450473E-2</c:v>
                </c:pt>
                <c:pt idx="143">
                  <c:v>6.6457877966994872E-2</c:v>
                </c:pt>
                <c:pt idx="144">
                  <c:v>6.8753130302739995E-2</c:v>
                </c:pt>
                <c:pt idx="145">
                  <c:v>6.8898019765992968E-2</c:v>
                </c:pt>
                <c:pt idx="146">
                  <c:v>6.6668623019397355E-2</c:v>
                </c:pt>
                <c:pt idx="147">
                  <c:v>6.9933753262429788E-2</c:v>
                </c:pt>
                <c:pt idx="148">
                  <c:v>7.6984942327788852E-2</c:v>
                </c:pt>
                <c:pt idx="149">
                  <c:v>8.1644404299517026E-2</c:v>
                </c:pt>
                <c:pt idx="150">
                  <c:v>8.629781106744483E-2</c:v>
                </c:pt>
                <c:pt idx="151">
                  <c:v>8.408668868839797E-2</c:v>
                </c:pt>
                <c:pt idx="152">
                  <c:v>8.4906948662371251E-2</c:v>
                </c:pt>
                <c:pt idx="153">
                  <c:v>8.1142984397715612E-2</c:v>
                </c:pt>
                <c:pt idx="154">
                  <c:v>7.7371401539338525E-2</c:v>
                </c:pt>
                <c:pt idx="155">
                  <c:v>7.1009570453600013E-2</c:v>
                </c:pt>
                <c:pt idx="156">
                  <c:v>6.7683121540007329E-2</c:v>
                </c:pt>
                <c:pt idx="157">
                  <c:v>6.896162464522515E-2</c:v>
                </c:pt>
                <c:pt idx="158">
                  <c:v>6.7431195737485128E-2</c:v>
                </c:pt>
                <c:pt idx="159">
                  <c:v>6.7538024636248917E-2</c:v>
                </c:pt>
                <c:pt idx="160">
                  <c:v>6.3149080230000987E-2</c:v>
                </c:pt>
                <c:pt idx="161">
                  <c:v>5.6962050666813147E-2</c:v>
                </c:pt>
                <c:pt idx="162">
                  <c:v>5.1927242107167482E-2</c:v>
                </c:pt>
                <c:pt idx="163">
                  <c:v>5.4643510057165612E-2</c:v>
                </c:pt>
                <c:pt idx="164">
                  <c:v>5.4458277824944501E-2</c:v>
                </c:pt>
                <c:pt idx="165">
                  <c:v>5.1315958606627632E-2</c:v>
                </c:pt>
                <c:pt idx="166">
                  <c:v>5.4497229812245918E-2</c:v>
                </c:pt>
                <c:pt idx="167">
                  <c:v>5.5336657150547142E-2</c:v>
                </c:pt>
                <c:pt idx="168">
                  <c:v>5.5825031830860405E-2</c:v>
                </c:pt>
                <c:pt idx="169">
                  <c:v>5.76455914055507E-2</c:v>
                </c:pt>
                <c:pt idx="170">
                  <c:v>6.5373996291034242E-2</c:v>
                </c:pt>
                <c:pt idx="171">
                  <c:v>6.9907750274002867E-2</c:v>
                </c:pt>
                <c:pt idx="172">
                  <c:v>7.2435110930046731E-2</c:v>
                </c:pt>
                <c:pt idx="173">
                  <c:v>7.0596389533102766E-2</c:v>
                </c:pt>
                <c:pt idx="174">
                  <c:v>6.9772561394554122E-2</c:v>
                </c:pt>
                <c:pt idx="175">
                  <c:v>6.3842355636360981E-2</c:v>
                </c:pt>
                <c:pt idx="176">
                  <c:v>6.3032440699864356E-2</c:v>
                </c:pt>
                <c:pt idx="177">
                  <c:v>7.0564442714026399E-2</c:v>
                </c:pt>
                <c:pt idx="178">
                  <c:v>7.0651384833778641E-2</c:v>
                </c:pt>
                <c:pt idx="179">
                  <c:v>7.2537776352605388E-2</c:v>
                </c:pt>
                <c:pt idx="180">
                  <c:v>7.61963672103394E-2</c:v>
                </c:pt>
                <c:pt idx="181">
                  <c:v>7.88304552073118E-2</c:v>
                </c:pt>
                <c:pt idx="182">
                  <c:v>7.8915101851518399E-2</c:v>
                </c:pt>
                <c:pt idx="183">
                  <c:v>7.5229970980646321E-2</c:v>
                </c:pt>
                <c:pt idx="184">
                  <c:v>7.5149206356691423E-2</c:v>
                </c:pt>
                <c:pt idx="185">
                  <c:v>7.8658332396617681E-2</c:v>
                </c:pt>
                <c:pt idx="186">
                  <c:v>8.1690209420539839E-2</c:v>
                </c:pt>
                <c:pt idx="187">
                  <c:v>8.6702169254068151E-2</c:v>
                </c:pt>
                <c:pt idx="188">
                  <c:v>8.8839856526262473E-2</c:v>
                </c:pt>
                <c:pt idx="189">
                  <c:v>8.4187910647360864E-2</c:v>
                </c:pt>
                <c:pt idx="190">
                  <c:v>8.4949575350848683E-2</c:v>
                </c:pt>
                <c:pt idx="191">
                  <c:v>8.6000188205426875E-2</c:v>
                </c:pt>
                <c:pt idx="192">
                  <c:v>8.634714670889676E-2</c:v>
                </c:pt>
                <c:pt idx="193">
                  <c:v>7.9730168192794881E-2</c:v>
                </c:pt>
                <c:pt idx="194">
                  <c:v>7.3784103004679302E-2</c:v>
                </c:pt>
                <c:pt idx="195">
                  <c:v>7.7017645725618422E-2</c:v>
                </c:pt>
                <c:pt idx="196">
                  <c:v>7.4465306663332287E-2</c:v>
                </c:pt>
                <c:pt idx="197">
                  <c:v>7.5227104668079248E-2</c:v>
                </c:pt>
                <c:pt idx="198">
                  <c:v>8.2296448354224783E-2</c:v>
                </c:pt>
                <c:pt idx="199">
                  <c:v>8.3127687949113627E-2</c:v>
                </c:pt>
                <c:pt idx="200">
                  <c:v>8.2655408636722827E-2</c:v>
                </c:pt>
                <c:pt idx="201">
                  <c:v>8.2577234364731744E-2</c:v>
                </c:pt>
                <c:pt idx="202">
                  <c:v>8.1514586256358657E-2</c:v>
                </c:pt>
                <c:pt idx="203">
                  <c:v>8.4444161648548732E-2</c:v>
                </c:pt>
                <c:pt idx="204">
                  <c:v>8.6848761393413243E-2</c:v>
                </c:pt>
                <c:pt idx="205">
                  <c:v>9.122523963721263E-2</c:v>
                </c:pt>
                <c:pt idx="206">
                  <c:v>9.3449501901841314E-2</c:v>
                </c:pt>
                <c:pt idx="207">
                  <c:v>9.424740178852109E-2</c:v>
                </c:pt>
                <c:pt idx="208">
                  <c:v>9.6989060943202476E-2</c:v>
                </c:pt>
                <c:pt idx="209">
                  <c:v>9.630871594191559E-2</c:v>
                </c:pt>
                <c:pt idx="210">
                  <c:v>8.7962969684181713E-2</c:v>
                </c:pt>
                <c:pt idx="211">
                  <c:v>8.4198327717700083E-2</c:v>
                </c:pt>
                <c:pt idx="212">
                  <c:v>8.2126751565228862E-2</c:v>
                </c:pt>
                <c:pt idx="213">
                  <c:v>8.2492196625932213E-2</c:v>
                </c:pt>
                <c:pt idx="214">
                  <c:v>8.2927735065614572E-2</c:v>
                </c:pt>
                <c:pt idx="215">
                  <c:v>8.4411012869024749E-2</c:v>
                </c:pt>
                <c:pt idx="216">
                  <c:v>7.5721173115047113E-2</c:v>
                </c:pt>
                <c:pt idx="217">
                  <c:v>7.2029769637223628E-2</c:v>
                </c:pt>
                <c:pt idx="218">
                  <c:v>8.1099454564879547E-2</c:v>
                </c:pt>
                <c:pt idx="219">
                  <c:v>7.8007299821854614E-2</c:v>
                </c:pt>
                <c:pt idx="220">
                  <c:v>7.4166965829873366E-2</c:v>
                </c:pt>
                <c:pt idx="221">
                  <c:v>7.621309640956575E-2</c:v>
                </c:pt>
                <c:pt idx="222">
                  <c:v>7.0257817167836967E-2</c:v>
                </c:pt>
                <c:pt idx="223">
                  <c:v>7.0553722975992494E-2</c:v>
                </c:pt>
                <c:pt idx="224">
                  <c:v>7.4294198720304516E-2</c:v>
                </c:pt>
                <c:pt idx="225">
                  <c:v>7.4367353700162786E-2</c:v>
                </c:pt>
                <c:pt idx="226">
                  <c:v>7.4257869657080811E-2</c:v>
                </c:pt>
                <c:pt idx="227">
                  <c:v>7.40319324878147E-2</c:v>
                </c:pt>
                <c:pt idx="228">
                  <c:v>8.2729586706224101E-2</c:v>
                </c:pt>
                <c:pt idx="229">
                  <c:v>8.1597089806605627E-2</c:v>
                </c:pt>
                <c:pt idx="230">
                  <c:v>7.3755242031498636E-2</c:v>
                </c:pt>
                <c:pt idx="231">
                  <c:v>7.5121934710200566E-2</c:v>
                </c:pt>
                <c:pt idx="232">
                  <c:v>7.7899634070127233E-2</c:v>
                </c:pt>
                <c:pt idx="233">
                  <c:v>7.9822278062278373E-2</c:v>
                </c:pt>
                <c:pt idx="234">
                  <c:v>8.8706572527180505E-2</c:v>
                </c:pt>
                <c:pt idx="235">
                  <c:v>8.610676859931865E-2</c:v>
                </c:pt>
                <c:pt idx="236">
                  <c:v>8.4033355631410345E-2</c:v>
                </c:pt>
                <c:pt idx="237">
                  <c:v>8.2564062424236306E-2</c:v>
                </c:pt>
                <c:pt idx="238">
                  <c:v>8.5333008029252477E-2</c:v>
                </c:pt>
                <c:pt idx="239">
                  <c:v>8.6949276543323073E-2</c:v>
                </c:pt>
                <c:pt idx="240">
                  <c:v>8.6189865322890746E-2</c:v>
                </c:pt>
                <c:pt idx="241">
                  <c:v>8.5689229118411037E-2</c:v>
                </c:pt>
                <c:pt idx="242">
                  <c:v>8.2523698620342589E-2</c:v>
                </c:pt>
                <c:pt idx="243">
                  <c:v>8.181366531356038E-2</c:v>
                </c:pt>
                <c:pt idx="244">
                  <c:v>8.2445776102292756E-2</c:v>
                </c:pt>
                <c:pt idx="245">
                  <c:v>7.7484360165456678E-2</c:v>
                </c:pt>
                <c:pt idx="246">
                  <c:v>7.8963927811260826E-2</c:v>
                </c:pt>
                <c:pt idx="247">
                  <c:v>8.4060729919765098E-2</c:v>
                </c:pt>
                <c:pt idx="248">
                  <c:v>7.9953477152121533E-2</c:v>
                </c:pt>
                <c:pt idx="249">
                  <c:v>7.8975992468951484E-2</c:v>
                </c:pt>
                <c:pt idx="250">
                  <c:v>7.201735361094741E-2</c:v>
                </c:pt>
                <c:pt idx="251">
                  <c:v>6.354700442080663E-2</c:v>
                </c:pt>
                <c:pt idx="252">
                  <c:v>5.2710970205580576E-2</c:v>
                </c:pt>
                <c:pt idx="253">
                  <c:v>4.744745658978089E-2</c:v>
                </c:pt>
                <c:pt idx="254">
                  <c:v>4.6421599944049818E-2</c:v>
                </c:pt>
                <c:pt idx="255">
                  <c:v>4.6578617089216845E-2</c:v>
                </c:pt>
                <c:pt idx="256">
                  <c:v>3.9763917323273335E-2</c:v>
                </c:pt>
                <c:pt idx="257">
                  <c:v>3.8755468285827988E-2</c:v>
                </c:pt>
                <c:pt idx="258">
                  <c:v>3.487591090015929E-2</c:v>
                </c:pt>
                <c:pt idx="259">
                  <c:v>2.7201153314619919E-2</c:v>
                </c:pt>
                <c:pt idx="260">
                  <c:v>2.9605850174379E-2</c:v>
                </c:pt>
                <c:pt idx="261">
                  <c:v>3.1196785930658777E-2</c:v>
                </c:pt>
                <c:pt idx="262">
                  <c:v>2.8853061102732003E-2</c:v>
                </c:pt>
                <c:pt idx="263">
                  <c:v>2.9652067936823734E-2</c:v>
                </c:pt>
                <c:pt idx="264">
                  <c:v>3.3051220754308108E-2</c:v>
                </c:pt>
                <c:pt idx="265">
                  <c:v>3.3447471392337613E-2</c:v>
                </c:pt>
                <c:pt idx="266">
                  <c:v>3.1017748600357997E-2</c:v>
                </c:pt>
                <c:pt idx="267">
                  <c:v>2.5700405879854005E-2</c:v>
                </c:pt>
                <c:pt idx="268">
                  <c:v>2.8601419005132911E-2</c:v>
                </c:pt>
                <c:pt idx="269">
                  <c:v>3.1040879184603964E-2</c:v>
                </c:pt>
                <c:pt idx="270">
                  <c:v>2.8049508728900552E-2</c:v>
                </c:pt>
                <c:pt idx="271">
                  <c:v>2.7791551115013524E-2</c:v>
                </c:pt>
                <c:pt idx="272">
                  <c:v>2.933672137823895E-2</c:v>
                </c:pt>
                <c:pt idx="273">
                  <c:v>2.9297091027737476E-2</c:v>
                </c:pt>
                <c:pt idx="274">
                  <c:v>3.6091787235720263E-2</c:v>
                </c:pt>
                <c:pt idx="275">
                  <c:v>3.9127665807576539E-2</c:v>
                </c:pt>
                <c:pt idx="276">
                  <c:v>3.9928223145251351E-2</c:v>
                </c:pt>
                <c:pt idx="277">
                  <c:v>4.2480644255377564E-2</c:v>
                </c:pt>
                <c:pt idx="278">
                  <c:v>5.0456875632202136E-2</c:v>
                </c:pt>
                <c:pt idx="279">
                  <c:v>5.3415790125060036E-2</c:v>
                </c:pt>
                <c:pt idx="280">
                  <c:v>4.6729984579119588E-2</c:v>
                </c:pt>
                <c:pt idx="281">
                  <c:v>4.3464722704158687E-2</c:v>
                </c:pt>
                <c:pt idx="282">
                  <c:v>4.8450223963982575E-2</c:v>
                </c:pt>
                <c:pt idx="283">
                  <c:v>4.98086739538246E-2</c:v>
                </c:pt>
                <c:pt idx="284">
                  <c:v>4.2618227609209081E-2</c:v>
                </c:pt>
                <c:pt idx="285">
                  <c:v>3.880724442568706E-2</c:v>
                </c:pt>
                <c:pt idx="286">
                  <c:v>3.2072309975331281E-2</c:v>
                </c:pt>
                <c:pt idx="287">
                  <c:v>3.3972182756778491E-2</c:v>
                </c:pt>
                <c:pt idx="288">
                  <c:v>3.1027871434458065E-2</c:v>
                </c:pt>
                <c:pt idx="289">
                  <c:v>2.9561691500094245E-2</c:v>
                </c:pt>
                <c:pt idx="290">
                  <c:v>2.1566993494243292E-2</c:v>
                </c:pt>
                <c:pt idx="291">
                  <c:v>2.3557453458685762E-2</c:v>
                </c:pt>
                <c:pt idx="292">
                  <c:v>2.6131670530767703E-2</c:v>
                </c:pt>
                <c:pt idx="293">
                  <c:v>2.3314934550347166E-2</c:v>
                </c:pt>
                <c:pt idx="294">
                  <c:v>1.6580791855161037E-2</c:v>
                </c:pt>
                <c:pt idx="295">
                  <c:v>1.4445203970657516E-2</c:v>
                </c:pt>
                <c:pt idx="296">
                  <c:v>2.0768984453121364E-2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E84-B552-C5EEA62F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55840"/>
        <c:axId val="1020261088"/>
      </c:lineChart>
      <c:dateAx>
        <c:axId val="1020255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261088"/>
        <c:crosses val="autoZero"/>
        <c:auto val="1"/>
        <c:lblOffset val="100"/>
        <c:baseTimeUnit val="months"/>
      </c:dateAx>
      <c:valAx>
        <c:axId val="10202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2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Câmbio Real vs. Tradables/Non Tradables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xMode val="edge"/>
          <c:yMode val="edge"/>
          <c:x val="6.8376068376068376E-3"/>
          <c:y val="0.05"/>
          <c:w val="0.96991452991452987"/>
          <c:h val="0.83748211942257222"/>
        </c:manualLayout>
      </c:layout>
      <c:lineChart>
        <c:grouping val="standard"/>
        <c:varyColors val="0"/>
        <c:ser>
          <c:idx val="7"/>
          <c:order val="0"/>
          <c:tx>
            <c:strRef>
              <c:f>Sheet1!$L$2</c:f>
              <c:strCache>
                <c:ptCount val="1"/>
                <c:pt idx="0">
                  <c:v>Câmbio Real BC (YoY)</c:v>
                </c:pt>
              </c:strCache>
            </c:strRef>
          </c:tx>
          <c:spPr>
            <a:ln w="38100" cap="rnd">
              <a:solidFill>
                <a:srgbClr val="02498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 w="9525">
                <a:solidFill>
                  <a:srgbClr val="024989"/>
                </a:solidFill>
                <a:prstDash val="solid"/>
              </a:ln>
              <a:effectLst/>
            </c:spPr>
          </c:marker>
          <c:cat>
            <c:numRef>
              <c:f>Sheet1!$B$3:$B$299</c:f>
              <c:numCache>
                <c:formatCode>mmm\-yy</c:formatCode>
                <c:ptCount val="29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</c:numCache>
            </c:numRef>
          </c:cat>
          <c:val>
            <c:numRef>
              <c:f>Sheet1!$L$3:$L$299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-2.8014789533560847E-2</c:v>
                </c:pt>
                <c:pt idx="13">
                  <c:v>-4.1963015647226043E-2</c:v>
                </c:pt>
                <c:pt idx="14">
                  <c:v>-4.676616915422882E-2</c:v>
                </c:pt>
                <c:pt idx="15">
                  <c:v>-4.3952887101407656E-2</c:v>
                </c:pt>
                <c:pt idx="16">
                  <c:v>-2.3885350318471166E-2</c:v>
                </c:pt>
                <c:pt idx="17">
                  <c:v>-1.9065638189491696E-2</c:v>
                </c:pt>
                <c:pt idx="18">
                  <c:v>-2.5749199883619234E-2</c:v>
                </c:pt>
                <c:pt idx="19">
                  <c:v>-4.003456221198165E-2</c:v>
                </c:pt>
                <c:pt idx="20">
                  <c:v>-2.4657534246575241E-2</c:v>
                </c:pt>
                <c:pt idx="21">
                  <c:v>-1.1822376009227198E-2</c:v>
                </c:pt>
                <c:pt idx="22">
                  <c:v>-1.5298827566485484E-2</c:v>
                </c:pt>
                <c:pt idx="23">
                  <c:v>-1.927225657989351E-2</c:v>
                </c:pt>
                <c:pt idx="24">
                  <c:v>-1.2289685442574805E-2</c:v>
                </c:pt>
                <c:pt idx="25">
                  <c:v>8.7602078693391761E-3</c:v>
                </c:pt>
                <c:pt idx="26">
                  <c:v>1.1929615269907545E-2</c:v>
                </c:pt>
                <c:pt idx="27">
                  <c:v>2.7794471153846034E-2</c:v>
                </c:pt>
                <c:pt idx="28">
                  <c:v>2.2838499184339112E-2</c:v>
                </c:pt>
                <c:pt idx="29">
                  <c:v>2.0919881305637933E-2</c:v>
                </c:pt>
                <c:pt idx="30">
                  <c:v>3.4343736001194447E-2</c:v>
                </c:pt>
                <c:pt idx="31">
                  <c:v>5.0255025502550454E-2</c:v>
                </c:pt>
                <c:pt idx="32">
                  <c:v>7.2738024837374349E-2</c:v>
                </c:pt>
                <c:pt idx="33">
                  <c:v>9.1479428071199242E-2</c:v>
                </c:pt>
                <c:pt idx="34">
                  <c:v>8.029621025119793E-2</c:v>
                </c:pt>
                <c:pt idx="35">
                  <c:v>0.10368089162633831</c:v>
                </c:pt>
                <c:pt idx="36">
                  <c:v>0.37816619760035564</c:v>
                </c:pt>
                <c:pt idx="37">
                  <c:v>0.70076538121872267</c:v>
                </c:pt>
                <c:pt idx="38">
                  <c:v>0.65134099616858232</c:v>
                </c:pt>
                <c:pt idx="39">
                  <c:v>0.45738927057447754</c:v>
                </c:pt>
                <c:pt idx="40">
                  <c:v>0.42598231114977514</c:v>
                </c:pt>
                <c:pt idx="41">
                  <c:v>0.48321464903357048</c:v>
                </c:pt>
                <c:pt idx="42">
                  <c:v>0.48650209325826488</c:v>
                </c:pt>
                <c:pt idx="43">
                  <c:v>0.54977860305670623</c:v>
                </c:pt>
                <c:pt idx="44">
                  <c:v>0.5121278941565599</c:v>
                </c:pt>
                <c:pt idx="45">
                  <c:v>0.51477075257318528</c:v>
                </c:pt>
                <c:pt idx="46">
                  <c:v>0.46478494623655919</c:v>
                </c:pt>
                <c:pt idx="47">
                  <c:v>0.36566569226680845</c:v>
                </c:pt>
                <c:pt idx="48">
                  <c:v>7.6633705932931839E-2</c:v>
                </c:pt>
                <c:pt idx="49">
                  <c:v>-0.15759411510168753</c:v>
                </c:pt>
                <c:pt idx="50">
                  <c:v>-0.14974121006603602</c:v>
                </c:pt>
                <c:pt idx="51">
                  <c:v>-3.6910732196589913E-2</c:v>
                </c:pt>
                <c:pt idx="52">
                  <c:v>-8.4392475851549076E-3</c:v>
                </c:pt>
                <c:pt idx="53">
                  <c:v>-3.5469331765628054E-2</c:v>
                </c:pt>
                <c:pt idx="54">
                  <c:v>-6.9923278624842267E-2</c:v>
                </c:pt>
                <c:pt idx="55">
                  <c:v>-0.13861751152073742</c:v>
                </c:pt>
                <c:pt idx="56">
                  <c:v>-0.14281808239154214</c:v>
                </c:pt>
                <c:pt idx="57">
                  <c:v>-0.15628309212848557</c:v>
                </c:pt>
                <c:pt idx="58">
                  <c:v>-9.0842356395669177E-2</c:v>
                </c:pt>
                <c:pt idx="59">
                  <c:v>-1.6734773302198858E-2</c:v>
                </c:pt>
                <c:pt idx="60">
                  <c:v>1.8967754816812121E-3</c:v>
                </c:pt>
                <c:pt idx="61">
                  <c:v>8.8555578385042022E-2</c:v>
                </c:pt>
                <c:pt idx="62">
                  <c:v>0.14882451721242651</c:v>
                </c:pt>
                <c:pt idx="63">
                  <c:v>0.18902312018329526</c:v>
                </c:pt>
                <c:pt idx="64">
                  <c:v>0.22169811320754707</c:v>
                </c:pt>
                <c:pt idx="65">
                  <c:v>0.23659081674116211</c:v>
                </c:pt>
                <c:pt idx="66">
                  <c:v>0.30218231178866017</c:v>
                </c:pt>
                <c:pt idx="67">
                  <c:v>0.36989086240102709</c:v>
                </c:pt>
                <c:pt idx="68">
                  <c:v>0.44976076555023914</c:v>
                </c:pt>
                <c:pt idx="69">
                  <c:v>0.44116724192030099</c:v>
                </c:pt>
                <c:pt idx="70">
                  <c:v>0.27331449333871616</c:v>
                </c:pt>
                <c:pt idx="71">
                  <c:v>0.15624381555511579</c:v>
                </c:pt>
                <c:pt idx="72">
                  <c:v>0.11349143084894364</c:v>
                </c:pt>
                <c:pt idx="73">
                  <c:v>4.7848244620611657E-2</c:v>
                </c:pt>
                <c:pt idx="74">
                  <c:v>-2.4666544856568606E-2</c:v>
                </c:pt>
                <c:pt idx="75">
                  <c:v>-7.6902864149951844E-2</c:v>
                </c:pt>
                <c:pt idx="76">
                  <c:v>-5.2459291589726287E-2</c:v>
                </c:pt>
                <c:pt idx="77">
                  <c:v>2.4398258440811782E-2</c:v>
                </c:pt>
                <c:pt idx="78">
                  <c:v>9.5501563627616193E-2</c:v>
                </c:pt>
                <c:pt idx="79">
                  <c:v>0.11434819964070919</c:v>
                </c:pt>
                <c:pt idx="80">
                  <c:v>0.11661166116611654</c:v>
                </c:pt>
                <c:pt idx="81">
                  <c:v>0.24123666448944059</c:v>
                </c:pt>
                <c:pt idx="82">
                  <c:v>0.2544388078630313</c:v>
                </c:pt>
                <c:pt idx="83">
                  <c:v>0.35815147625160448</c:v>
                </c:pt>
                <c:pt idx="84">
                  <c:v>0.33655480984340058</c:v>
                </c:pt>
                <c:pt idx="85">
                  <c:v>0.4427632171485183</c:v>
                </c:pt>
                <c:pt idx="86">
                  <c:v>0.43171599850131126</c:v>
                </c:pt>
                <c:pt idx="87">
                  <c:v>0.31075054559256077</c:v>
                </c:pt>
                <c:pt idx="88">
                  <c:v>0.17840375586854451</c:v>
                </c:pt>
                <c:pt idx="89">
                  <c:v>4.474739374498804E-2</c:v>
                </c:pt>
                <c:pt idx="90">
                  <c:v>-5.4311228224271813E-2</c:v>
                </c:pt>
                <c:pt idx="91">
                  <c:v>-6.8900259339735093E-2</c:v>
                </c:pt>
                <c:pt idx="92">
                  <c:v>-0.14863711001642033</c:v>
                </c:pt>
                <c:pt idx="93">
                  <c:v>-0.24557095246447991</c:v>
                </c:pt>
                <c:pt idx="94">
                  <c:v>-0.17376469101478598</c:v>
                </c:pt>
                <c:pt idx="95">
                  <c:v>-0.16149968494013855</c:v>
                </c:pt>
                <c:pt idx="96">
                  <c:v>-0.12339314408141422</c:v>
                </c:pt>
                <c:pt idx="97">
                  <c:v>-0.14020850240339588</c:v>
                </c:pt>
                <c:pt idx="98">
                  <c:v>-0.11344455348380766</c:v>
                </c:pt>
                <c:pt idx="99">
                  <c:v>-2.2006659910235871E-2</c:v>
                </c:pt>
                <c:pt idx="100">
                  <c:v>7.1713147410358502E-2</c:v>
                </c:pt>
                <c:pt idx="101">
                  <c:v>0.10607921400061393</c:v>
                </c:pt>
                <c:pt idx="102">
                  <c:v>7.8947368421052655E-2</c:v>
                </c:pt>
                <c:pt idx="103">
                  <c:v>2.8681120144534722E-2</c:v>
                </c:pt>
                <c:pt idx="104">
                  <c:v>1.512112328344406E-2</c:v>
                </c:pt>
                <c:pt idx="105">
                  <c:v>1.5112764473378171E-2</c:v>
                </c:pt>
                <c:pt idx="106">
                  <c:v>-1.3077393698378459E-2</c:v>
                </c:pt>
                <c:pt idx="107">
                  <c:v>-4.6516870819869327E-2</c:v>
                </c:pt>
                <c:pt idx="108">
                  <c:v>-5.2776292675475345E-2</c:v>
                </c:pt>
                <c:pt idx="109">
                  <c:v>-0.12836709504102217</c:v>
                </c:pt>
                <c:pt idx="110">
                  <c:v>-7.5344992989447301E-2</c:v>
                </c:pt>
                <c:pt idx="111">
                  <c:v>-0.12464840858623238</c:v>
                </c:pt>
                <c:pt idx="112">
                  <c:v>-0.21694606158378316</c:v>
                </c:pt>
                <c:pt idx="113">
                  <c:v>-0.24809160305343503</c:v>
                </c:pt>
                <c:pt idx="114">
                  <c:v>-0.23687230989956953</c:v>
                </c:pt>
                <c:pt idx="115">
                  <c:v>-0.21829491401390433</c:v>
                </c:pt>
                <c:pt idx="116">
                  <c:v>-0.20937832497340025</c:v>
                </c:pt>
                <c:pt idx="117">
                  <c:v>-0.22980607726370439</c:v>
                </c:pt>
                <c:pt idx="118">
                  <c:v>-0.24672607516466494</c:v>
                </c:pt>
                <c:pt idx="119">
                  <c:v>-0.20476040353089531</c:v>
                </c:pt>
                <c:pt idx="120">
                  <c:v>-0.18819545234639568</c:v>
                </c:pt>
                <c:pt idx="121">
                  <c:v>-0.20499791753436081</c:v>
                </c:pt>
                <c:pt idx="122">
                  <c:v>-0.23950518754988026</c:v>
                </c:pt>
                <c:pt idx="123">
                  <c:v>-0.19550143751056992</c:v>
                </c:pt>
                <c:pt idx="124">
                  <c:v>-0.11044428520243643</c:v>
                </c:pt>
                <c:pt idx="125">
                  <c:v>-5.5376095985232965E-2</c:v>
                </c:pt>
                <c:pt idx="126">
                  <c:v>-5.8845647678134938E-2</c:v>
                </c:pt>
                <c:pt idx="127">
                  <c:v>-7.1334956000748684E-2</c:v>
                </c:pt>
                <c:pt idx="128">
                  <c:v>-4.7005671440930596E-2</c:v>
                </c:pt>
                <c:pt idx="129">
                  <c:v>-3.1324345757335337E-2</c:v>
                </c:pt>
                <c:pt idx="130">
                  <c:v>1.4504680588416807E-2</c:v>
                </c:pt>
                <c:pt idx="131">
                  <c:v>-1.5956392467789793E-2</c:v>
                </c:pt>
                <c:pt idx="132">
                  <c:v>-2.8108859753675053E-2</c:v>
                </c:pt>
                <c:pt idx="133">
                  <c:v>4.2958927074603359E-3</c:v>
                </c:pt>
                <c:pt idx="134">
                  <c:v>8.9201385245041287E-3</c:v>
                </c:pt>
                <c:pt idx="135">
                  <c:v>-5.7809543830144028E-3</c:v>
                </c:pt>
                <c:pt idx="136">
                  <c:v>-6.8573154767898492E-2</c:v>
                </c:pt>
                <c:pt idx="137">
                  <c:v>-0.11949193942354663</c:v>
                </c:pt>
                <c:pt idx="138">
                  <c:v>-0.11266480223731534</c:v>
                </c:pt>
                <c:pt idx="139">
                  <c:v>-7.0060483870968082E-2</c:v>
                </c:pt>
                <c:pt idx="140">
                  <c:v>-9.2999798265079536E-2</c:v>
                </c:pt>
                <c:pt idx="141">
                  <c:v>-0.11819484240687683</c:v>
                </c:pt>
                <c:pt idx="142">
                  <c:v>-0.12603934293246821</c:v>
                </c:pt>
                <c:pt idx="143">
                  <c:v>-0.12720314231040397</c:v>
                </c:pt>
                <c:pt idx="144">
                  <c:v>-0.11916198262646915</c:v>
                </c:pt>
                <c:pt idx="145">
                  <c:v>-0.10944183620239956</c:v>
                </c:pt>
                <c:pt idx="146">
                  <c:v>-0.10214270855003116</c:v>
                </c:pt>
                <c:pt idx="147">
                  <c:v>-9.1130140606829557E-2</c:v>
                </c:pt>
                <c:pt idx="148">
                  <c:v>-9.0594594594594624E-2</c:v>
                </c:pt>
                <c:pt idx="149">
                  <c:v>-8.8881491344873553E-2</c:v>
                </c:pt>
                <c:pt idx="150">
                  <c:v>-8.7573165240882322E-2</c:v>
                </c:pt>
                <c:pt idx="151">
                  <c:v>-0.12682926829268282</c:v>
                </c:pt>
                <c:pt idx="152">
                  <c:v>-2.568950177935958E-2</c:v>
                </c:pt>
                <c:pt idx="153">
                  <c:v>0.16328188464662841</c:v>
                </c:pt>
                <c:pt idx="154">
                  <c:v>0.16788490544146639</c:v>
                </c:pt>
                <c:pt idx="155">
                  <c:v>0.23690283867989881</c:v>
                </c:pt>
                <c:pt idx="156">
                  <c:v>0.17565842905209417</c:v>
                </c:pt>
                <c:pt idx="157">
                  <c:v>0.16611996251171512</c:v>
                </c:pt>
                <c:pt idx="158">
                  <c:v>0.12835959221501403</c:v>
                </c:pt>
                <c:pt idx="159">
                  <c:v>0.10945678725136676</c:v>
                </c:pt>
                <c:pt idx="160">
                  <c:v>6.8830242510699025E-2</c:v>
                </c:pt>
                <c:pt idx="161">
                  <c:v>6.4182194616977162E-2</c:v>
                </c:pt>
                <c:pt idx="162">
                  <c:v>6.5630397236614568E-2</c:v>
                </c:pt>
                <c:pt idx="163">
                  <c:v>2.8677839851024123E-2</c:v>
                </c:pt>
                <c:pt idx="164">
                  <c:v>-6.2549937221778373E-2</c:v>
                </c:pt>
                <c:pt idx="165">
                  <c:v>-0.21039505187549856</c:v>
                </c:pt>
                <c:pt idx="166">
                  <c:v>-0.21249751639181391</c:v>
                </c:pt>
                <c:pt idx="167">
                  <c:v>-0.25487452187704085</c:v>
                </c:pt>
                <c:pt idx="168">
                  <c:v>-0.2145465311358925</c:v>
                </c:pt>
                <c:pt idx="169">
                  <c:v>-0.1809322885272252</c:v>
                </c:pt>
                <c:pt idx="170">
                  <c:v>-0.19147843942505149</c:v>
                </c:pt>
                <c:pt idx="171">
                  <c:v>-0.19081568462990139</c:v>
                </c:pt>
                <c:pt idx="172">
                  <c:v>-0.1362473584695808</c:v>
                </c:pt>
                <c:pt idx="173">
                  <c:v>-0.12565804531929503</c:v>
                </c:pt>
                <c:pt idx="174">
                  <c:v>-0.11507293354943271</c:v>
                </c:pt>
                <c:pt idx="175">
                  <c:v>-7.2894038136616102E-2</c:v>
                </c:pt>
                <c:pt idx="176">
                  <c:v>-7.9873371484232347E-2</c:v>
                </c:pt>
                <c:pt idx="177">
                  <c:v>-5.0157927984838868E-2</c:v>
                </c:pt>
                <c:pt idx="178">
                  <c:v>-4.4531348555569727E-2</c:v>
                </c:pt>
                <c:pt idx="179">
                  <c:v>-7.6749718292224767E-2</c:v>
                </c:pt>
                <c:pt idx="180">
                  <c:v>-8.0412112074381259E-2</c:v>
                </c:pt>
                <c:pt idx="181">
                  <c:v>-8.4140807064884138E-2</c:v>
                </c:pt>
                <c:pt idx="182">
                  <c:v>-5.053968253968244E-2</c:v>
                </c:pt>
                <c:pt idx="183">
                  <c:v>-6.4394920963980473E-2</c:v>
                </c:pt>
                <c:pt idx="184">
                  <c:v>-5.4596961112541753E-2</c:v>
                </c:pt>
                <c:pt idx="185">
                  <c:v>-5.2617801047120549E-2</c:v>
                </c:pt>
                <c:pt idx="186">
                  <c:v>-6.1224489795918324E-2</c:v>
                </c:pt>
                <c:pt idx="187">
                  <c:v>-4.4129133038270929E-2</c:v>
                </c:pt>
                <c:pt idx="188">
                  <c:v>3.3743549027392072E-2</c:v>
                </c:pt>
                <c:pt idx="189">
                  <c:v>4.0436286246341879E-2</c:v>
                </c:pt>
                <c:pt idx="190">
                  <c:v>3.0631106416688869E-2</c:v>
                </c:pt>
                <c:pt idx="191">
                  <c:v>7.6620558719826093E-2</c:v>
                </c:pt>
                <c:pt idx="192">
                  <c:v>4.8640524661839102E-2</c:v>
                </c:pt>
                <c:pt idx="193">
                  <c:v>1.0445962233828876E-2</c:v>
                </c:pt>
                <c:pt idx="194">
                  <c:v>5.6573492042262918E-2</c:v>
                </c:pt>
                <c:pt idx="195">
                  <c:v>0.12311314222406877</c:v>
                </c:pt>
                <c:pt idx="196">
                  <c:v>0.16494143285208396</c:v>
                </c:pt>
                <c:pt idx="197">
                  <c:v>0.20198949986184034</c:v>
                </c:pt>
                <c:pt idx="198">
                  <c:v>0.19732441471571915</c:v>
                </c:pt>
                <c:pt idx="199">
                  <c:v>0.18330382677379786</c:v>
                </c:pt>
                <c:pt idx="200">
                  <c:v>0.12173579109062982</c:v>
                </c:pt>
                <c:pt idx="201">
                  <c:v>0.11659422142674525</c:v>
                </c:pt>
                <c:pt idx="202">
                  <c:v>0.12720983858570323</c:v>
                </c:pt>
                <c:pt idx="203">
                  <c:v>0.11474996850988806</c:v>
                </c:pt>
                <c:pt idx="204">
                  <c:v>0.12052117263843654</c:v>
                </c:pt>
                <c:pt idx="205">
                  <c:v>0.10775347912524857</c:v>
                </c:pt>
                <c:pt idx="206">
                  <c:v>5.0253164556961938E-2</c:v>
                </c:pt>
                <c:pt idx="207">
                  <c:v>2.7127003699136898E-2</c:v>
                </c:pt>
                <c:pt idx="208">
                  <c:v>-1.4030164854437088E-2</c:v>
                </c:pt>
                <c:pt idx="209">
                  <c:v>3.6551724137931174E-2</c:v>
                </c:pt>
                <c:pt idx="210">
                  <c:v>8.7639664804469275E-2</c:v>
                </c:pt>
                <c:pt idx="211">
                  <c:v>0.12855334330763024</c:v>
                </c:pt>
                <c:pt idx="212">
                  <c:v>8.1707177907109241E-2</c:v>
                </c:pt>
                <c:pt idx="213">
                  <c:v>4.7286466681932593E-2</c:v>
                </c:pt>
                <c:pt idx="214">
                  <c:v>7.6372315035799554E-2</c:v>
                </c:pt>
                <c:pt idx="215">
                  <c:v>8.3276836158192147E-2</c:v>
                </c:pt>
                <c:pt idx="216">
                  <c:v>0.11162790697674407</c:v>
                </c:pt>
                <c:pt idx="217">
                  <c:v>0.13328547499401755</c:v>
                </c:pt>
                <c:pt idx="218">
                  <c:v>0.1049777027841392</c:v>
                </c:pt>
                <c:pt idx="219">
                  <c:v>5.1980792316926872E-2</c:v>
                </c:pt>
                <c:pt idx="220">
                  <c:v>3.0475512866121379E-2</c:v>
                </c:pt>
                <c:pt idx="221">
                  <c:v>-3.4708361055666659E-2</c:v>
                </c:pt>
                <c:pt idx="222">
                  <c:v>-6.3777421080791874E-2</c:v>
                </c:pt>
                <c:pt idx="223">
                  <c:v>-9.473791556190081E-2</c:v>
                </c:pt>
                <c:pt idx="224">
                  <c:v>-5.4858107395294953E-2</c:v>
                </c:pt>
                <c:pt idx="225">
                  <c:v>1.530556466601074E-2</c:v>
                </c:pt>
                <c:pt idx="226">
                  <c:v>2.7452222574175789E-3</c:v>
                </c:pt>
                <c:pt idx="227">
                  <c:v>8.0317096067590299E-3</c:v>
                </c:pt>
                <c:pt idx="228">
                  <c:v>-2.3744769874476712E-2</c:v>
                </c:pt>
                <c:pt idx="229">
                  <c:v>4.2757601351351315E-2</c:v>
                </c:pt>
                <c:pt idx="230">
                  <c:v>0.16666666666666652</c:v>
                </c:pt>
                <c:pt idx="231">
                  <c:v>0.18327056943968967</c:v>
                </c:pt>
                <c:pt idx="232">
                  <c:v>0.19827387802071317</c:v>
                </c:pt>
                <c:pt idx="233">
                  <c:v>0.20700746697300421</c:v>
                </c:pt>
                <c:pt idx="234">
                  <c:v>0.23808435249742832</c:v>
                </c:pt>
                <c:pt idx="235">
                  <c:v>0.31564717810070952</c:v>
                </c:pt>
                <c:pt idx="236">
                  <c:v>0.44368791159727672</c:v>
                </c:pt>
                <c:pt idx="237">
                  <c:v>0.37256379885861945</c:v>
                </c:pt>
                <c:pt idx="238">
                  <c:v>0.28430030535958717</c:v>
                </c:pt>
                <c:pt idx="239">
                  <c:v>0.26345198675496695</c:v>
                </c:pt>
                <c:pt idx="240">
                  <c:v>0.31404693024750863</c:v>
                </c:pt>
                <c:pt idx="241">
                  <c:v>0.2176774324187507</c:v>
                </c:pt>
                <c:pt idx="242">
                  <c:v>5.3197456993268499E-2</c:v>
                </c:pt>
                <c:pt idx="243">
                  <c:v>6.1240235316809777E-2</c:v>
                </c:pt>
                <c:pt idx="244">
                  <c:v>4.3599346970133679E-2</c:v>
                </c:pt>
                <c:pt idx="245">
                  <c:v>-1.8083182640146189E-3</c:v>
                </c:pt>
                <c:pt idx="246">
                  <c:v>-8.096381093057603E-2</c:v>
                </c:pt>
                <c:pt idx="247">
                  <c:v>-0.15943145817278881</c:v>
                </c:pt>
                <c:pt idx="248">
                  <c:v>-0.23380238132055053</c:v>
                </c:pt>
                <c:pt idx="249">
                  <c:v>-0.24727386836118292</c:v>
                </c:pt>
                <c:pt idx="250">
                  <c:v>-0.18963679593342631</c:v>
                </c:pt>
                <c:pt idx="251">
                  <c:v>-0.20106470106470098</c:v>
                </c:pt>
                <c:pt idx="252">
                  <c:v>-0.24103065883887809</c:v>
                </c:pt>
                <c:pt idx="253">
                  <c:v>-0.23921177350960343</c:v>
                </c:pt>
                <c:pt idx="254">
                  <c:v>-0.18224589436307137</c:v>
                </c:pt>
                <c:pt idx="255">
                  <c:v>-0.15249000363504184</c:v>
                </c:pt>
                <c:pt idx="256">
                  <c:v>-0.11990429741418962</c:v>
                </c:pt>
                <c:pt idx="257">
                  <c:v>-5.3871090770403973E-2</c:v>
                </c:pt>
                <c:pt idx="258">
                  <c:v>-2.1094927172275235E-2</c:v>
                </c:pt>
                <c:pt idx="259">
                  <c:v>-8.2509931751044707E-3</c:v>
                </c:pt>
                <c:pt idx="260">
                  <c:v>-1.6044399596367276E-2</c:v>
                </c:pt>
                <c:pt idx="261">
                  <c:v>2.0427305888483627E-2</c:v>
                </c:pt>
                <c:pt idx="262">
                  <c:v>1.0420882233913575E-2</c:v>
                </c:pt>
                <c:pt idx="263">
                  <c:v>3.5263967196309531E-2</c:v>
                </c:pt>
                <c:pt idx="264">
                  <c:v>6.8758057584873411E-2</c:v>
                </c:pt>
                <c:pt idx="265">
                  <c:v>0.11355191256830599</c:v>
                </c:pt>
                <c:pt idx="266">
                  <c:v>0.11343899261832391</c:v>
                </c:pt>
                <c:pt idx="267">
                  <c:v>0.14454214025305601</c:v>
                </c:pt>
                <c:pt idx="268">
                  <c:v>0.15014638226683386</c:v>
                </c:pt>
                <c:pt idx="269">
                  <c:v>0.11700090698377497</c:v>
                </c:pt>
                <c:pt idx="270">
                  <c:v>0.14766546947152404</c:v>
                </c:pt>
                <c:pt idx="271">
                  <c:v>0.16906327033689417</c:v>
                </c:pt>
                <c:pt idx="272">
                  <c:v>0.19290329197005418</c:v>
                </c:pt>
                <c:pt idx="273">
                  <c:v>8.5895209886630575E-2</c:v>
                </c:pt>
                <c:pt idx="274">
                  <c:v>6.8589165915690309E-2</c:v>
                </c:pt>
                <c:pt idx="275">
                  <c:v>8.3869690068323566E-2</c:v>
                </c:pt>
                <c:pt idx="276">
                  <c:v>6.7350221149979905E-2</c:v>
                </c:pt>
                <c:pt idx="277">
                  <c:v>3.6804396898616254E-2</c:v>
                </c:pt>
                <c:pt idx="278">
                  <c:v>5.0599590523545013E-2</c:v>
                </c:pt>
                <c:pt idx="279">
                  <c:v>2.079820123664966E-2</c:v>
                </c:pt>
                <c:pt idx="280">
                  <c:v>6.2727272727272076E-3</c:v>
                </c:pt>
                <c:pt idx="281">
                  <c:v>-2.8238902923132692E-2</c:v>
                </c:pt>
                <c:pt idx="282">
                  <c:v>-4.3723175965665328E-2</c:v>
                </c:pt>
                <c:pt idx="283">
                  <c:v>-2.8114566859954171E-2</c:v>
                </c:pt>
                <c:pt idx="284">
                  <c:v>-3.1722833562585984E-2</c:v>
                </c:pt>
                <c:pt idx="285">
                  <c:v>5.4270127915726052E-2</c:v>
                </c:pt>
                <c:pt idx="286">
                  <c:v>6.3624437781109489E-2</c:v>
                </c:pt>
                <c:pt idx="287">
                  <c:v>2.1469029782569038E-2</c:v>
                </c:pt>
                <c:pt idx="288">
                  <c:v>6.6208325485025199E-2</c:v>
                </c:pt>
                <c:pt idx="289">
                  <c:v>0.11766376372586129</c:v>
                </c:pt>
                <c:pt idx="290">
                  <c:v>0.21640682999257632</c:v>
                </c:pt>
                <c:pt idx="291">
                  <c:v>0.29542951541850249</c:v>
                </c:pt>
                <c:pt idx="292">
                  <c:v>0.3536001445478365</c:v>
                </c:pt>
                <c:pt idx="293">
                  <c:v>0.29514436913935582</c:v>
                </c:pt>
                <c:pt idx="294">
                  <c:v>0.34848059841047219</c:v>
                </c:pt>
                <c:pt idx="295">
                  <c:v>0.36828783221840533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432C-B367-C405AAF5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55840"/>
        <c:axId val="1020261088"/>
      </c:lineChart>
      <c:lineChart>
        <c:grouping val="standard"/>
        <c:varyColors val="0"/>
        <c:ser>
          <c:idx val="8"/>
          <c:order val="1"/>
          <c:tx>
            <c:strRef>
              <c:f>Sheet1!$M$2</c:f>
              <c:strCache>
                <c:ptCount val="1"/>
                <c:pt idx="0">
                  <c:v>Tradables-Non Tradables (YoY)</c:v>
                </c:pt>
              </c:strCache>
            </c:strRef>
          </c:tx>
          <c:spPr>
            <a:ln w="38100" cap="rnd">
              <a:solidFill>
                <a:srgbClr val="6666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  <a:prstDash val="solid"/>
              </a:ln>
              <a:effectLst/>
            </c:spPr>
          </c:marker>
          <c:cat>
            <c:numRef>
              <c:f>Sheet1!$B$3:$B$299</c:f>
              <c:numCache>
                <c:formatCode>mmm\-yy</c:formatCode>
                <c:ptCount val="29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</c:numCache>
            </c:numRef>
          </c:cat>
          <c:val>
            <c:numRef>
              <c:f>Sheet1!$M$3:$M$299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2.1265611596863687E-2</c:v>
                </c:pt>
                <c:pt idx="74">
                  <c:v>2.2100114449829844E-2</c:v>
                </c:pt>
                <c:pt idx="75">
                  <c:v>2.2531354285991512E-2</c:v>
                </c:pt>
                <c:pt idx="76">
                  <c:v>1.9118087955573904E-2</c:v>
                </c:pt>
                <c:pt idx="77">
                  <c:v>1.8277849026670845E-2</c:v>
                </c:pt>
                <c:pt idx="78">
                  <c:v>1.3807426819011592E-2</c:v>
                </c:pt>
                <c:pt idx="79">
                  <c:v>2.2666381630133348E-2</c:v>
                </c:pt>
                <c:pt idx="80">
                  <c:v>3.1864588786351122E-2</c:v>
                </c:pt>
                <c:pt idx="81">
                  <c:v>4.3748390373593349E-2</c:v>
                </c:pt>
                <c:pt idx="82">
                  <c:v>5.7825593748443982E-2</c:v>
                </c:pt>
                <c:pt idx="83">
                  <c:v>7.407102633400342E-2</c:v>
                </c:pt>
                <c:pt idx="84">
                  <c:v>7.7239540903332626E-2</c:v>
                </c:pt>
                <c:pt idx="85">
                  <c:v>7.6210011168874159E-2</c:v>
                </c:pt>
                <c:pt idx="86">
                  <c:v>8.2301677560391973E-2</c:v>
                </c:pt>
                <c:pt idx="87">
                  <c:v>9.3357822965252968E-2</c:v>
                </c:pt>
                <c:pt idx="88">
                  <c:v>0.10691469825726152</c:v>
                </c:pt>
                <c:pt idx="89">
                  <c:v>0.11009452951669307</c:v>
                </c:pt>
                <c:pt idx="90">
                  <c:v>0.10937334397667797</c:v>
                </c:pt>
                <c:pt idx="91">
                  <c:v>9.6921830308248635E-2</c:v>
                </c:pt>
                <c:pt idx="92">
                  <c:v>8.8967175640874308E-2</c:v>
                </c:pt>
                <c:pt idx="93">
                  <c:v>7.2396701026690824E-2</c:v>
                </c:pt>
                <c:pt idx="94">
                  <c:v>4.4201344527869058E-2</c:v>
                </c:pt>
                <c:pt idx="95">
                  <c:v>2.0124986601125272E-2</c:v>
                </c:pt>
                <c:pt idx="96">
                  <c:v>1.3166372446617114E-2</c:v>
                </c:pt>
                <c:pt idx="97">
                  <c:v>4.2460831134798482E-3</c:v>
                </c:pt>
                <c:pt idx="98">
                  <c:v>7.8793740246130284E-4</c:v>
                </c:pt>
                <c:pt idx="99">
                  <c:v>-1.9409590668149068E-3</c:v>
                </c:pt>
                <c:pt idx="100">
                  <c:v>-7.597899332932867E-3</c:v>
                </c:pt>
                <c:pt idx="101">
                  <c:v>-6.8309149488030574E-3</c:v>
                </c:pt>
                <c:pt idx="102">
                  <c:v>-4.7917124181662274E-3</c:v>
                </c:pt>
                <c:pt idx="103">
                  <c:v>-1.0294417881649975E-2</c:v>
                </c:pt>
                <c:pt idx="104">
                  <c:v>-9.6996360423162731E-3</c:v>
                </c:pt>
                <c:pt idx="105">
                  <c:v>-1.0686427274293031E-2</c:v>
                </c:pt>
                <c:pt idx="106">
                  <c:v>-6.8331727985220247E-3</c:v>
                </c:pt>
                <c:pt idx="107">
                  <c:v>-5.5714815436114229E-3</c:v>
                </c:pt>
                <c:pt idx="108">
                  <c:v>-4.0523858710086458E-3</c:v>
                </c:pt>
                <c:pt idx="109">
                  <c:v>-4.4182750354915257E-3</c:v>
                </c:pt>
                <c:pt idx="110">
                  <c:v>-7.8311054621769127E-3</c:v>
                </c:pt>
                <c:pt idx="111">
                  <c:v>-6.310532965992266E-3</c:v>
                </c:pt>
                <c:pt idx="112">
                  <c:v>-7.442577601921796E-3</c:v>
                </c:pt>
                <c:pt idx="113">
                  <c:v>-1.4969080776416455E-2</c:v>
                </c:pt>
                <c:pt idx="114">
                  <c:v>-2.1884340568306682E-2</c:v>
                </c:pt>
                <c:pt idx="115">
                  <c:v>-1.7831422094184202E-2</c:v>
                </c:pt>
                <c:pt idx="116">
                  <c:v>-2.4929712062035758E-2</c:v>
                </c:pt>
                <c:pt idx="117">
                  <c:v>-2.6637997374036715E-2</c:v>
                </c:pt>
                <c:pt idx="118">
                  <c:v>-3.4400159171841471E-2</c:v>
                </c:pt>
                <c:pt idx="119">
                  <c:v>-3.6121380032260841E-2</c:v>
                </c:pt>
                <c:pt idx="120">
                  <c:v>-3.8884754899336293E-2</c:v>
                </c:pt>
                <c:pt idx="121">
                  <c:v>-3.3057438578309117E-2</c:v>
                </c:pt>
                <c:pt idx="122">
                  <c:v>-2.9973011228086932E-2</c:v>
                </c:pt>
                <c:pt idx="123">
                  <c:v>-3.8660820131866558E-2</c:v>
                </c:pt>
                <c:pt idx="124">
                  <c:v>-4.232634399921964E-2</c:v>
                </c:pt>
                <c:pt idx="125">
                  <c:v>-4.1514650931915309E-2</c:v>
                </c:pt>
                <c:pt idx="126">
                  <c:v>-3.81976851887873E-2</c:v>
                </c:pt>
                <c:pt idx="127">
                  <c:v>-3.7810552000176356E-2</c:v>
                </c:pt>
                <c:pt idx="128">
                  <c:v>-3.5825019320650631E-2</c:v>
                </c:pt>
                <c:pt idx="129">
                  <c:v>-3.722756568779495E-2</c:v>
                </c:pt>
                <c:pt idx="130">
                  <c:v>-2.9700904886015289E-2</c:v>
                </c:pt>
                <c:pt idx="131">
                  <c:v>-2.6784311048442477E-2</c:v>
                </c:pt>
                <c:pt idx="132">
                  <c:v>-2.6961298114659638E-2</c:v>
                </c:pt>
                <c:pt idx="133">
                  <c:v>-2.9663817409000259E-2</c:v>
                </c:pt>
                <c:pt idx="134">
                  <c:v>-3.4067057237808562E-2</c:v>
                </c:pt>
                <c:pt idx="135">
                  <c:v>-2.8222595967304143E-2</c:v>
                </c:pt>
                <c:pt idx="136">
                  <c:v>-2.2767228075355916E-2</c:v>
                </c:pt>
                <c:pt idx="137">
                  <c:v>-1.8856476577470804E-2</c:v>
                </c:pt>
                <c:pt idx="138">
                  <c:v>-8.5062531132267249E-3</c:v>
                </c:pt>
                <c:pt idx="139">
                  <c:v>-3.4923506637367652E-3</c:v>
                </c:pt>
                <c:pt idx="140">
                  <c:v>-2.8219065720682668E-3</c:v>
                </c:pt>
                <c:pt idx="141">
                  <c:v>-1.1274918739398565E-2</c:v>
                </c:pt>
                <c:pt idx="142">
                  <c:v>-1.7522102882083557E-2</c:v>
                </c:pt>
                <c:pt idx="143">
                  <c:v>-1.8947540310686017E-2</c:v>
                </c:pt>
                <c:pt idx="144">
                  <c:v>-2.009567324876671E-2</c:v>
                </c:pt>
                <c:pt idx="145">
                  <c:v>-1.8935374829213591E-2</c:v>
                </c:pt>
                <c:pt idx="146">
                  <c:v>-1.3394496909006959E-2</c:v>
                </c:pt>
                <c:pt idx="147">
                  <c:v>-8.390979684294253E-3</c:v>
                </c:pt>
                <c:pt idx="148">
                  <c:v>-6.036783471852214E-3</c:v>
                </c:pt>
                <c:pt idx="149">
                  <c:v>-3.8220890852818101E-3</c:v>
                </c:pt>
                <c:pt idx="150">
                  <c:v>-1.223017406766469E-2</c:v>
                </c:pt>
                <c:pt idx="151">
                  <c:v>-1.5931803937756728E-2</c:v>
                </c:pt>
                <c:pt idx="152">
                  <c:v>-1.7143069053706439E-2</c:v>
                </c:pt>
                <c:pt idx="153">
                  <c:v>-6.5557331043180067E-3</c:v>
                </c:pt>
                <c:pt idx="154">
                  <c:v>1.3735572281476927E-3</c:v>
                </c:pt>
                <c:pt idx="155">
                  <c:v>-1.1320639561012147E-3</c:v>
                </c:pt>
                <c:pt idx="156">
                  <c:v>-1.2755988214185887E-3</c:v>
                </c:pt>
                <c:pt idx="157">
                  <c:v>-3.8300567747082681E-3</c:v>
                </c:pt>
                <c:pt idx="158">
                  <c:v>-6.4032500176411933E-3</c:v>
                </c:pt>
                <c:pt idx="159">
                  <c:v>-1.227606572405171E-2</c:v>
                </c:pt>
                <c:pt idx="160">
                  <c:v>-1.3499189037912362E-2</c:v>
                </c:pt>
                <c:pt idx="161">
                  <c:v>-1.2483196690962428E-2</c:v>
                </c:pt>
                <c:pt idx="162">
                  <c:v>-1.0672883461606331E-2</c:v>
                </c:pt>
                <c:pt idx="163">
                  <c:v>-1.8618362925731269E-2</c:v>
                </c:pt>
                <c:pt idx="164">
                  <c:v>-2.0703119656821034E-2</c:v>
                </c:pt>
                <c:pt idx="165">
                  <c:v>-2.1052735474252904E-2</c:v>
                </c:pt>
                <c:pt idx="166">
                  <c:v>-2.8093715932685948E-2</c:v>
                </c:pt>
                <c:pt idx="167">
                  <c:v>-2.9102736370437254E-2</c:v>
                </c:pt>
                <c:pt idx="168">
                  <c:v>-2.2651790321016163E-2</c:v>
                </c:pt>
                <c:pt idx="169">
                  <c:v>-2.0838615668575811E-2</c:v>
                </c:pt>
                <c:pt idx="170">
                  <c:v>-2.4525373035178877E-2</c:v>
                </c:pt>
                <c:pt idx="171">
                  <c:v>-2.7784913797253008E-2</c:v>
                </c:pt>
                <c:pt idx="172">
                  <c:v>-3.455570671040098E-2</c:v>
                </c:pt>
                <c:pt idx="173">
                  <c:v>-4.0853345498149896E-2</c:v>
                </c:pt>
                <c:pt idx="174">
                  <c:v>-4.3951623929580075E-2</c:v>
                </c:pt>
                <c:pt idx="175">
                  <c:v>-3.3549235979181136E-2</c:v>
                </c:pt>
                <c:pt idx="176">
                  <c:v>-2.3713027355502625E-2</c:v>
                </c:pt>
                <c:pt idx="177">
                  <c:v>-2.3760733114195354E-2</c:v>
                </c:pt>
                <c:pt idx="178">
                  <c:v>-1.0200449583867233E-2</c:v>
                </c:pt>
                <c:pt idx="179">
                  <c:v>-3.6494717692965306E-3</c:v>
                </c:pt>
                <c:pt idx="180">
                  <c:v>-9.9026841564529011E-3</c:v>
                </c:pt>
                <c:pt idx="181">
                  <c:v>-1.5508014259690617E-2</c:v>
                </c:pt>
                <c:pt idx="182">
                  <c:v>-1.8302449240773511E-2</c:v>
                </c:pt>
                <c:pt idx="183">
                  <c:v>-1.4770154698088067E-2</c:v>
                </c:pt>
                <c:pt idx="184">
                  <c:v>-1.5387317547678414E-2</c:v>
                </c:pt>
                <c:pt idx="185">
                  <c:v>-1.5832445885457735E-2</c:v>
                </c:pt>
                <c:pt idx="186">
                  <c:v>-1.7099008068121035E-2</c:v>
                </c:pt>
                <c:pt idx="187">
                  <c:v>-1.7554930171090888E-2</c:v>
                </c:pt>
                <c:pt idx="188">
                  <c:v>-2.3482081357189877E-2</c:v>
                </c:pt>
                <c:pt idx="189">
                  <c:v>-2.5330329176067146E-2</c:v>
                </c:pt>
                <c:pt idx="190">
                  <c:v>-3.6124676004033685E-2</c:v>
                </c:pt>
                <c:pt idx="191">
                  <c:v>-4.1754803358766024E-2</c:v>
                </c:pt>
                <c:pt idx="192">
                  <c:v>-4.65742317635498E-2</c:v>
                </c:pt>
                <c:pt idx="193">
                  <c:v>-4.1902456355948026E-2</c:v>
                </c:pt>
                <c:pt idx="194">
                  <c:v>-3.9618643665711328E-2</c:v>
                </c:pt>
                <c:pt idx="195">
                  <c:v>-4.3395852084895603E-2</c:v>
                </c:pt>
                <c:pt idx="196">
                  <c:v>-3.9530016766581744E-2</c:v>
                </c:pt>
                <c:pt idx="197">
                  <c:v>-4.5494573653701575E-2</c:v>
                </c:pt>
                <c:pt idx="198">
                  <c:v>-5.1479400065831182E-2</c:v>
                </c:pt>
                <c:pt idx="199">
                  <c:v>-5.3411487624568377E-2</c:v>
                </c:pt>
                <c:pt idx="200">
                  <c:v>-4.8891862295334709E-2</c:v>
                </c:pt>
                <c:pt idx="201">
                  <c:v>-4.2534501755701282E-2</c:v>
                </c:pt>
                <c:pt idx="202">
                  <c:v>-4.0375581706323604E-2</c:v>
                </c:pt>
                <c:pt idx="203">
                  <c:v>-3.9653079842790984E-2</c:v>
                </c:pt>
                <c:pt idx="204">
                  <c:v>-3.1302648739730543E-2</c:v>
                </c:pt>
                <c:pt idx="205">
                  <c:v>-2.6762076123172385E-2</c:v>
                </c:pt>
                <c:pt idx="206">
                  <c:v>-2.4351773627550477E-2</c:v>
                </c:pt>
                <c:pt idx="207">
                  <c:v>-2.8455285231403948E-2</c:v>
                </c:pt>
                <c:pt idx="208">
                  <c:v>-3.3855885142313635E-2</c:v>
                </c:pt>
                <c:pt idx="209">
                  <c:v>-2.8714032101076148E-2</c:v>
                </c:pt>
                <c:pt idx="210">
                  <c:v>-1.9865494578446441E-2</c:v>
                </c:pt>
                <c:pt idx="211">
                  <c:v>-1.6704779773204059E-2</c:v>
                </c:pt>
                <c:pt idx="212">
                  <c:v>-1.7915759530588771E-2</c:v>
                </c:pt>
                <c:pt idx="213">
                  <c:v>-1.865144043372946E-2</c:v>
                </c:pt>
                <c:pt idx="214">
                  <c:v>-2.0914364316643397E-2</c:v>
                </c:pt>
                <c:pt idx="215">
                  <c:v>-2.434820177551722E-2</c:v>
                </c:pt>
                <c:pt idx="216">
                  <c:v>-1.9451362844761233E-2</c:v>
                </c:pt>
                <c:pt idx="217">
                  <c:v>-1.9656143596533227E-2</c:v>
                </c:pt>
                <c:pt idx="218">
                  <c:v>-2.403753379840734E-2</c:v>
                </c:pt>
                <c:pt idx="219">
                  <c:v>-1.6327559420685533E-2</c:v>
                </c:pt>
                <c:pt idx="220">
                  <c:v>-7.3283601601381587E-3</c:v>
                </c:pt>
                <c:pt idx="221">
                  <c:v>-6.6831701266520938E-3</c:v>
                </c:pt>
                <c:pt idx="222">
                  <c:v>9.9846352043564401E-4</c:v>
                </c:pt>
                <c:pt idx="223">
                  <c:v>-2.2195590032503265E-3</c:v>
                </c:pt>
                <c:pt idx="224">
                  <c:v>-5.3908190156799485E-3</c:v>
                </c:pt>
                <c:pt idx="225">
                  <c:v>-1.161233754340607E-2</c:v>
                </c:pt>
                <c:pt idx="226">
                  <c:v>-1.3878435132859801E-2</c:v>
                </c:pt>
                <c:pt idx="227">
                  <c:v>-1.4304912291794869E-2</c:v>
                </c:pt>
                <c:pt idx="228">
                  <c:v>-2.6864473118332066E-2</c:v>
                </c:pt>
                <c:pt idx="229">
                  <c:v>-2.2277987513461328E-2</c:v>
                </c:pt>
                <c:pt idx="230">
                  <c:v>-1.687491230959659E-2</c:v>
                </c:pt>
                <c:pt idx="231">
                  <c:v>-1.872214757818913E-2</c:v>
                </c:pt>
                <c:pt idx="232">
                  <c:v>-2.0820503976880067E-2</c:v>
                </c:pt>
                <c:pt idx="233">
                  <c:v>-1.9418890623150276E-2</c:v>
                </c:pt>
                <c:pt idx="234">
                  <c:v>-2.5839923534455078E-2</c:v>
                </c:pt>
                <c:pt idx="235">
                  <c:v>-1.9961919382934123E-2</c:v>
                </c:pt>
                <c:pt idx="236">
                  <c:v>-2.0075282247135062E-2</c:v>
                </c:pt>
                <c:pt idx="237">
                  <c:v>-1.216661182563783E-2</c:v>
                </c:pt>
                <c:pt idx="238">
                  <c:v>-5.7597437116228001E-3</c:v>
                </c:pt>
                <c:pt idx="239">
                  <c:v>-4.2752606224858436E-3</c:v>
                </c:pt>
                <c:pt idx="240">
                  <c:v>3.1075836112806066E-3</c:v>
                </c:pt>
                <c:pt idx="241">
                  <c:v>8.6547969918751022E-3</c:v>
                </c:pt>
                <c:pt idx="242">
                  <c:v>1.5237030097957405E-2</c:v>
                </c:pt>
                <c:pt idx="243">
                  <c:v>1.4341214159260929E-2</c:v>
                </c:pt>
                <c:pt idx="244">
                  <c:v>1.2832639526737077E-2</c:v>
                </c:pt>
                <c:pt idx="245">
                  <c:v>1.6557597402815594E-2</c:v>
                </c:pt>
                <c:pt idx="246">
                  <c:v>1.97068974968162E-2</c:v>
                </c:pt>
                <c:pt idx="247">
                  <c:v>1.5886288878423693E-2</c:v>
                </c:pt>
                <c:pt idx="248">
                  <c:v>1.4608014485175902E-2</c:v>
                </c:pt>
                <c:pt idx="249">
                  <c:v>5.7407214037212828E-3</c:v>
                </c:pt>
                <c:pt idx="250">
                  <c:v>1.8313801116991435E-3</c:v>
                </c:pt>
                <c:pt idx="251">
                  <c:v>4.068501223428056E-3</c:v>
                </c:pt>
                <c:pt idx="252">
                  <c:v>7.739688782365528E-3</c:v>
                </c:pt>
                <c:pt idx="253">
                  <c:v>6.7237968253519576E-4</c:v>
                </c:pt>
                <c:pt idx="254">
                  <c:v>-8.5720233842676574E-3</c:v>
                </c:pt>
                <c:pt idx="255">
                  <c:v>-1.3590607204968297E-2</c:v>
                </c:pt>
                <c:pt idx="256">
                  <c:v>-1.3854475487278251E-2</c:v>
                </c:pt>
                <c:pt idx="257">
                  <c:v>-2.1074845137785569E-2</c:v>
                </c:pt>
                <c:pt idx="258">
                  <c:v>-3.0518573413372385E-2</c:v>
                </c:pt>
                <c:pt idx="259">
                  <c:v>-3.1661820315884381E-2</c:v>
                </c:pt>
                <c:pt idx="260">
                  <c:v>-3.3728281529734283E-2</c:v>
                </c:pt>
                <c:pt idx="261">
                  <c:v>-3.5801624642613605E-2</c:v>
                </c:pt>
                <c:pt idx="262">
                  <c:v>-3.592945560731664E-2</c:v>
                </c:pt>
                <c:pt idx="263">
                  <c:v>-3.5070215432081442E-2</c:v>
                </c:pt>
                <c:pt idx="264">
                  <c:v>-4.0797300564065608E-2</c:v>
                </c:pt>
                <c:pt idx="265">
                  <c:v>-4.1996183808917009E-2</c:v>
                </c:pt>
                <c:pt idx="266">
                  <c:v>-3.9797623816795746E-2</c:v>
                </c:pt>
                <c:pt idx="267">
                  <c:v>-3.4662308766155281E-2</c:v>
                </c:pt>
                <c:pt idx="268">
                  <c:v>-3.7568293106707173E-2</c:v>
                </c:pt>
                <c:pt idx="269">
                  <c:v>-2.3734326044682064E-2</c:v>
                </c:pt>
                <c:pt idx="270">
                  <c:v>-1.2226882600477662E-2</c:v>
                </c:pt>
                <c:pt idx="271">
                  <c:v>-8.381211907203534E-3</c:v>
                </c:pt>
                <c:pt idx="272">
                  <c:v>-7.8406157827903833E-3</c:v>
                </c:pt>
                <c:pt idx="273">
                  <c:v>-3.6756287079560135E-3</c:v>
                </c:pt>
                <c:pt idx="274">
                  <c:v>-1.5423036846655691E-2</c:v>
                </c:pt>
                <c:pt idx="275">
                  <c:v>-2.2124997468973895E-2</c:v>
                </c:pt>
                <c:pt idx="276">
                  <c:v>-2.1826327320548788E-2</c:v>
                </c:pt>
                <c:pt idx="277">
                  <c:v>-2.2128705042735008E-2</c:v>
                </c:pt>
                <c:pt idx="278">
                  <c:v>-2.3638164753752244E-2</c:v>
                </c:pt>
                <c:pt idx="279">
                  <c:v>-2.2832562048438865E-2</c:v>
                </c:pt>
                <c:pt idx="280">
                  <c:v>-1.4900057714063886E-2</c:v>
                </c:pt>
                <c:pt idx="281">
                  <c:v>-2.4724473557676152E-2</c:v>
                </c:pt>
                <c:pt idx="282">
                  <c:v>-3.6029930799496901E-2</c:v>
                </c:pt>
                <c:pt idx="283">
                  <c:v>-3.6604848901280462E-2</c:v>
                </c:pt>
                <c:pt idx="284">
                  <c:v>-2.999915820289667E-2</c:v>
                </c:pt>
                <c:pt idx="285">
                  <c:v>-2.7008585183046163E-2</c:v>
                </c:pt>
                <c:pt idx="286">
                  <c:v>-6.0106072005976507E-3</c:v>
                </c:pt>
                <c:pt idx="287">
                  <c:v>1.071739145891426E-2</c:v>
                </c:pt>
                <c:pt idx="288">
                  <c:v>9.5380600242094271E-3</c:v>
                </c:pt>
                <c:pt idx="289">
                  <c:v>1.1105538979792939E-2</c:v>
                </c:pt>
                <c:pt idx="290">
                  <c:v>1.5607442536108573E-2</c:v>
                </c:pt>
                <c:pt idx="291">
                  <c:v>7.8554716913981082E-3</c:v>
                </c:pt>
                <c:pt idx="292">
                  <c:v>4.1030039252052397E-3</c:v>
                </c:pt>
                <c:pt idx="293">
                  <c:v>1.0130280877987952E-2</c:v>
                </c:pt>
                <c:pt idx="294">
                  <c:v>2.4952606191387172E-2</c:v>
                </c:pt>
                <c:pt idx="295">
                  <c:v>3.3478397942032112E-2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432C-B367-C405AAF5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92576"/>
        <c:axId val="1020295200"/>
      </c:lineChart>
      <c:dateAx>
        <c:axId val="1020255840"/>
        <c:scaling>
          <c:orientation val="minMax"/>
          <c:min val="37257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20261088"/>
        <c:crosses val="autoZero"/>
        <c:auto val="1"/>
        <c:lblOffset val="100"/>
        <c:baseTimeUnit val="months"/>
      </c:dateAx>
      <c:valAx>
        <c:axId val="1020261088"/>
        <c:scaling>
          <c:orientation val="minMax"/>
          <c:max val="0.60000000000000009"/>
          <c:min val="-0.30000000000000004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3175">
            <a:solidFill>
              <a:srgbClr val="024989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20255840"/>
        <c:crosses val="autoZero"/>
        <c:crossBetween val="between"/>
      </c:valAx>
      <c:valAx>
        <c:axId val="1020295200"/>
        <c:scaling>
          <c:orientation val="minMax"/>
          <c:min val="-6.0000000000000012E-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20292576"/>
        <c:crosses val="max"/>
        <c:crossBetween val="between"/>
      </c:valAx>
      <c:dateAx>
        <c:axId val="1020292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20295200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CF3621-ACDF-45CC-B06E-D8C695084B8A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843EB5-726F-485D-9064-CAFECCD81E03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B1AE9B-41F2-404A-8E85-36E29118098A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924BA-4F42-4336-BCDF-947B6946B6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4C1BE-BC03-47EB-A11F-AB4D31DEFF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E9257-8778-414A-BF32-8397EFE98E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538D-FE45-4ADD-B4EB-D4AEA8A45A86}">
  <sheetPr codeName="Sheet1"/>
  <dimension ref="A1:AM336"/>
  <sheetViews>
    <sheetView showGridLines="0" workbookViewId="0">
      <pane xSplit="1" ySplit="5" topLeftCell="U259" activePane="bottomRight" state="frozen"/>
      <selection activeCell="F253" sqref="F253"/>
      <selection pane="topRight" activeCell="F253" sqref="F253"/>
      <selection pane="bottomLeft" activeCell="F253" sqref="F253"/>
      <selection pane="bottomRight" activeCell="AL6" sqref="AL6:AM302"/>
    </sheetView>
  </sheetViews>
  <sheetFormatPr defaultRowHeight="12.75" x14ac:dyDescent="0.2"/>
  <cols>
    <col min="1" max="1" width="8.7109375" style="5" customWidth="1"/>
    <col min="2" max="2" width="9.85546875" style="5" customWidth="1"/>
    <col min="9" max="13" width="9.140625" customWidth="1"/>
    <col min="14" max="14" width="9.140625" style="5" customWidth="1"/>
    <col min="15" max="15" width="12.42578125" style="5" customWidth="1"/>
    <col min="16" max="16" width="8.7109375" style="5" customWidth="1"/>
    <col min="17" max="17" width="12.5703125" style="5" customWidth="1"/>
    <col min="18" max="18" width="11.7109375" style="5" customWidth="1"/>
    <col min="19" max="19" width="8.7109375" style="5" customWidth="1"/>
    <col min="20" max="20" width="10.5703125" style="5" customWidth="1"/>
    <col min="21" max="21" width="15" style="5" customWidth="1"/>
    <col min="22" max="22" width="14.85546875" style="5" customWidth="1"/>
    <col min="23" max="23" width="12.28515625" style="5" customWidth="1"/>
    <col min="24" max="24" width="10.42578125" style="5" customWidth="1"/>
    <col min="25" max="28" width="11.28515625" style="5" customWidth="1"/>
    <col min="29" max="29" width="10.7109375" style="5" customWidth="1"/>
    <col min="30" max="30" width="12.42578125" style="5" customWidth="1"/>
    <col min="31" max="31" width="13.7109375" style="5" customWidth="1"/>
    <col min="32" max="32" width="9" style="5" customWidth="1"/>
    <col min="33" max="33" width="8.7109375" style="5" customWidth="1"/>
    <col min="34" max="34" width="10.42578125" style="5" customWidth="1"/>
    <col min="35" max="36" width="9" style="5" customWidth="1"/>
    <col min="37" max="253" width="9.140625" style="5"/>
    <col min="254" max="254" width="8.7109375" style="5" customWidth="1"/>
    <col min="255" max="255" width="9.85546875" style="5" customWidth="1"/>
    <col min="256" max="256" width="12.42578125" style="5" customWidth="1"/>
    <col min="257" max="257" width="8.7109375" style="5" customWidth="1"/>
    <col min="258" max="258" width="12.5703125" style="5" customWidth="1"/>
    <col min="259" max="259" width="11.7109375" style="5" customWidth="1"/>
    <col min="260" max="260" width="8.7109375" style="5" customWidth="1"/>
    <col min="261" max="261" width="10.5703125" style="5" customWidth="1"/>
    <col min="262" max="262" width="15" style="5" customWidth="1"/>
    <col min="263" max="263" width="14.85546875" style="5" customWidth="1"/>
    <col min="264" max="264" width="12.28515625" style="5" customWidth="1"/>
    <col min="265" max="265" width="10.42578125" style="5" customWidth="1"/>
    <col min="266" max="266" width="11.28515625" style="5" customWidth="1"/>
    <col min="267" max="267" width="9.140625" style="5"/>
    <col min="268" max="268" width="9" style="5" customWidth="1"/>
    <col min="269" max="269" width="8.7109375" style="5" customWidth="1"/>
    <col min="270" max="270" width="10.42578125" style="5" customWidth="1"/>
    <col min="271" max="271" width="9" style="5" customWidth="1"/>
    <col min="272" max="272" width="10.7109375" style="5" customWidth="1"/>
    <col min="273" max="273" width="9" style="5" customWidth="1"/>
    <col min="274" max="274" width="8.7109375" style="5" customWidth="1"/>
    <col min="275" max="275" width="11" style="5" customWidth="1"/>
    <col min="276" max="276" width="9.7109375" style="5" customWidth="1"/>
    <col min="277" max="277" width="13.42578125" style="5" customWidth="1"/>
    <col min="278" max="278" width="10" style="5" customWidth="1"/>
    <col min="279" max="279" width="8.7109375" style="5" customWidth="1"/>
    <col min="280" max="280" width="9.140625" style="5"/>
    <col min="281" max="282" width="10.5703125" style="5" bestFit="1" customWidth="1"/>
    <col min="283" max="509" width="9.140625" style="5"/>
    <col min="510" max="510" width="8.7109375" style="5" customWidth="1"/>
    <col min="511" max="511" width="9.85546875" style="5" customWidth="1"/>
    <col min="512" max="512" width="12.42578125" style="5" customWidth="1"/>
    <col min="513" max="513" width="8.7109375" style="5" customWidth="1"/>
    <col min="514" max="514" width="12.5703125" style="5" customWidth="1"/>
    <col min="515" max="515" width="11.7109375" style="5" customWidth="1"/>
    <col min="516" max="516" width="8.7109375" style="5" customWidth="1"/>
    <col min="517" max="517" width="10.5703125" style="5" customWidth="1"/>
    <col min="518" max="518" width="15" style="5" customWidth="1"/>
    <col min="519" max="519" width="14.85546875" style="5" customWidth="1"/>
    <col min="520" max="520" width="12.28515625" style="5" customWidth="1"/>
    <col min="521" max="521" width="10.42578125" style="5" customWidth="1"/>
    <col min="522" max="522" width="11.28515625" style="5" customWidth="1"/>
    <col min="523" max="523" width="9.140625" style="5"/>
    <col min="524" max="524" width="9" style="5" customWidth="1"/>
    <col min="525" max="525" width="8.7109375" style="5" customWidth="1"/>
    <col min="526" max="526" width="10.42578125" style="5" customWidth="1"/>
    <col min="527" max="527" width="9" style="5" customWidth="1"/>
    <col min="528" max="528" width="10.7109375" style="5" customWidth="1"/>
    <col min="529" max="529" width="9" style="5" customWidth="1"/>
    <col min="530" max="530" width="8.7109375" style="5" customWidth="1"/>
    <col min="531" max="531" width="11" style="5" customWidth="1"/>
    <col min="532" max="532" width="9.7109375" style="5" customWidth="1"/>
    <col min="533" max="533" width="13.42578125" style="5" customWidth="1"/>
    <col min="534" max="534" width="10" style="5" customWidth="1"/>
    <col min="535" max="535" width="8.7109375" style="5" customWidth="1"/>
    <col min="536" max="536" width="9.140625" style="5"/>
    <col min="537" max="538" width="10.5703125" style="5" bestFit="1" customWidth="1"/>
    <col min="539" max="765" width="9.140625" style="5"/>
    <col min="766" max="766" width="8.7109375" style="5" customWidth="1"/>
    <col min="767" max="767" width="9.85546875" style="5" customWidth="1"/>
    <col min="768" max="768" width="12.42578125" style="5" customWidth="1"/>
    <col min="769" max="769" width="8.7109375" style="5" customWidth="1"/>
    <col min="770" max="770" width="12.5703125" style="5" customWidth="1"/>
    <col min="771" max="771" width="11.7109375" style="5" customWidth="1"/>
    <col min="772" max="772" width="8.7109375" style="5" customWidth="1"/>
    <col min="773" max="773" width="10.5703125" style="5" customWidth="1"/>
    <col min="774" max="774" width="15" style="5" customWidth="1"/>
    <col min="775" max="775" width="14.85546875" style="5" customWidth="1"/>
    <col min="776" max="776" width="12.28515625" style="5" customWidth="1"/>
    <col min="777" max="777" width="10.42578125" style="5" customWidth="1"/>
    <col min="778" max="778" width="11.28515625" style="5" customWidth="1"/>
    <col min="779" max="779" width="9.140625" style="5"/>
    <col min="780" max="780" width="9" style="5" customWidth="1"/>
    <col min="781" max="781" width="8.7109375" style="5" customWidth="1"/>
    <col min="782" max="782" width="10.42578125" style="5" customWidth="1"/>
    <col min="783" max="783" width="9" style="5" customWidth="1"/>
    <col min="784" max="784" width="10.7109375" style="5" customWidth="1"/>
    <col min="785" max="785" width="9" style="5" customWidth="1"/>
    <col min="786" max="786" width="8.7109375" style="5" customWidth="1"/>
    <col min="787" max="787" width="11" style="5" customWidth="1"/>
    <col min="788" max="788" width="9.7109375" style="5" customWidth="1"/>
    <col min="789" max="789" width="13.42578125" style="5" customWidth="1"/>
    <col min="790" max="790" width="10" style="5" customWidth="1"/>
    <col min="791" max="791" width="8.7109375" style="5" customWidth="1"/>
    <col min="792" max="792" width="9.140625" style="5"/>
    <col min="793" max="794" width="10.5703125" style="5" bestFit="1" customWidth="1"/>
    <col min="795" max="1021" width="9.140625" style="5"/>
    <col min="1022" max="1022" width="8.7109375" style="5" customWidth="1"/>
    <col min="1023" max="1023" width="9.85546875" style="5" customWidth="1"/>
    <col min="1024" max="1024" width="12.42578125" style="5" customWidth="1"/>
    <col min="1025" max="1025" width="8.7109375" style="5" customWidth="1"/>
    <col min="1026" max="1026" width="12.5703125" style="5" customWidth="1"/>
    <col min="1027" max="1027" width="11.7109375" style="5" customWidth="1"/>
    <col min="1028" max="1028" width="8.7109375" style="5" customWidth="1"/>
    <col min="1029" max="1029" width="10.5703125" style="5" customWidth="1"/>
    <col min="1030" max="1030" width="15" style="5" customWidth="1"/>
    <col min="1031" max="1031" width="14.85546875" style="5" customWidth="1"/>
    <col min="1032" max="1032" width="12.28515625" style="5" customWidth="1"/>
    <col min="1033" max="1033" width="10.42578125" style="5" customWidth="1"/>
    <col min="1034" max="1034" width="11.28515625" style="5" customWidth="1"/>
    <col min="1035" max="1035" width="9.140625" style="5"/>
    <col min="1036" max="1036" width="9" style="5" customWidth="1"/>
    <col min="1037" max="1037" width="8.7109375" style="5" customWidth="1"/>
    <col min="1038" max="1038" width="10.42578125" style="5" customWidth="1"/>
    <col min="1039" max="1039" width="9" style="5" customWidth="1"/>
    <col min="1040" max="1040" width="10.7109375" style="5" customWidth="1"/>
    <col min="1041" max="1041" width="9" style="5" customWidth="1"/>
    <col min="1042" max="1042" width="8.7109375" style="5" customWidth="1"/>
    <col min="1043" max="1043" width="11" style="5" customWidth="1"/>
    <col min="1044" max="1044" width="9.7109375" style="5" customWidth="1"/>
    <col min="1045" max="1045" width="13.42578125" style="5" customWidth="1"/>
    <col min="1046" max="1046" width="10" style="5" customWidth="1"/>
    <col min="1047" max="1047" width="8.7109375" style="5" customWidth="1"/>
    <col min="1048" max="1048" width="9.140625" style="5"/>
    <col min="1049" max="1050" width="10.5703125" style="5" bestFit="1" customWidth="1"/>
    <col min="1051" max="1277" width="9.140625" style="5"/>
    <col min="1278" max="1278" width="8.7109375" style="5" customWidth="1"/>
    <col min="1279" max="1279" width="9.85546875" style="5" customWidth="1"/>
    <col min="1280" max="1280" width="12.42578125" style="5" customWidth="1"/>
    <col min="1281" max="1281" width="8.7109375" style="5" customWidth="1"/>
    <col min="1282" max="1282" width="12.5703125" style="5" customWidth="1"/>
    <col min="1283" max="1283" width="11.7109375" style="5" customWidth="1"/>
    <col min="1284" max="1284" width="8.7109375" style="5" customWidth="1"/>
    <col min="1285" max="1285" width="10.5703125" style="5" customWidth="1"/>
    <col min="1286" max="1286" width="15" style="5" customWidth="1"/>
    <col min="1287" max="1287" width="14.85546875" style="5" customWidth="1"/>
    <col min="1288" max="1288" width="12.28515625" style="5" customWidth="1"/>
    <col min="1289" max="1289" width="10.42578125" style="5" customWidth="1"/>
    <col min="1290" max="1290" width="11.28515625" style="5" customWidth="1"/>
    <col min="1291" max="1291" width="9.140625" style="5"/>
    <col min="1292" max="1292" width="9" style="5" customWidth="1"/>
    <col min="1293" max="1293" width="8.7109375" style="5" customWidth="1"/>
    <col min="1294" max="1294" width="10.42578125" style="5" customWidth="1"/>
    <col min="1295" max="1295" width="9" style="5" customWidth="1"/>
    <col min="1296" max="1296" width="10.7109375" style="5" customWidth="1"/>
    <col min="1297" max="1297" width="9" style="5" customWidth="1"/>
    <col min="1298" max="1298" width="8.7109375" style="5" customWidth="1"/>
    <col min="1299" max="1299" width="11" style="5" customWidth="1"/>
    <col min="1300" max="1300" width="9.7109375" style="5" customWidth="1"/>
    <col min="1301" max="1301" width="13.42578125" style="5" customWidth="1"/>
    <col min="1302" max="1302" width="10" style="5" customWidth="1"/>
    <col min="1303" max="1303" width="8.7109375" style="5" customWidth="1"/>
    <col min="1304" max="1304" width="9.140625" style="5"/>
    <col min="1305" max="1306" width="10.5703125" style="5" bestFit="1" customWidth="1"/>
    <col min="1307" max="1533" width="9.140625" style="5"/>
    <col min="1534" max="1534" width="8.7109375" style="5" customWidth="1"/>
    <col min="1535" max="1535" width="9.85546875" style="5" customWidth="1"/>
    <col min="1536" max="1536" width="12.42578125" style="5" customWidth="1"/>
    <col min="1537" max="1537" width="8.7109375" style="5" customWidth="1"/>
    <col min="1538" max="1538" width="12.5703125" style="5" customWidth="1"/>
    <col min="1539" max="1539" width="11.7109375" style="5" customWidth="1"/>
    <col min="1540" max="1540" width="8.7109375" style="5" customWidth="1"/>
    <col min="1541" max="1541" width="10.5703125" style="5" customWidth="1"/>
    <col min="1542" max="1542" width="15" style="5" customWidth="1"/>
    <col min="1543" max="1543" width="14.85546875" style="5" customWidth="1"/>
    <col min="1544" max="1544" width="12.28515625" style="5" customWidth="1"/>
    <col min="1545" max="1545" width="10.42578125" style="5" customWidth="1"/>
    <col min="1546" max="1546" width="11.28515625" style="5" customWidth="1"/>
    <col min="1547" max="1547" width="9.140625" style="5"/>
    <col min="1548" max="1548" width="9" style="5" customWidth="1"/>
    <col min="1549" max="1549" width="8.7109375" style="5" customWidth="1"/>
    <col min="1550" max="1550" width="10.42578125" style="5" customWidth="1"/>
    <col min="1551" max="1551" width="9" style="5" customWidth="1"/>
    <col min="1552" max="1552" width="10.7109375" style="5" customWidth="1"/>
    <col min="1553" max="1553" width="9" style="5" customWidth="1"/>
    <col min="1554" max="1554" width="8.7109375" style="5" customWidth="1"/>
    <col min="1555" max="1555" width="11" style="5" customWidth="1"/>
    <col min="1556" max="1556" width="9.7109375" style="5" customWidth="1"/>
    <col min="1557" max="1557" width="13.42578125" style="5" customWidth="1"/>
    <col min="1558" max="1558" width="10" style="5" customWidth="1"/>
    <col min="1559" max="1559" width="8.7109375" style="5" customWidth="1"/>
    <col min="1560" max="1560" width="9.140625" style="5"/>
    <col min="1561" max="1562" width="10.5703125" style="5" bestFit="1" customWidth="1"/>
    <col min="1563" max="1789" width="9.140625" style="5"/>
    <col min="1790" max="1790" width="8.7109375" style="5" customWidth="1"/>
    <col min="1791" max="1791" width="9.85546875" style="5" customWidth="1"/>
    <col min="1792" max="1792" width="12.42578125" style="5" customWidth="1"/>
    <col min="1793" max="1793" width="8.7109375" style="5" customWidth="1"/>
    <col min="1794" max="1794" width="12.5703125" style="5" customWidth="1"/>
    <col min="1795" max="1795" width="11.7109375" style="5" customWidth="1"/>
    <col min="1796" max="1796" width="8.7109375" style="5" customWidth="1"/>
    <col min="1797" max="1797" width="10.5703125" style="5" customWidth="1"/>
    <col min="1798" max="1798" width="15" style="5" customWidth="1"/>
    <col min="1799" max="1799" width="14.85546875" style="5" customWidth="1"/>
    <col min="1800" max="1800" width="12.28515625" style="5" customWidth="1"/>
    <col min="1801" max="1801" width="10.42578125" style="5" customWidth="1"/>
    <col min="1802" max="1802" width="11.28515625" style="5" customWidth="1"/>
    <col min="1803" max="1803" width="9.140625" style="5"/>
    <col min="1804" max="1804" width="9" style="5" customWidth="1"/>
    <col min="1805" max="1805" width="8.7109375" style="5" customWidth="1"/>
    <col min="1806" max="1806" width="10.42578125" style="5" customWidth="1"/>
    <col min="1807" max="1807" width="9" style="5" customWidth="1"/>
    <col min="1808" max="1808" width="10.7109375" style="5" customWidth="1"/>
    <col min="1809" max="1809" width="9" style="5" customWidth="1"/>
    <col min="1810" max="1810" width="8.7109375" style="5" customWidth="1"/>
    <col min="1811" max="1811" width="11" style="5" customWidth="1"/>
    <col min="1812" max="1812" width="9.7109375" style="5" customWidth="1"/>
    <col min="1813" max="1813" width="13.42578125" style="5" customWidth="1"/>
    <col min="1814" max="1814" width="10" style="5" customWidth="1"/>
    <col min="1815" max="1815" width="8.7109375" style="5" customWidth="1"/>
    <col min="1816" max="1816" width="9.140625" style="5"/>
    <col min="1817" max="1818" width="10.5703125" style="5" bestFit="1" customWidth="1"/>
    <col min="1819" max="2045" width="9.140625" style="5"/>
    <col min="2046" max="2046" width="8.7109375" style="5" customWidth="1"/>
    <col min="2047" max="2047" width="9.85546875" style="5" customWidth="1"/>
    <col min="2048" max="2048" width="12.42578125" style="5" customWidth="1"/>
    <col min="2049" max="2049" width="8.7109375" style="5" customWidth="1"/>
    <col min="2050" max="2050" width="12.5703125" style="5" customWidth="1"/>
    <col min="2051" max="2051" width="11.7109375" style="5" customWidth="1"/>
    <col min="2052" max="2052" width="8.7109375" style="5" customWidth="1"/>
    <col min="2053" max="2053" width="10.5703125" style="5" customWidth="1"/>
    <col min="2054" max="2054" width="15" style="5" customWidth="1"/>
    <col min="2055" max="2055" width="14.85546875" style="5" customWidth="1"/>
    <col min="2056" max="2056" width="12.28515625" style="5" customWidth="1"/>
    <col min="2057" max="2057" width="10.42578125" style="5" customWidth="1"/>
    <col min="2058" max="2058" width="11.28515625" style="5" customWidth="1"/>
    <col min="2059" max="2059" width="9.140625" style="5"/>
    <col min="2060" max="2060" width="9" style="5" customWidth="1"/>
    <col min="2061" max="2061" width="8.7109375" style="5" customWidth="1"/>
    <col min="2062" max="2062" width="10.42578125" style="5" customWidth="1"/>
    <col min="2063" max="2063" width="9" style="5" customWidth="1"/>
    <col min="2064" max="2064" width="10.7109375" style="5" customWidth="1"/>
    <col min="2065" max="2065" width="9" style="5" customWidth="1"/>
    <col min="2066" max="2066" width="8.7109375" style="5" customWidth="1"/>
    <col min="2067" max="2067" width="11" style="5" customWidth="1"/>
    <col min="2068" max="2068" width="9.7109375" style="5" customWidth="1"/>
    <col min="2069" max="2069" width="13.42578125" style="5" customWidth="1"/>
    <col min="2070" max="2070" width="10" style="5" customWidth="1"/>
    <col min="2071" max="2071" width="8.7109375" style="5" customWidth="1"/>
    <col min="2072" max="2072" width="9.140625" style="5"/>
    <col min="2073" max="2074" width="10.5703125" style="5" bestFit="1" customWidth="1"/>
    <col min="2075" max="2301" width="9.140625" style="5"/>
    <col min="2302" max="2302" width="8.7109375" style="5" customWidth="1"/>
    <col min="2303" max="2303" width="9.85546875" style="5" customWidth="1"/>
    <col min="2304" max="2304" width="12.42578125" style="5" customWidth="1"/>
    <col min="2305" max="2305" width="8.7109375" style="5" customWidth="1"/>
    <col min="2306" max="2306" width="12.5703125" style="5" customWidth="1"/>
    <col min="2307" max="2307" width="11.7109375" style="5" customWidth="1"/>
    <col min="2308" max="2308" width="8.7109375" style="5" customWidth="1"/>
    <col min="2309" max="2309" width="10.5703125" style="5" customWidth="1"/>
    <col min="2310" max="2310" width="15" style="5" customWidth="1"/>
    <col min="2311" max="2311" width="14.85546875" style="5" customWidth="1"/>
    <col min="2312" max="2312" width="12.28515625" style="5" customWidth="1"/>
    <col min="2313" max="2313" width="10.42578125" style="5" customWidth="1"/>
    <col min="2314" max="2314" width="11.28515625" style="5" customWidth="1"/>
    <col min="2315" max="2315" width="9.140625" style="5"/>
    <col min="2316" max="2316" width="9" style="5" customWidth="1"/>
    <col min="2317" max="2317" width="8.7109375" style="5" customWidth="1"/>
    <col min="2318" max="2318" width="10.42578125" style="5" customWidth="1"/>
    <col min="2319" max="2319" width="9" style="5" customWidth="1"/>
    <col min="2320" max="2320" width="10.7109375" style="5" customWidth="1"/>
    <col min="2321" max="2321" width="9" style="5" customWidth="1"/>
    <col min="2322" max="2322" width="8.7109375" style="5" customWidth="1"/>
    <col min="2323" max="2323" width="11" style="5" customWidth="1"/>
    <col min="2324" max="2324" width="9.7109375" style="5" customWidth="1"/>
    <col min="2325" max="2325" width="13.42578125" style="5" customWidth="1"/>
    <col min="2326" max="2326" width="10" style="5" customWidth="1"/>
    <col min="2327" max="2327" width="8.7109375" style="5" customWidth="1"/>
    <col min="2328" max="2328" width="9.140625" style="5"/>
    <col min="2329" max="2330" width="10.5703125" style="5" bestFit="1" customWidth="1"/>
    <col min="2331" max="2557" width="9.140625" style="5"/>
    <col min="2558" max="2558" width="8.7109375" style="5" customWidth="1"/>
    <col min="2559" max="2559" width="9.85546875" style="5" customWidth="1"/>
    <col min="2560" max="2560" width="12.42578125" style="5" customWidth="1"/>
    <col min="2561" max="2561" width="8.7109375" style="5" customWidth="1"/>
    <col min="2562" max="2562" width="12.5703125" style="5" customWidth="1"/>
    <col min="2563" max="2563" width="11.7109375" style="5" customWidth="1"/>
    <col min="2564" max="2564" width="8.7109375" style="5" customWidth="1"/>
    <col min="2565" max="2565" width="10.5703125" style="5" customWidth="1"/>
    <col min="2566" max="2566" width="15" style="5" customWidth="1"/>
    <col min="2567" max="2567" width="14.85546875" style="5" customWidth="1"/>
    <col min="2568" max="2568" width="12.28515625" style="5" customWidth="1"/>
    <col min="2569" max="2569" width="10.42578125" style="5" customWidth="1"/>
    <col min="2570" max="2570" width="11.28515625" style="5" customWidth="1"/>
    <col min="2571" max="2571" width="9.140625" style="5"/>
    <col min="2572" max="2572" width="9" style="5" customWidth="1"/>
    <col min="2573" max="2573" width="8.7109375" style="5" customWidth="1"/>
    <col min="2574" max="2574" width="10.42578125" style="5" customWidth="1"/>
    <col min="2575" max="2575" width="9" style="5" customWidth="1"/>
    <col min="2576" max="2576" width="10.7109375" style="5" customWidth="1"/>
    <col min="2577" max="2577" width="9" style="5" customWidth="1"/>
    <col min="2578" max="2578" width="8.7109375" style="5" customWidth="1"/>
    <col min="2579" max="2579" width="11" style="5" customWidth="1"/>
    <col min="2580" max="2580" width="9.7109375" style="5" customWidth="1"/>
    <col min="2581" max="2581" width="13.42578125" style="5" customWidth="1"/>
    <col min="2582" max="2582" width="10" style="5" customWidth="1"/>
    <col min="2583" max="2583" width="8.7109375" style="5" customWidth="1"/>
    <col min="2584" max="2584" width="9.140625" style="5"/>
    <col min="2585" max="2586" width="10.5703125" style="5" bestFit="1" customWidth="1"/>
    <col min="2587" max="2813" width="9.140625" style="5"/>
    <col min="2814" max="2814" width="8.7109375" style="5" customWidth="1"/>
    <col min="2815" max="2815" width="9.85546875" style="5" customWidth="1"/>
    <col min="2816" max="2816" width="12.42578125" style="5" customWidth="1"/>
    <col min="2817" max="2817" width="8.7109375" style="5" customWidth="1"/>
    <col min="2818" max="2818" width="12.5703125" style="5" customWidth="1"/>
    <col min="2819" max="2819" width="11.7109375" style="5" customWidth="1"/>
    <col min="2820" max="2820" width="8.7109375" style="5" customWidth="1"/>
    <col min="2821" max="2821" width="10.5703125" style="5" customWidth="1"/>
    <col min="2822" max="2822" width="15" style="5" customWidth="1"/>
    <col min="2823" max="2823" width="14.85546875" style="5" customWidth="1"/>
    <col min="2824" max="2824" width="12.28515625" style="5" customWidth="1"/>
    <col min="2825" max="2825" width="10.42578125" style="5" customWidth="1"/>
    <col min="2826" max="2826" width="11.28515625" style="5" customWidth="1"/>
    <col min="2827" max="2827" width="9.140625" style="5"/>
    <col min="2828" max="2828" width="9" style="5" customWidth="1"/>
    <col min="2829" max="2829" width="8.7109375" style="5" customWidth="1"/>
    <col min="2830" max="2830" width="10.42578125" style="5" customWidth="1"/>
    <col min="2831" max="2831" width="9" style="5" customWidth="1"/>
    <col min="2832" max="2832" width="10.7109375" style="5" customWidth="1"/>
    <col min="2833" max="2833" width="9" style="5" customWidth="1"/>
    <col min="2834" max="2834" width="8.7109375" style="5" customWidth="1"/>
    <col min="2835" max="2835" width="11" style="5" customWidth="1"/>
    <col min="2836" max="2836" width="9.7109375" style="5" customWidth="1"/>
    <col min="2837" max="2837" width="13.42578125" style="5" customWidth="1"/>
    <col min="2838" max="2838" width="10" style="5" customWidth="1"/>
    <col min="2839" max="2839" width="8.7109375" style="5" customWidth="1"/>
    <col min="2840" max="2840" width="9.140625" style="5"/>
    <col min="2841" max="2842" width="10.5703125" style="5" bestFit="1" customWidth="1"/>
    <col min="2843" max="3069" width="9.140625" style="5"/>
    <col min="3070" max="3070" width="8.7109375" style="5" customWidth="1"/>
    <col min="3071" max="3071" width="9.85546875" style="5" customWidth="1"/>
    <col min="3072" max="3072" width="12.42578125" style="5" customWidth="1"/>
    <col min="3073" max="3073" width="8.7109375" style="5" customWidth="1"/>
    <col min="3074" max="3074" width="12.5703125" style="5" customWidth="1"/>
    <col min="3075" max="3075" width="11.7109375" style="5" customWidth="1"/>
    <col min="3076" max="3076" width="8.7109375" style="5" customWidth="1"/>
    <col min="3077" max="3077" width="10.5703125" style="5" customWidth="1"/>
    <col min="3078" max="3078" width="15" style="5" customWidth="1"/>
    <col min="3079" max="3079" width="14.85546875" style="5" customWidth="1"/>
    <col min="3080" max="3080" width="12.28515625" style="5" customWidth="1"/>
    <col min="3081" max="3081" width="10.42578125" style="5" customWidth="1"/>
    <col min="3082" max="3082" width="11.28515625" style="5" customWidth="1"/>
    <col min="3083" max="3083" width="9.140625" style="5"/>
    <col min="3084" max="3084" width="9" style="5" customWidth="1"/>
    <col min="3085" max="3085" width="8.7109375" style="5" customWidth="1"/>
    <col min="3086" max="3086" width="10.42578125" style="5" customWidth="1"/>
    <col min="3087" max="3087" width="9" style="5" customWidth="1"/>
    <col min="3088" max="3088" width="10.7109375" style="5" customWidth="1"/>
    <col min="3089" max="3089" width="9" style="5" customWidth="1"/>
    <col min="3090" max="3090" width="8.7109375" style="5" customWidth="1"/>
    <col min="3091" max="3091" width="11" style="5" customWidth="1"/>
    <col min="3092" max="3092" width="9.7109375" style="5" customWidth="1"/>
    <col min="3093" max="3093" width="13.42578125" style="5" customWidth="1"/>
    <col min="3094" max="3094" width="10" style="5" customWidth="1"/>
    <col min="3095" max="3095" width="8.7109375" style="5" customWidth="1"/>
    <col min="3096" max="3096" width="9.140625" style="5"/>
    <col min="3097" max="3098" width="10.5703125" style="5" bestFit="1" customWidth="1"/>
    <col min="3099" max="3325" width="9.140625" style="5"/>
    <col min="3326" max="3326" width="8.7109375" style="5" customWidth="1"/>
    <col min="3327" max="3327" width="9.85546875" style="5" customWidth="1"/>
    <col min="3328" max="3328" width="12.42578125" style="5" customWidth="1"/>
    <col min="3329" max="3329" width="8.7109375" style="5" customWidth="1"/>
    <col min="3330" max="3330" width="12.5703125" style="5" customWidth="1"/>
    <col min="3331" max="3331" width="11.7109375" style="5" customWidth="1"/>
    <col min="3332" max="3332" width="8.7109375" style="5" customWidth="1"/>
    <col min="3333" max="3333" width="10.5703125" style="5" customWidth="1"/>
    <col min="3334" max="3334" width="15" style="5" customWidth="1"/>
    <col min="3335" max="3335" width="14.85546875" style="5" customWidth="1"/>
    <col min="3336" max="3336" width="12.28515625" style="5" customWidth="1"/>
    <col min="3337" max="3337" width="10.42578125" style="5" customWidth="1"/>
    <col min="3338" max="3338" width="11.28515625" style="5" customWidth="1"/>
    <col min="3339" max="3339" width="9.140625" style="5"/>
    <col min="3340" max="3340" width="9" style="5" customWidth="1"/>
    <col min="3341" max="3341" width="8.7109375" style="5" customWidth="1"/>
    <col min="3342" max="3342" width="10.42578125" style="5" customWidth="1"/>
    <col min="3343" max="3343" width="9" style="5" customWidth="1"/>
    <col min="3344" max="3344" width="10.7109375" style="5" customWidth="1"/>
    <col min="3345" max="3345" width="9" style="5" customWidth="1"/>
    <col min="3346" max="3346" width="8.7109375" style="5" customWidth="1"/>
    <col min="3347" max="3347" width="11" style="5" customWidth="1"/>
    <col min="3348" max="3348" width="9.7109375" style="5" customWidth="1"/>
    <col min="3349" max="3349" width="13.42578125" style="5" customWidth="1"/>
    <col min="3350" max="3350" width="10" style="5" customWidth="1"/>
    <col min="3351" max="3351" width="8.7109375" style="5" customWidth="1"/>
    <col min="3352" max="3352" width="9.140625" style="5"/>
    <col min="3353" max="3354" width="10.5703125" style="5" bestFit="1" customWidth="1"/>
    <col min="3355" max="3581" width="9.140625" style="5"/>
    <col min="3582" max="3582" width="8.7109375" style="5" customWidth="1"/>
    <col min="3583" max="3583" width="9.85546875" style="5" customWidth="1"/>
    <col min="3584" max="3584" width="12.42578125" style="5" customWidth="1"/>
    <col min="3585" max="3585" width="8.7109375" style="5" customWidth="1"/>
    <col min="3586" max="3586" width="12.5703125" style="5" customWidth="1"/>
    <col min="3587" max="3587" width="11.7109375" style="5" customWidth="1"/>
    <col min="3588" max="3588" width="8.7109375" style="5" customWidth="1"/>
    <col min="3589" max="3589" width="10.5703125" style="5" customWidth="1"/>
    <col min="3590" max="3590" width="15" style="5" customWidth="1"/>
    <col min="3591" max="3591" width="14.85546875" style="5" customWidth="1"/>
    <col min="3592" max="3592" width="12.28515625" style="5" customWidth="1"/>
    <col min="3593" max="3593" width="10.42578125" style="5" customWidth="1"/>
    <col min="3594" max="3594" width="11.28515625" style="5" customWidth="1"/>
    <col min="3595" max="3595" width="9.140625" style="5"/>
    <col min="3596" max="3596" width="9" style="5" customWidth="1"/>
    <col min="3597" max="3597" width="8.7109375" style="5" customWidth="1"/>
    <col min="3598" max="3598" width="10.42578125" style="5" customWidth="1"/>
    <col min="3599" max="3599" width="9" style="5" customWidth="1"/>
    <col min="3600" max="3600" width="10.7109375" style="5" customWidth="1"/>
    <col min="3601" max="3601" width="9" style="5" customWidth="1"/>
    <col min="3602" max="3602" width="8.7109375" style="5" customWidth="1"/>
    <col min="3603" max="3603" width="11" style="5" customWidth="1"/>
    <col min="3604" max="3604" width="9.7109375" style="5" customWidth="1"/>
    <col min="3605" max="3605" width="13.42578125" style="5" customWidth="1"/>
    <col min="3606" max="3606" width="10" style="5" customWidth="1"/>
    <col min="3607" max="3607" width="8.7109375" style="5" customWidth="1"/>
    <col min="3608" max="3608" width="9.140625" style="5"/>
    <col min="3609" max="3610" width="10.5703125" style="5" bestFit="1" customWidth="1"/>
    <col min="3611" max="3837" width="9.140625" style="5"/>
    <col min="3838" max="3838" width="8.7109375" style="5" customWidth="1"/>
    <col min="3839" max="3839" width="9.85546875" style="5" customWidth="1"/>
    <col min="3840" max="3840" width="12.42578125" style="5" customWidth="1"/>
    <col min="3841" max="3841" width="8.7109375" style="5" customWidth="1"/>
    <col min="3842" max="3842" width="12.5703125" style="5" customWidth="1"/>
    <col min="3843" max="3843" width="11.7109375" style="5" customWidth="1"/>
    <col min="3844" max="3844" width="8.7109375" style="5" customWidth="1"/>
    <col min="3845" max="3845" width="10.5703125" style="5" customWidth="1"/>
    <col min="3846" max="3846" width="15" style="5" customWidth="1"/>
    <col min="3847" max="3847" width="14.85546875" style="5" customWidth="1"/>
    <col min="3848" max="3848" width="12.28515625" style="5" customWidth="1"/>
    <col min="3849" max="3849" width="10.42578125" style="5" customWidth="1"/>
    <col min="3850" max="3850" width="11.28515625" style="5" customWidth="1"/>
    <col min="3851" max="3851" width="9.140625" style="5"/>
    <col min="3852" max="3852" width="9" style="5" customWidth="1"/>
    <col min="3853" max="3853" width="8.7109375" style="5" customWidth="1"/>
    <col min="3854" max="3854" width="10.42578125" style="5" customWidth="1"/>
    <col min="3855" max="3855" width="9" style="5" customWidth="1"/>
    <col min="3856" max="3856" width="10.7109375" style="5" customWidth="1"/>
    <col min="3857" max="3857" width="9" style="5" customWidth="1"/>
    <col min="3858" max="3858" width="8.7109375" style="5" customWidth="1"/>
    <col min="3859" max="3859" width="11" style="5" customWidth="1"/>
    <col min="3860" max="3860" width="9.7109375" style="5" customWidth="1"/>
    <col min="3861" max="3861" width="13.42578125" style="5" customWidth="1"/>
    <col min="3862" max="3862" width="10" style="5" customWidth="1"/>
    <col min="3863" max="3863" width="8.7109375" style="5" customWidth="1"/>
    <col min="3864" max="3864" width="9.140625" style="5"/>
    <col min="3865" max="3866" width="10.5703125" style="5" bestFit="1" customWidth="1"/>
    <col min="3867" max="4093" width="9.140625" style="5"/>
    <col min="4094" max="4094" width="8.7109375" style="5" customWidth="1"/>
    <col min="4095" max="4095" width="9.85546875" style="5" customWidth="1"/>
    <col min="4096" max="4096" width="12.42578125" style="5" customWidth="1"/>
    <col min="4097" max="4097" width="8.7109375" style="5" customWidth="1"/>
    <col min="4098" max="4098" width="12.5703125" style="5" customWidth="1"/>
    <col min="4099" max="4099" width="11.7109375" style="5" customWidth="1"/>
    <col min="4100" max="4100" width="8.7109375" style="5" customWidth="1"/>
    <col min="4101" max="4101" width="10.5703125" style="5" customWidth="1"/>
    <col min="4102" max="4102" width="15" style="5" customWidth="1"/>
    <col min="4103" max="4103" width="14.85546875" style="5" customWidth="1"/>
    <col min="4104" max="4104" width="12.28515625" style="5" customWidth="1"/>
    <col min="4105" max="4105" width="10.42578125" style="5" customWidth="1"/>
    <col min="4106" max="4106" width="11.28515625" style="5" customWidth="1"/>
    <col min="4107" max="4107" width="9.140625" style="5"/>
    <col min="4108" max="4108" width="9" style="5" customWidth="1"/>
    <col min="4109" max="4109" width="8.7109375" style="5" customWidth="1"/>
    <col min="4110" max="4110" width="10.42578125" style="5" customWidth="1"/>
    <col min="4111" max="4111" width="9" style="5" customWidth="1"/>
    <col min="4112" max="4112" width="10.7109375" style="5" customWidth="1"/>
    <col min="4113" max="4113" width="9" style="5" customWidth="1"/>
    <col min="4114" max="4114" width="8.7109375" style="5" customWidth="1"/>
    <col min="4115" max="4115" width="11" style="5" customWidth="1"/>
    <col min="4116" max="4116" width="9.7109375" style="5" customWidth="1"/>
    <col min="4117" max="4117" width="13.42578125" style="5" customWidth="1"/>
    <col min="4118" max="4118" width="10" style="5" customWidth="1"/>
    <col min="4119" max="4119" width="8.7109375" style="5" customWidth="1"/>
    <col min="4120" max="4120" width="9.140625" style="5"/>
    <col min="4121" max="4122" width="10.5703125" style="5" bestFit="1" customWidth="1"/>
    <col min="4123" max="4349" width="9.140625" style="5"/>
    <col min="4350" max="4350" width="8.7109375" style="5" customWidth="1"/>
    <col min="4351" max="4351" width="9.85546875" style="5" customWidth="1"/>
    <col min="4352" max="4352" width="12.42578125" style="5" customWidth="1"/>
    <col min="4353" max="4353" width="8.7109375" style="5" customWidth="1"/>
    <col min="4354" max="4354" width="12.5703125" style="5" customWidth="1"/>
    <col min="4355" max="4355" width="11.7109375" style="5" customWidth="1"/>
    <col min="4356" max="4356" width="8.7109375" style="5" customWidth="1"/>
    <col min="4357" max="4357" width="10.5703125" style="5" customWidth="1"/>
    <col min="4358" max="4358" width="15" style="5" customWidth="1"/>
    <col min="4359" max="4359" width="14.85546875" style="5" customWidth="1"/>
    <col min="4360" max="4360" width="12.28515625" style="5" customWidth="1"/>
    <col min="4361" max="4361" width="10.42578125" style="5" customWidth="1"/>
    <col min="4362" max="4362" width="11.28515625" style="5" customWidth="1"/>
    <col min="4363" max="4363" width="9.140625" style="5"/>
    <col min="4364" max="4364" width="9" style="5" customWidth="1"/>
    <col min="4365" max="4365" width="8.7109375" style="5" customWidth="1"/>
    <col min="4366" max="4366" width="10.42578125" style="5" customWidth="1"/>
    <col min="4367" max="4367" width="9" style="5" customWidth="1"/>
    <col min="4368" max="4368" width="10.7109375" style="5" customWidth="1"/>
    <col min="4369" max="4369" width="9" style="5" customWidth="1"/>
    <col min="4370" max="4370" width="8.7109375" style="5" customWidth="1"/>
    <col min="4371" max="4371" width="11" style="5" customWidth="1"/>
    <col min="4372" max="4372" width="9.7109375" style="5" customWidth="1"/>
    <col min="4373" max="4373" width="13.42578125" style="5" customWidth="1"/>
    <col min="4374" max="4374" width="10" style="5" customWidth="1"/>
    <col min="4375" max="4375" width="8.7109375" style="5" customWidth="1"/>
    <col min="4376" max="4376" width="9.140625" style="5"/>
    <col min="4377" max="4378" width="10.5703125" style="5" bestFit="1" customWidth="1"/>
    <col min="4379" max="4605" width="9.140625" style="5"/>
    <col min="4606" max="4606" width="8.7109375" style="5" customWidth="1"/>
    <col min="4607" max="4607" width="9.85546875" style="5" customWidth="1"/>
    <col min="4608" max="4608" width="12.42578125" style="5" customWidth="1"/>
    <col min="4609" max="4609" width="8.7109375" style="5" customWidth="1"/>
    <col min="4610" max="4610" width="12.5703125" style="5" customWidth="1"/>
    <col min="4611" max="4611" width="11.7109375" style="5" customWidth="1"/>
    <col min="4612" max="4612" width="8.7109375" style="5" customWidth="1"/>
    <col min="4613" max="4613" width="10.5703125" style="5" customWidth="1"/>
    <col min="4614" max="4614" width="15" style="5" customWidth="1"/>
    <col min="4615" max="4615" width="14.85546875" style="5" customWidth="1"/>
    <col min="4616" max="4616" width="12.28515625" style="5" customWidth="1"/>
    <col min="4617" max="4617" width="10.42578125" style="5" customWidth="1"/>
    <col min="4618" max="4618" width="11.28515625" style="5" customWidth="1"/>
    <col min="4619" max="4619" width="9.140625" style="5"/>
    <col min="4620" max="4620" width="9" style="5" customWidth="1"/>
    <col min="4621" max="4621" width="8.7109375" style="5" customWidth="1"/>
    <col min="4622" max="4622" width="10.42578125" style="5" customWidth="1"/>
    <col min="4623" max="4623" width="9" style="5" customWidth="1"/>
    <col min="4624" max="4624" width="10.7109375" style="5" customWidth="1"/>
    <col min="4625" max="4625" width="9" style="5" customWidth="1"/>
    <col min="4626" max="4626" width="8.7109375" style="5" customWidth="1"/>
    <col min="4627" max="4627" width="11" style="5" customWidth="1"/>
    <col min="4628" max="4628" width="9.7109375" style="5" customWidth="1"/>
    <col min="4629" max="4629" width="13.42578125" style="5" customWidth="1"/>
    <col min="4630" max="4630" width="10" style="5" customWidth="1"/>
    <col min="4631" max="4631" width="8.7109375" style="5" customWidth="1"/>
    <col min="4632" max="4632" width="9.140625" style="5"/>
    <col min="4633" max="4634" width="10.5703125" style="5" bestFit="1" customWidth="1"/>
    <col min="4635" max="4861" width="9.140625" style="5"/>
    <col min="4862" max="4862" width="8.7109375" style="5" customWidth="1"/>
    <col min="4863" max="4863" width="9.85546875" style="5" customWidth="1"/>
    <col min="4864" max="4864" width="12.42578125" style="5" customWidth="1"/>
    <col min="4865" max="4865" width="8.7109375" style="5" customWidth="1"/>
    <col min="4866" max="4866" width="12.5703125" style="5" customWidth="1"/>
    <col min="4867" max="4867" width="11.7109375" style="5" customWidth="1"/>
    <col min="4868" max="4868" width="8.7109375" style="5" customWidth="1"/>
    <col min="4869" max="4869" width="10.5703125" style="5" customWidth="1"/>
    <col min="4870" max="4870" width="15" style="5" customWidth="1"/>
    <col min="4871" max="4871" width="14.85546875" style="5" customWidth="1"/>
    <col min="4872" max="4872" width="12.28515625" style="5" customWidth="1"/>
    <col min="4873" max="4873" width="10.42578125" style="5" customWidth="1"/>
    <col min="4874" max="4874" width="11.28515625" style="5" customWidth="1"/>
    <col min="4875" max="4875" width="9.140625" style="5"/>
    <col min="4876" max="4876" width="9" style="5" customWidth="1"/>
    <col min="4877" max="4877" width="8.7109375" style="5" customWidth="1"/>
    <col min="4878" max="4878" width="10.42578125" style="5" customWidth="1"/>
    <col min="4879" max="4879" width="9" style="5" customWidth="1"/>
    <col min="4880" max="4880" width="10.7109375" style="5" customWidth="1"/>
    <col min="4881" max="4881" width="9" style="5" customWidth="1"/>
    <col min="4882" max="4882" width="8.7109375" style="5" customWidth="1"/>
    <col min="4883" max="4883" width="11" style="5" customWidth="1"/>
    <col min="4884" max="4884" width="9.7109375" style="5" customWidth="1"/>
    <col min="4885" max="4885" width="13.42578125" style="5" customWidth="1"/>
    <col min="4886" max="4886" width="10" style="5" customWidth="1"/>
    <col min="4887" max="4887" width="8.7109375" style="5" customWidth="1"/>
    <col min="4888" max="4888" width="9.140625" style="5"/>
    <col min="4889" max="4890" width="10.5703125" style="5" bestFit="1" customWidth="1"/>
    <col min="4891" max="5117" width="9.140625" style="5"/>
    <col min="5118" max="5118" width="8.7109375" style="5" customWidth="1"/>
    <col min="5119" max="5119" width="9.85546875" style="5" customWidth="1"/>
    <col min="5120" max="5120" width="12.42578125" style="5" customWidth="1"/>
    <col min="5121" max="5121" width="8.7109375" style="5" customWidth="1"/>
    <col min="5122" max="5122" width="12.5703125" style="5" customWidth="1"/>
    <col min="5123" max="5123" width="11.7109375" style="5" customWidth="1"/>
    <col min="5124" max="5124" width="8.7109375" style="5" customWidth="1"/>
    <col min="5125" max="5125" width="10.5703125" style="5" customWidth="1"/>
    <col min="5126" max="5126" width="15" style="5" customWidth="1"/>
    <col min="5127" max="5127" width="14.85546875" style="5" customWidth="1"/>
    <col min="5128" max="5128" width="12.28515625" style="5" customWidth="1"/>
    <col min="5129" max="5129" width="10.42578125" style="5" customWidth="1"/>
    <col min="5130" max="5130" width="11.28515625" style="5" customWidth="1"/>
    <col min="5131" max="5131" width="9.140625" style="5"/>
    <col min="5132" max="5132" width="9" style="5" customWidth="1"/>
    <col min="5133" max="5133" width="8.7109375" style="5" customWidth="1"/>
    <col min="5134" max="5134" width="10.42578125" style="5" customWidth="1"/>
    <col min="5135" max="5135" width="9" style="5" customWidth="1"/>
    <col min="5136" max="5136" width="10.7109375" style="5" customWidth="1"/>
    <col min="5137" max="5137" width="9" style="5" customWidth="1"/>
    <col min="5138" max="5138" width="8.7109375" style="5" customWidth="1"/>
    <col min="5139" max="5139" width="11" style="5" customWidth="1"/>
    <col min="5140" max="5140" width="9.7109375" style="5" customWidth="1"/>
    <col min="5141" max="5141" width="13.42578125" style="5" customWidth="1"/>
    <col min="5142" max="5142" width="10" style="5" customWidth="1"/>
    <col min="5143" max="5143" width="8.7109375" style="5" customWidth="1"/>
    <col min="5144" max="5144" width="9.140625" style="5"/>
    <col min="5145" max="5146" width="10.5703125" style="5" bestFit="1" customWidth="1"/>
    <col min="5147" max="5373" width="9.140625" style="5"/>
    <col min="5374" max="5374" width="8.7109375" style="5" customWidth="1"/>
    <col min="5375" max="5375" width="9.85546875" style="5" customWidth="1"/>
    <col min="5376" max="5376" width="12.42578125" style="5" customWidth="1"/>
    <col min="5377" max="5377" width="8.7109375" style="5" customWidth="1"/>
    <col min="5378" max="5378" width="12.5703125" style="5" customWidth="1"/>
    <col min="5379" max="5379" width="11.7109375" style="5" customWidth="1"/>
    <col min="5380" max="5380" width="8.7109375" style="5" customWidth="1"/>
    <col min="5381" max="5381" width="10.5703125" style="5" customWidth="1"/>
    <col min="5382" max="5382" width="15" style="5" customWidth="1"/>
    <col min="5383" max="5383" width="14.85546875" style="5" customWidth="1"/>
    <col min="5384" max="5384" width="12.28515625" style="5" customWidth="1"/>
    <col min="5385" max="5385" width="10.42578125" style="5" customWidth="1"/>
    <col min="5386" max="5386" width="11.28515625" style="5" customWidth="1"/>
    <col min="5387" max="5387" width="9.140625" style="5"/>
    <col min="5388" max="5388" width="9" style="5" customWidth="1"/>
    <col min="5389" max="5389" width="8.7109375" style="5" customWidth="1"/>
    <col min="5390" max="5390" width="10.42578125" style="5" customWidth="1"/>
    <col min="5391" max="5391" width="9" style="5" customWidth="1"/>
    <col min="5392" max="5392" width="10.7109375" style="5" customWidth="1"/>
    <col min="5393" max="5393" width="9" style="5" customWidth="1"/>
    <col min="5394" max="5394" width="8.7109375" style="5" customWidth="1"/>
    <col min="5395" max="5395" width="11" style="5" customWidth="1"/>
    <col min="5396" max="5396" width="9.7109375" style="5" customWidth="1"/>
    <col min="5397" max="5397" width="13.42578125" style="5" customWidth="1"/>
    <col min="5398" max="5398" width="10" style="5" customWidth="1"/>
    <col min="5399" max="5399" width="8.7109375" style="5" customWidth="1"/>
    <col min="5400" max="5400" width="9.140625" style="5"/>
    <col min="5401" max="5402" width="10.5703125" style="5" bestFit="1" customWidth="1"/>
    <col min="5403" max="5629" width="9.140625" style="5"/>
    <col min="5630" max="5630" width="8.7109375" style="5" customWidth="1"/>
    <col min="5631" max="5631" width="9.85546875" style="5" customWidth="1"/>
    <col min="5632" max="5632" width="12.42578125" style="5" customWidth="1"/>
    <col min="5633" max="5633" width="8.7109375" style="5" customWidth="1"/>
    <col min="5634" max="5634" width="12.5703125" style="5" customWidth="1"/>
    <col min="5635" max="5635" width="11.7109375" style="5" customWidth="1"/>
    <col min="5636" max="5636" width="8.7109375" style="5" customWidth="1"/>
    <col min="5637" max="5637" width="10.5703125" style="5" customWidth="1"/>
    <col min="5638" max="5638" width="15" style="5" customWidth="1"/>
    <col min="5639" max="5639" width="14.85546875" style="5" customWidth="1"/>
    <col min="5640" max="5640" width="12.28515625" style="5" customWidth="1"/>
    <col min="5641" max="5641" width="10.42578125" style="5" customWidth="1"/>
    <col min="5642" max="5642" width="11.28515625" style="5" customWidth="1"/>
    <col min="5643" max="5643" width="9.140625" style="5"/>
    <col min="5644" max="5644" width="9" style="5" customWidth="1"/>
    <col min="5645" max="5645" width="8.7109375" style="5" customWidth="1"/>
    <col min="5646" max="5646" width="10.42578125" style="5" customWidth="1"/>
    <col min="5647" max="5647" width="9" style="5" customWidth="1"/>
    <col min="5648" max="5648" width="10.7109375" style="5" customWidth="1"/>
    <col min="5649" max="5649" width="9" style="5" customWidth="1"/>
    <col min="5650" max="5650" width="8.7109375" style="5" customWidth="1"/>
    <col min="5651" max="5651" width="11" style="5" customWidth="1"/>
    <col min="5652" max="5652" width="9.7109375" style="5" customWidth="1"/>
    <col min="5653" max="5653" width="13.42578125" style="5" customWidth="1"/>
    <col min="5654" max="5654" width="10" style="5" customWidth="1"/>
    <col min="5655" max="5655" width="8.7109375" style="5" customWidth="1"/>
    <col min="5656" max="5656" width="9.140625" style="5"/>
    <col min="5657" max="5658" width="10.5703125" style="5" bestFit="1" customWidth="1"/>
    <col min="5659" max="5885" width="9.140625" style="5"/>
    <col min="5886" max="5886" width="8.7109375" style="5" customWidth="1"/>
    <col min="5887" max="5887" width="9.85546875" style="5" customWidth="1"/>
    <col min="5888" max="5888" width="12.42578125" style="5" customWidth="1"/>
    <col min="5889" max="5889" width="8.7109375" style="5" customWidth="1"/>
    <col min="5890" max="5890" width="12.5703125" style="5" customWidth="1"/>
    <col min="5891" max="5891" width="11.7109375" style="5" customWidth="1"/>
    <col min="5892" max="5892" width="8.7109375" style="5" customWidth="1"/>
    <col min="5893" max="5893" width="10.5703125" style="5" customWidth="1"/>
    <col min="5894" max="5894" width="15" style="5" customWidth="1"/>
    <col min="5895" max="5895" width="14.85546875" style="5" customWidth="1"/>
    <col min="5896" max="5896" width="12.28515625" style="5" customWidth="1"/>
    <col min="5897" max="5897" width="10.42578125" style="5" customWidth="1"/>
    <col min="5898" max="5898" width="11.28515625" style="5" customWidth="1"/>
    <col min="5899" max="5899" width="9.140625" style="5"/>
    <col min="5900" max="5900" width="9" style="5" customWidth="1"/>
    <col min="5901" max="5901" width="8.7109375" style="5" customWidth="1"/>
    <col min="5902" max="5902" width="10.42578125" style="5" customWidth="1"/>
    <col min="5903" max="5903" width="9" style="5" customWidth="1"/>
    <col min="5904" max="5904" width="10.7109375" style="5" customWidth="1"/>
    <col min="5905" max="5905" width="9" style="5" customWidth="1"/>
    <col min="5906" max="5906" width="8.7109375" style="5" customWidth="1"/>
    <col min="5907" max="5907" width="11" style="5" customWidth="1"/>
    <col min="5908" max="5908" width="9.7109375" style="5" customWidth="1"/>
    <col min="5909" max="5909" width="13.42578125" style="5" customWidth="1"/>
    <col min="5910" max="5910" width="10" style="5" customWidth="1"/>
    <col min="5911" max="5911" width="8.7109375" style="5" customWidth="1"/>
    <col min="5912" max="5912" width="9.140625" style="5"/>
    <col min="5913" max="5914" width="10.5703125" style="5" bestFit="1" customWidth="1"/>
    <col min="5915" max="6141" width="9.140625" style="5"/>
    <col min="6142" max="6142" width="8.7109375" style="5" customWidth="1"/>
    <col min="6143" max="6143" width="9.85546875" style="5" customWidth="1"/>
    <col min="6144" max="6144" width="12.42578125" style="5" customWidth="1"/>
    <col min="6145" max="6145" width="8.7109375" style="5" customWidth="1"/>
    <col min="6146" max="6146" width="12.5703125" style="5" customWidth="1"/>
    <col min="6147" max="6147" width="11.7109375" style="5" customWidth="1"/>
    <col min="6148" max="6148" width="8.7109375" style="5" customWidth="1"/>
    <col min="6149" max="6149" width="10.5703125" style="5" customWidth="1"/>
    <col min="6150" max="6150" width="15" style="5" customWidth="1"/>
    <col min="6151" max="6151" width="14.85546875" style="5" customWidth="1"/>
    <col min="6152" max="6152" width="12.28515625" style="5" customWidth="1"/>
    <col min="6153" max="6153" width="10.42578125" style="5" customWidth="1"/>
    <col min="6154" max="6154" width="11.28515625" style="5" customWidth="1"/>
    <col min="6155" max="6155" width="9.140625" style="5"/>
    <col min="6156" max="6156" width="9" style="5" customWidth="1"/>
    <col min="6157" max="6157" width="8.7109375" style="5" customWidth="1"/>
    <col min="6158" max="6158" width="10.42578125" style="5" customWidth="1"/>
    <col min="6159" max="6159" width="9" style="5" customWidth="1"/>
    <col min="6160" max="6160" width="10.7109375" style="5" customWidth="1"/>
    <col min="6161" max="6161" width="9" style="5" customWidth="1"/>
    <col min="6162" max="6162" width="8.7109375" style="5" customWidth="1"/>
    <col min="6163" max="6163" width="11" style="5" customWidth="1"/>
    <col min="6164" max="6164" width="9.7109375" style="5" customWidth="1"/>
    <col min="6165" max="6165" width="13.42578125" style="5" customWidth="1"/>
    <col min="6166" max="6166" width="10" style="5" customWidth="1"/>
    <col min="6167" max="6167" width="8.7109375" style="5" customWidth="1"/>
    <col min="6168" max="6168" width="9.140625" style="5"/>
    <col min="6169" max="6170" width="10.5703125" style="5" bestFit="1" customWidth="1"/>
    <col min="6171" max="6397" width="9.140625" style="5"/>
    <col min="6398" max="6398" width="8.7109375" style="5" customWidth="1"/>
    <col min="6399" max="6399" width="9.85546875" style="5" customWidth="1"/>
    <col min="6400" max="6400" width="12.42578125" style="5" customWidth="1"/>
    <col min="6401" max="6401" width="8.7109375" style="5" customWidth="1"/>
    <col min="6402" max="6402" width="12.5703125" style="5" customWidth="1"/>
    <col min="6403" max="6403" width="11.7109375" style="5" customWidth="1"/>
    <col min="6404" max="6404" width="8.7109375" style="5" customWidth="1"/>
    <col min="6405" max="6405" width="10.5703125" style="5" customWidth="1"/>
    <col min="6406" max="6406" width="15" style="5" customWidth="1"/>
    <col min="6407" max="6407" width="14.85546875" style="5" customWidth="1"/>
    <col min="6408" max="6408" width="12.28515625" style="5" customWidth="1"/>
    <col min="6409" max="6409" width="10.42578125" style="5" customWidth="1"/>
    <col min="6410" max="6410" width="11.28515625" style="5" customWidth="1"/>
    <col min="6411" max="6411" width="9.140625" style="5"/>
    <col min="6412" max="6412" width="9" style="5" customWidth="1"/>
    <col min="6413" max="6413" width="8.7109375" style="5" customWidth="1"/>
    <col min="6414" max="6414" width="10.42578125" style="5" customWidth="1"/>
    <col min="6415" max="6415" width="9" style="5" customWidth="1"/>
    <col min="6416" max="6416" width="10.7109375" style="5" customWidth="1"/>
    <col min="6417" max="6417" width="9" style="5" customWidth="1"/>
    <col min="6418" max="6418" width="8.7109375" style="5" customWidth="1"/>
    <col min="6419" max="6419" width="11" style="5" customWidth="1"/>
    <col min="6420" max="6420" width="9.7109375" style="5" customWidth="1"/>
    <col min="6421" max="6421" width="13.42578125" style="5" customWidth="1"/>
    <col min="6422" max="6422" width="10" style="5" customWidth="1"/>
    <col min="6423" max="6423" width="8.7109375" style="5" customWidth="1"/>
    <col min="6424" max="6424" width="9.140625" style="5"/>
    <col min="6425" max="6426" width="10.5703125" style="5" bestFit="1" customWidth="1"/>
    <col min="6427" max="6653" width="9.140625" style="5"/>
    <col min="6654" max="6654" width="8.7109375" style="5" customWidth="1"/>
    <col min="6655" max="6655" width="9.85546875" style="5" customWidth="1"/>
    <col min="6656" max="6656" width="12.42578125" style="5" customWidth="1"/>
    <col min="6657" max="6657" width="8.7109375" style="5" customWidth="1"/>
    <col min="6658" max="6658" width="12.5703125" style="5" customWidth="1"/>
    <col min="6659" max="6659" width="11.7109375" style="5" customWidth="1"/>
    <col min="6660" max="6660" width="8.7109375" style="5" customWidth="1"/>
    <col min="6661" max="6661" width="10.5703125" style="5" customWidth="1"/>
    <col min="6662" max="6662" width="15" style="5" customWidth="1"/>
    <col min="6663" max="6663" width="14.85546875" style="5" customWidth="1"/>
    <col min="6664" max="6664" width="12.28515625" style="5" customWidth="1"/>
    <col min="6665" max="6665" width="10.42578125" style="5" customWidth="1"/>
    <col min="6666" max="6666" width="11.28515625" style="5" customWidth="1"/>
    <col min="6667" max="6667" width="9.140625" style="5"/>
    <col min="6668" max="6668" width="9" style="5" customWidth="1"/>
    <col min="6669" max="6669" width="8.7109375" style="5" customWidth="1"/>
    <col min="6670" max="6670" width="10.42578125" style="5" customWidth="1"/>
    <col min="6671" max="6671" width="9" style="5" customWidth="1"/>
    <col min="6672" max="6672" width="10.7109375" style="5" customWidth="1"/>
    <col min="6673" max="6673" width="9" style="5" customWidth="1"/>
    <col min="6674" max="6674" width="8.7109375" style="5" customWidth="1"/>
    <col min="6675" max="6675" width="11" style="5" customWidth="1"/>
    <col min="6676" max="6676" width="9.7109375" style="5" customWidth="1"/>
    <col min="6677" max="6677" width="13.42578125" style="5" customWidth="1"/>
    <col min="6678" max="6678" width="10" style="5" customWidth="1"/>
    <col min="6679" max="6679" width="8.7109375" style="5" customWidth="1"/>
    <col min="6680" max="6680" width="9.140625" style="5"/>
    <col min="6681" max="6682" width="10.5703125" style="5" bestFit="1" customWidth="1"/>
    <col min="6683" max="6909" width="9.140625" style="5"/>
    <col min="6910" max="6910" width="8.7109375" style="5" customWidth="1"/>
    <col min="6911" max="6911" width="9.85546875" style="5" customWidth="1"/>
    <col min="6912" max="6912" width="12.42578125" style="5" customWidth="1"/>
    <col min="6913" max="6913" width="8.7109375" style="5" customWidth="1"/>
    <col min="6914" max="6914" width="12.5703125" style="5" customWidth="1"/>
    <col min="6915" max="6915" width="11.7109375" style="5" customWidth="1"/>
    <col min="6916" max="6916" width="8.7109375" style="5" customWidth="1"/>
    <col min="6917" max="6917" width="10.5703125" style="5" customWidth="1"/>
    <col min="6918" max="6918" width="15" style="5" customWidth="1"/>
    <col min="6919" max="6919" width="14.85546875" style="5" customWidth="1"/>
    <col min="6920" max="6920" width="12.28515625" style="5" customWidth="1"/>
    <col min="6921" max="6921" width="10.42578125" style="5" customWidth="1"/>
    <col min="6922" max="6922" width="11.28515625" style="5" customWidth="1"/>
    <col min="6923" max="6923" width="9.140625" style="5"/>
    <col min="6924" max="6924" width="9" style="5" customWidth="1"/>
    <col min="6925" max="6925" width="8.7109375" style="5" customWidth="1"/>
    <col min="6926" max="6926" width="10.42578125" style="5" customWidth="1"/>
    <col min="6927" max="6927" width="9" style="5" customWidth="1"/>
    <col min="6928" max="6928" width="10.7109375" style="5" customWidth="1"/>
    <col min="6929" max="6929" width="9" style="5" customWidth="1"/>
    <col min="6930" max="6930" width="8.7109375" style="5" customWidth="1"/>
    <col min="6931" max="6931" width="11" style="5" customWidth="1"/>
    <col min="6932" max="6932" width="9.7109375" style="5" customWidth="1"/>
    <col min="6933" max="6933" width="13.42578125" style="5" customWidth="1"/>
    <col min="6934" max="6934" width="10" style="5" customWidth="1"/>
    <col min="6935" max="6935" width="8.7109375" style="5" customWidth="1"/>
    <col min="6936" max="6936" width="9.140625" style="5"/>
    <col min="6937" max="6938" width="10.5703125" style="5" bestFit="1" customWidth="1"/>
    <col min="6939" max="7165" width="9.140625" style="5"/>
    <col min="7166" max="7166" width="8.7109375" style="5" customWidth="1"/>
    <col min="7167" max="7167" width="9.85546875" style="5" customWidth="1"/>
    <col min="7168" max="7168" width="12.42578125" style="5" customWidth="1"/>
    <col min="7169" max="7169" width="8.7109375" style="5" customWidth="1"/>
    <col min="7170" max="7170" width="12.5703125" style="5" customWidth="1"/>
    <col min="7171" max="7171" width="11.7109375" style="5" customWidth="1"/>
    <col min="7172" max="7172" width="8.7109375" style="5" customWidth="1"/>
    <col min="7173" max="7173" width="10.5703125" style="5" customWidth="1"/>
    <col min="7174" max="7174" width="15" style="5" customWidth="1"/>
    <col min="7175" max="7175" width="14.85546875" style="5" customWidth="1"/>
    <col min="7176" max="7176" width="12.28515625" style="5" customWidth="1"/>
    <col min="7177" max="7177" width="10.42578125" style="5" customWidth="1"/>
    <col min="7178" max="7178" width="11.28515625" style="5" customWidth="1"/>
    <col min="7179" max="7179" width="9.140625" style="5"/>
    <col min="7180" max="7180" width="9" style="5" customWidth="1"/>
    <col min="7181" max="7181" width="8.7109375" style="5" customWidth="1"/>
    <col min="7182" max="7182" width="10.42578125" style="5" customWidth="1"/>
    <col min="7183" max="7183" width="9" style="5" customWidth="1"/>
    <col min="7184" max="7184" width="10.7109375" style="5" customWidth="1"/>
    <col min="7185" max="7185" width="9" style="5" customWidth="1"/>
    <col min="7186" max="7186" width="8.7109375" style="5" customWidth="1"/>
    <col min="7187" max="7187" width="11" style="5" customWidth="1"/>
    <col min="7188" max="7188" width="9.7109375" style="5" customWidth="1"/>
    <col min="7189" max="7189" width="13.42578125" style="5" customWidth="1"/>
    <col min="7190" max="7190" width="10" style="5" customWidth="1"/>
    <col min="7191" max="7191" width="8.7109375" style="5" customWidth="1"/>
    <col min="7192" max="7192" width="9.140625" style="5"/>
    <col min="7193" max="7194" width="10.5703125" style="5" bestFit="1" customWidth="1"/>
    <col min="7195" max="7421" width="9.140625" style="5"/>
    <col min="7422" max="7422" width="8.7109375" style="5" customWidth="1"/>
    <col min="7423" max="7423" width="9.85546875" style="5" customWidth="1"/>
    <col min="7424" max="7424" width="12.42578125" style="5" customWidth="1"/>
    <col min="7425" max="7425" width="8.7109375" style="5" customWidth="1"/>
    <col min="7426" max="7426" width="12.5703125" style="5" customWidth="1"/>
    <col min="7427" max="7427" width="11.7109375" style="5" customWidth="1"/>
    <col min="7428" max="7428" width="8.7109375" style="5" customWidth="1"/>
    <col min="7429" max="7429" width="10.5703125" style="5" customWidth="1"/>
    <col min="7430" max="7430" width="15" style="5" customWidth="1"/>
    <col min="7431" max="7431" width="14.85546875" style="5" customWidth="1"/>
    <col min="7432" max="7432" width="12.28515625" style="5" customWidth="1"/>
    <col min="7433" max="7433" width="10.42578125" style="5" customWidth="1"/>
    <col min="7434" max="7434" width="11.28515625" style="5" customWidth="1"/>
    <col min="7435" max="7435" width="9.140625" style="5"/>
    <col min="7436" max="7436" width="9" style="5" customWidth="1"/>
    <col min="7437" max="7437" width="8.7109375" style="5" customWidth="1"/>
    <col min="7438" max="7438" width="10.42578125" style="5" customWidth="1"/>
    <col min="7439" max="7439" width="9" style="5" customWidth="1"/>
    <col min="7440" max="7440" width="10.7109375" style="5" customWidth="1"/>
    <col min="7441" max="7441" width="9" style="5" customWidth="1"/>
    <col min="7442" max="7442" width="8.7109375" style="5" customWidth="1"/>
    <col min="7443" max="7443" width="11" style="5" customWidth="1"/>
    <col min="7444" max="7444" width="9.7109375" style="5" customWidth="1"/>
    <col min="7445" max="7445" width="13.42578125" style="5" customWidth="1"/>
    <col min="7446" max="7446" width="10" style="5" customWidth="1"/>
    <col min="7447" max="7447" width="8.7109375" style="5" customWidth="1"/>
    <col min="7448" max="7448" width="9.140625" style="5"/>
    <col min="7449" max="7450" width="10.5703125" style="5" bestFit="1" customWidth="1"/>
    <col min="7451" max="7677" width="9.140625" style="5"/>
    <col min="7678" max="7678" width="8.7109375" style="5" customWidth="1"/>
    <col min="7679" max="7679" width="9.85546875" style="5" customWidth="1"/>
    <col min="7680" max="7680" width="12.42578125" style="5" customWidth="1"/>
    <col min="7681" max="7681" width="8.7109375" style="5" customWidth="1"/>
    <col min="7682" max="7682" width="12.5703125" style="5" customWidth="1"/>
    <col min="7683" max="7683" width="11.7109375" style="5" customWidth="1"/>
    <col min="7684" max="7684" width="8.7109375" style="5" customWidth="1"/>
    <col min="7685" max="7685" width="10.5703125" style="5" customWidth="1"/>
    <col min="7686" max="7686" width="15" style="5" customWidth="1"/>
    <col min="7687" max="7687" width="14.85546875" style="5" customWidth="1"/>
    <col min="7688" max="7688" width="12.28515625" style="5" customWidth="1"/>
    <col min="7689" max="7689" width="10.42578125" style="5" customWidth="1"/>
    <col min="7690" max="7690" width="11.28515625" style="5" customWidth="1"/>
    <col min="7691" max="7691" width="9.140625" style="5"/>
    <col min="7692" max="7692" width="9" style="5" customWidth="1"/>
    <col min="7693" max="7693" width="8.7109375" style="5" customWidth="1"/>
    <col min="7694" max="7694" width="10.42578125" style="5" customWidth="1"/>
    <col min="7695" max="7695" width="9" style="5" customWidth="1"/>
    <col min="7696" max="7696" width="10.7109375" style="5" customWidth="1"/>
    <col min="7697" max="7697" width="9" style="5" customWidth="1"/>
    <col min="7698" max="7698" width="8.7109375" style="5" customWidth="1"/>
    <col min="7699" max="7699" width="11" style="5" customWidth="1"/>
    <col min="7700" max="7700" width="9.7109375" style="5" customWidth="1"/>
    <col min="7701" max="7701" width="13.42578125" style="5" customWidth="1"/>
    <col min="7702" max="7702" width="10" style="5" customWidth="1"/>
    <col min="7703" max="7703" width="8.7109375" style="5" customWidth="1"/>
    <col min="7704" max="7704" width="9.140625" style="5"/>
    <col min="7705" max="7706" width="10.5703125" style="5" bestFit="1" customWidth="1"/>
    <col min="7707" max="7933" width="9.140625" style="5"/>
    <col min="7934" max="7934" width="8.7109375" style="5" customWidth="1"/>
    <col min="7935" max="7935" width="9.85546875" style="5" customWidth="1"/>
    <col min="7936" max="7936" width="12.42578125" style="5" customWidth="1"/>
    <col min="7937" max="7937" width="8.7109375" style="5" customWidth="1"/>
    <col min="7938" max="7938" width="12.5703125" style="5" customWidth="1"/>
    <col min="7939" max="7939" width="11.7109375" style="5" customWidth="1"/>
    <col min="7940" max="7940" width="8.7109375" style="5" customWidth="1"/>
    <col min="7941" max="7941" width="10.5703125" style="5" customWidth="1"/>
    <col min="7942" max="7942" width="15" style="5" customWidth="1"/>
    <col min="7943" max="7943" width="14.85546875" style="5" customWidth="1"/>
    <col min="7944" max="7944" width="12.28515625" style="5" customWidth="1"/>
    <col min="7945" max="7945" width="10.42578125" style="5" customWidth="1"/>
    <col min="7946" max="7946" width="11.28515625" style="5" customWidth="1"/>
    <col min="7947" max="7947" width="9.140625" style="5"/>
    <col min="7948" max="7948" width="9" style="5" customWidth="1"/>
    <col min="7949" max="7949" width="8.7109375" style="5" customWidth="1"/>
    <col min="7950" max="7950" width="10.42578125" style="5" customWidth="1"/>
    <col min="7951" max="7951" width="9" style="5" customWidth="1"/>
    <col min="7952" max="7952" width="10.7109375" style="5" customWidth="1"/>
    <col min="7953" max="7953" width="9" style="5" customWidth="1"/>
    <col min="7954" max="7954" width="8.7109375" style="5" customWidth="1"/>
    <col min="7955" max="7955" width="11" style="5" customWidth="1"/>
    <col min="7956" max="7956" width="9.7109375" style="5" customWidth="1"/>
    <col min="7957" max="7957" width="13.42578125" style="5" customWidth="1"/>
    <col min="7958" max="7958" width="10" style="5" customWidth="1"/>
    <col min="7959" max="7959" width="8.7109375" style="5" customWidth="1"/>
    <col min="7960" max="7960" width="9.140625" style="5"/>
    <col min="7961" max="7962" width="10.5703125" style="5" bestFit="1" customWidth="1"/>
    <col min="7963" max="8189" width="9.140625" style="5"/>
    <col min="8190" max="8190" width="8.7109375" style="5" customWidth="1"/>
    <col min="8191" max="8191" width="9.85546875" style="5" customWidth="1"/>
    <col min="8192" max="8192" width="12.42578125" style="5" customWidth="1"/>
    <col min="8193" max="8193" width="8.7109375" style="5" customWidth="1"/>
    <col min="8194" max="8194" width="12.5703125" style="5" customWidth="1"/>
    <col min="8195" max="8195" width="11.7109375" style="5" customWidth="1"/>
    <col min="8196" max="8196" width="8.7109375" style="5" customWidth="1"/>
    <col min="8197" max="8197" width="10.5703125" style="5" customWidth="1"/>
    <col min="8198" max="8198" width="15" style="5" customWidth="1"/>
    <col min="8199" max="8199" width="14.85546875" style="5" customWidth="1"/>
    <col min="8200" max="8200" width="12.28515625" style="5" customWidth="1"/>
    <col min="8201" max="8201" width="10.42578125" style="5" customWidth="1"/>
    <col min="8202" max="8202" width="11.28515625" style="5" customWidth="1"/>
    <col min="8203" max="8203" width="9.140625" style="5"/>
    <col min="8204" max="8204" width="9" style="5" customWidth="1"/>
    <col min="8205" max="8205" width="8.7109375" style="5" customWidth="1"/>
    <col min="8206" max="8206" width="10.42578125" style="5" customWidth="1"/>
    <col min="8207" max="8207" width="9" style="5" customWidth="1"/>
    <col min="8208" max="8208" width="10.7109375" style="5" customWidth="1"/>
    <col min="8209" max="8209" width="9" style="5" customWidth="1"/>
    <col min="8210" max="8210" width="8.7109375" style="5" customWidth="1"/>
    <col min="8211" max="8211" width="11" style="5" customWidth="1"/>
    <col min="8212" max="8212" width="9.7109375" style="5" customWidth="1"/>
    <col min="8213" max="8213" width="13.42578125" style="5" customWidth="1"/>
    <col min="8214" max="8214" width="10" style="5" customWidth="1"/>
    <col min="8215" max="8215" width="8.7109375" style="5" customWidth="1"/>
    <col min="8216" max="8216" width="9.140625" style="5"/>
    <col min="8217" max="8218" width="10.5703125" style="5" bestFit="1" customWidth="1"/>
    <col min="8219" max="8445" width="9.140625" style="5"/>
    <col min="8446" max="8446" width="8.7109375" style="5" customWidth="1"/>
    <col min="8447" max="8447" width="9.85546875" style="5" customWidth="1"/>
    <col min="8448" max="8448" width="12.42578125" style="5" customWidth="1"/>
    <col min="8449" max="8449" width="8.7109375" style="5" customWidth="1"/>
    <col min="8450" max="8450" width="12.5703125" style="5" customWidth="1"/>
    <col min="8451" max="8451" width="11.7109375" style="5" customWidth="1"/>
    <col min="8452" max="8452" width="8.7109375" style="5" customWidth="1"/>
    <col min="8453" max="8453" width="10.5703125" style="5" customWidth="1"/>
    <col min="8454" max="8454" width="15" style="5" customWidth="1"/>
    <col min="8455" max="8455" width="14.85546875" style="5" customWidth="1"/>
    <col min="8456" max="8456" width="12.28515625" style="5" customWidth="1"/>
    <col min="8457" max="8457" width="10.42578125" style="5" customWidth="1"/>
    <col min="8458" max="8458" width="11.28515625" style="5" customWidth="1"/>
    <col min="8459" max="8459" width="9.140625" style="5"/>
    <col min="8460" max="8460" width="9" style="5" customWidth="1"/>
    <col min="8461" max="8461" width="8.7109375" style="5" customWidth="1"/>
    <col min="8462" max="8462" width="10.42578125" style="5" customWidth="1"/>
    <col min="8463" max="8463" width="9" style="5" customWidth="1"/>
    <col min="8464" max="8464" width="10.7109375" style="5" customWidth="1"/>
    <col min="8465" max="8465" width="9" style="5" customWidth="1"/>
    <col min="8466" max="8466" width="8.7109375" style="5" customWidth="1"/>
    <col min="8467" max="8467" width="11" style="5" customWidth="1"/>
    <col min="8468" max="8468" width="9.7109375" style="5" customWidth="1"/>
    <col min="8469" max="8469" width="13.42578125" style="5" customWidth="1"/>
    <col min="8470" max="8470" width="10" style="5" customWidth="1"/>
    <col min="8471" max="8471" width="8.7109375" style="5" customWidth="1"/>
    <col min="8472" max="8472" width="9.140625" style="5"/>
    <col min="8473" max="8474" width="10.5703125" style="5" bestFit="1" customWidth="1"/>
    <col min="8475" max="8701" width="9.140625" style="5"/>
    <col min="8702" max="8702" width="8.7109375" style="5" customWidth="1"/>
    <col min="8703" max="8703" width="9.85546875" style="5" customWidth="1"/>
    <col min="8704" max="8704" width="12.42578125" style="5" customWidth="1"/>
    <col min="8705" max="8705" width="8.7109375" style="5" customWidth="1"/>
    <col min="8706" max="8706" width="12.5703125" style="5" customWidth="1"/>
    <col min="8707" max="8707" width="11.7109375" style="5" customWidth="1"/>
    <col min="8708" max="8708" width="8.7109375" style="5" customWidth="1"/>
    <col min="8709" max="8709" width="10.5703125" style="5" customWidth="1"/>
    <col min="8710" max="8710" width="15" style="5" customWidth="1"/>
    <col min="8711" max="8711" width="14.85546875" style="5" customWidth="1"/>
    <col min="8712" max="8712" width="12.28515625" style="5" customWidth="1"/>
    <col min="8713" max="8713" width="10.42578125" style="5" customWidth="1"/>
    <col min="8714" max="8714" width="11.28515625" style="5" customWidth="1"/>
    <col min="8715" max="8715" width="9.140625" style="5"/>
    <col min="8716" max="8716" width="9" style="5" customWidth="1"/>
    <col min="8717" max="8717" width="8.7109375" style="5" customWidth="1"/>
    <col min="8718" max="8718" width="10.42578125" style="5" customWidth="1"/>
    <col min="8719" max="8719" width="9" style="5" customWidth="1"/>
    <col min="8720" max="8720" width="10.7109375" style="5" customWidth="1"/>
    <col min="8721" max="8721" width="9" style="5" customWidth="1"/>
    <col min="8722" max="8722" width="8.7109375" style="5" customWidth="1"/>
    <col min="8723" max="8723" width="11" style="5" customWidth="1"/>
    <col min="8724" max="8724" width="9.7109375" style="5" customWidth="1"/>
    <col min="8725" max="8725" width="13.42578125" style="5" customWidth="1"/>
    <col min="8726" max="8726" width="10" style="5" customWidth="1"/>
    <col min="8727" max="8727" width="8.7109375" style="5" customWidth="1"/>
    <col min="8728" max="8728" width="9.140625" style="5"/>
    <col min="8729" max="8730" width="10.5703125" style="5" bestFit="1" customWidth="1"/>
    <col min="8731" max="8957" width="9.140625" style="5"/>
    <col min="8958" max="8958" width="8.7109375" style="5" customWidth="1"/>
    <col min="8959" max="8959" width="9.85546875" style="5" customWidth="1"/>
    <col min="8960" max="8960" width="12.42578125" style="5" customWidth="1"/>
    <col min="8961" max="8961" width="8.7109375" style="5" customWidth="1"/>
    <col min="8962" max="8962" width="12.5703125" style="5" customWidth="1"/>
    <col min="8963" max="8963" width="11.7109375" style="5" customWidth="1"/>
    <col min="8964" max="8964" width="8.7109375" style="5" customWidth="1"/>
    <col min="8965" max="8965" width="10.5703125" style="5" customWidth="1"/>
    <col min="8966" max="8966" width="15" style="5" customWidth="1"/>
    <col min="8967" max="8967" width="14.85546875" style="5" customWidth="1"/>
    <col min="8968" max="8968" width="12.28515625" style="5" customWidth="1"/>
    <col min="8969" max="8969" width="10.42578125" style="5" customWidth="1"/>
    <col min="8970" max="8970" width="11.28515625" style="5" customWidth="1"/>
    <col min="8971" max="8971" width="9.140625" style="5"/>
    <col min="8972" max="8972" width="9" style="5" customWidth="1"/>
    <col min="8973" max="8973" width="8.7109375" style="5" customWidth="1"/>
    <col min="8974" max="8974" width="10.42578125" style="5" customWidth="1"/>
    <col min="8975" max="8975" width="9" style="5" customWidth="1"/>
    <col min="8976" max="8976" width="10.7109375" style="5" customWidth="1"/>
    <col min="8977" max="8977" width="9" style="5" customWidth="1"/>
    <col min="8978" max="8978" width="8.7109375" style="5" customWidth="1"/>
    <col min="8979" max="8979" width="11" style="5" customWidth="1"/>
    <col min="8980" max="8980" width="9.7109375" style="5" customWidth="1"/>
    <col min="8981" max="8981" width="13.42578125" style="5" customWidth="1"/>
    <col min="8982" max="8982" width="10" style="5" customWidth="1"/>
    <col min="8983" max="8983" width="8.7109375" style="5" customWidth="1"/>
    <col min="8984" max="8984" width="9.140625" style="5"/>
    <col min="8985" max="8986" width="10.5703125" style="5" bestFit="1" customWidth="1"/>
    <col min="8987" max="9213" width="9.140625" style="5"/>
    <col min="9214" max="9214" width="8.7109375" style="5" customWidth="1"/>
    <col min="9215" max="9215" width="9.85546875" style="5" customWidth="1"/>
    <col min="9216" max="9216" width="12.42578125" style="5" customWidth="1"/>
    <col min="9217" max="9217" width="8.7109375" style="5" customWidth="1"/>
    <col min="9218" max="9218" width="12.5703125" style="5" customWidth="1"/>
    <col min="9219" max="9219" width="11.7109375" style="5" customWidth="1"/>
    <col min="9220" max="9220" width="8.7109375" style="5" customWidth="1"/>
    <col min="9221" max="9221" width="10.5703125" style="5" customWidth="1"/>
    <col min="9222" max="9222" width="15" style="5" customWidth="1"/>
    <col min="9223" max="9223" width="14.85546875" style="5" customWidth="1"/>
    <col min="9224" max="9224" width="12.28515625" style="5" customWidth="1"/>
    <col min="9225" max="9225" width="10.42578125" style="5" customWidth="1"/>
    <col min="9226" max="9226" width="11.28515625" style="5" customWidth="1"/>
    <col min="9227" max="9227" width="9.140625" style="5"/>
    <col min="9228" max="9228" width="9" style="5" customWidth="1"/>
    <col min="9229" max="9229" width="8.7109375" style="5" customWidth="1"/>
    <col min="9230" max="9230" width="10.42578125" style="5" customWidth="1"/>
    <col min="9231" max="9231" width="9" style="5" customWidth="1"/>
    <col min="9232" max="9232" width="10.7109375" style="5" customWidth="1"/>
    <col min="9233" max="9233" width="9" style="5" customWidth="1"/>
    <col min="9234" max="9234" width="8.7109375" style="5" customWidth="1"/>
    <col min="9235" max="9235" width="11" style="5" customWidth="1"/>
    <col min="9236" max="9236" width="9.7109375" style="5" customWidth="1"/>
    <col min="9237" max="9237" width="13.42578125" style="5" customWidth="1"/>
    <col min="9238" max="9238" width="10" style="5" customWidth="1"/>
    <col min="9239" max="9239" width="8.7109375" style="5" customWidth="1"/>
    <col min="9240" max="9240" width="9.140625" style="5"/>
    <col min="9241" max="9242" width="10.5703125" style="5" bestFit="1" customWidth="1"/>
    <col min="9243" max="9469" width="9.140625" style="5"/>
    <col min="9470" max="9470" width="8.7109375" style="5" customWidth="1"/>
    <col min="9471" max="9471" width="9.85546875" style="5" customWidth="1"/>
    <col min="9472" max="9472" width="12.42578125" style="5" customWidth="1"/>
    <col min="9473" max="9473" width="8.7109375" style="5" customWidth="1"/>
    <col min="9474" max="9474" width="12.5703125" style="5" customWidth="1"/>
    <col min="9475" max="9475" width="11.7109375" style="5" customWidth="1"/>
    <col min="9476" max="9476" width="8.7109375" style="5" customWidth="1"/>
    <col min="9477" max="9477" width="10.5703125" style="5" customWidth="1"/>
    <col min="9478" max="9478" width="15" style="5" customWidth="1"/>
    <col min="9479" max="9479" width="14.85546875" style="5" customWidth="1"/>
    <col min="9480" max="9480" width="12.28515625" style="5" customWidth="1"/>
    <col min="9481" max="9481" width="10.42578125" style="5" customWidth="1"/>
    <col min="9482" max="9482" width="11.28515625" style="5" customWidth="1"/>
    <col min="9483" max="9483" width="9.140625" style="5"/>
    <col min="9484" max="9484" width="9" style="5" customWidth="1"/>
    <col min="9485" max="9485" width="8.7109375" style="5" customWidth="1"/>
    <col min="9486" max="9486" width="10.42578125" style="5" customWidth="1"/>
    <col min="9487" max="9487" width="9" style="5" customWidth="1"/>
    <col min="9488" max="9488" width="10.7109375" style="5" customWidth="1"/>
    <col min="9489" max="9489" width="9" style="5" customWidth="1"/>
    <col min="9490" max="9490" width="8.7109375" style="5" customWidth="1"/>
    <col min="9491" max="9491" width="11" style="5" customWidth="1"/>
    <col min="9492" max="9492" width="9.7109375" style="5" customWidth="1"/>
    <col min="9493" max="9493" width="13.42578125" style="5" customWidth="1"/>
    <col min="9494" max="9494" width="10" style="5" customWidth="1"/>
    <col min="9495" max="9495" width="8.7109375" style="5" customWidth="1"/>
    <col min="9496" max="9496" width="9.140625" style="5"/>
    <col min="9497" max="9498" width="10.5703125" style="5" bestFit="1" customWidth="1"/>
    <col min="9499" max="9725" width="9.140625" style="5"/>
    <col min="9726" max="9726" width="8.7109375" style="5" customWidth="1"/>
    <col min="9727" max="9727" width="9.85546875" style="5" customWidth="1"/>
    <col min="9728" max="9728" width="12.42578125" style="5" customWidth="1"/>
    <col min="9729" max="9729" width="8.7109375" style="5" customWidth="1"/>
    <col min="9730" max="9730" width="12.5703125" style="5" customWidth="1"/>
    <col min="9731" max="9731" width="11.7109375" style="5" customWidth="1"/>
    <col min="9732" max="9732" width="8.7109375" style="5" customWidth="1"/>
    <col min="9733" max="9733" width="10.5703125" style="5" customWidth="1"/>
    <col min="9734" max="9734" width="15" style="5" customWidth="1"/>
    <col min="9735" max="9735" width="14.85546875" style="5" customWidth="1"/>
    <col min="9736" max="9736" width="12.28515625" style="5" customWidth="1"/>
    <col min="9737" max="9737" width="10.42578125" style="5" customWidth="1"/>
    <col min="9738" max="9738" width="11.28515625" style="5" customWidth="1"/>
    <col min="9739" max="9739" width="9.140625" style="5"/>
    <col min="9740" max="9740" width="9" style="5" customWidth="1"/>
    <col min="9741" max="9741" width="8.7109375" style="5" customWidth="1"/>
    <col min="9742" max="9742" width="10.42578125" style="5" customWidth="1"/>
    <col min="9743" max="9743" width="9" style="5" customWidth="1"/>
    <col min="9744" max="9744" width="10.7109375" style="5" customWidth="1"/>
    <col min="9745" max="9745" width="9" style="5" customWidth="1"/>
    <col min="9746" max="9746" width="8.7109375" style="5" customWidth="1"/>
    <col min="9747" max="9747" width="11" style="5" customWidth="1"/>
    <col min="9748" max="9748" width="9.7109375" style="5" customWidth="1"/>
    <col min="9749" max="9749" width="13.42578125" style="5" customWidth="1"/>
    <col min="9750" max="9750" width="10" style="5" customWidth="1"/>
    <col min="9751" max="9751" width="8.7109375" style="5" customWidth="1"/>
    <col min="9752" max="9752" width="9.140625" style="5"/>
    <col min="9753" max="9754" width="10.5703125" style="5" bestFit="1" customWidth="1"/>
    <col min="9755" max="9981" width="9.140625" style="5"/>
    <col min="9982" max="9982" width="8.7109375" style="5" customWidth="1"/>
    <col min="9983" max="9983" width="9.85546875" style="5" customWidth="1"/>
    <col min="9984" max="9984" width="12.42578125" style="5" customWidth="1"/>
    <col min="9985" max="9985" width="8.7109375" style="5" customWidth="1"/>
    <col min="9986" max="9986" width="12.5703125" style="5" customWidth="1"/>
    <col min="9987" max="9987" width="11.7109375" style="5" customWidth="1"/>
    <col min="9988" max="9988" width="8.7109375" style="5" customWidth="1"/>
    <col min="9989" max="9989" width="10.5703125" style="5" customWidth="1"/>
    <col min="9990" max="9990" width="15" style="5" customWidth="1"/>
    <col min="9991" max="9991" width="14.85546875" style="5" customWidth="1"/>
    <col min="9992" max="9992" width="12.28515625" style="5" customWidth="1"/>
    <col min="9993" max="9993" width="10.42578125" style="5" customWidth="1"/>
    <col min="9994" max="9994" width="11.28515625" style="5" customWidth="1"/>
    <col min="9995" max="9995" width="9.140625" style="5"/>
    <col min="9996" max="9996" width="9" style="5" customWidth="1"/>
    <col min="9997" max="9997" width="8.7109375" style="5" customWidth="1"/>
    <col min="9998" max="9998" width="10.42578125" style="5" customWidth="1"/>
    <col min="9999" max="9999" width="9" style="5" customWidth="1"/>
    <col min="10000" max="10000" width="10.7109375" style="5" customWidth="1"/>
    <col min="10001" max="10001" width="9" style="5" customWidth="1"/>
    <col min="10002" max="10002" width="8.7109375" style="5" customWidth="1"/>
    <col min="10003" max="10003" width="11" style="5" customWidth="1"/>
    <col min="10004" max="10004" width="9.7109375" style="5" customWidth="1"/>
    <col min="10005" max="10005" width="13.42578125" style="5" customWidth="1"/>
    <col min="10006" max="10006" width="10" style="5" customWidth="1"/>
    <col min="10007" max="10007" width="8.7109375" style="5" customWidth="1"/>
    <col min="10008" max="10008" width="9.140625" style="5"/>
    <col min="10009" max="10010" width="10.5703125" style="5" bestFit="1" customWidth="1"/>
    <col min="10011" max="10237" width="9.140625" style="5"/>
    <col min="10238" max="10238" width="8.7109375" style="5" customWidth="1"/>
    <col min="10239" max="10239" width="9.85546875" style="5" customWidth="1"/>
    <col min="10240" max="10240" width="12.42578125" style="5" customWidth="1"/>
    <col min="10241" max="10241" width="8.7109375" style="5" customWidth="1"/>
    <col min="10242" max="10242" width="12.5703125" style="5" customWidth="1"/>
    <col min="10243" max="10243" width="11.7109375" style="5" customWidth="1"/>
    <col min="10244" max="10244" width="8.7109375" style="5" customWidth="1"/>
    <col min="10245" max="10245" width="10.5703125" style="5" customWidth="1"/>
    <col min="10246" max="10246" width="15" style="5" customWidth="1"/>
    <col min="10247" max="10247" width="14.85546875" style="5" customWidth="1"/>
    <col min="10248" max="10248" width="12.28515625" style="5" customWidth="1"/>
    <col min="10249" max="10249" width="10.42578125" style="5" customWidth="1"/>
    <col min="10250" max="10250" width="11.28515625" style="5" customWidth="1"/>
    <col min="10251" max="10251" width="9.140625" style="5"/>
    <col min="10252" max="10252" width="9" style="5" customWidth="1"/>
    <col min="10253" max="10253" width="8.7109375" style="5" customWidth="1"/>
    <col min="10254" max="10254" width="10.42578125" style="5" customWidth="1"/>
    <col min="10255" max="10255" width="9" style="5" customWidth="1"/>
    <col min="10256" max="10256" width="10.7109375" style="5" customWidth="1"/>
    <col min="10257" max="10257" width="9" style="5" customWidth="1"/>
    <col min="10258" max="10258" width="8.7109375" style="5" customWidth="1"/>
    <col min="10259" max="10259" width="11" style="5" customWidth="1"/>
    <col min="10260" max="10260" width="9.7109375" style="5" customWidth="1"/>
    <col min="10261" max="10261" width="13.42578125" style="5" customWidth="1"/>
    <col min="10262" max="10262" width="10" style="5" customWidth="1"/>
    <col min="10263" max="10263" width="8.7109375" style="5" customWidth="1"/>
    <col min="10264" max="10264" width="9.140625" style="5"/>
    <col min="10265" max="10266" width="10.5703125" style="5" bestFit="1" customWidth="1"/>
    <col min="10267" max="10493" width="9.140625" style="5"/>
    <col min="10494" max="10494" width="8.7109375" style="5" customWidth="1"/>
    <col min="10495" max="10495" width="9.85546875" style="5" customWidth="1"/>
    <col min="10496" max="10496" width="12.42578125" style="5" customWidth="1"/>
    <col min="10497" max="10497" width="8.7109375" style="5" customWidth="1"/>
    <col min="10498" max="10498" width="12.5703125" style="5" customWidth="1"/>
    <col min="10499" max="10499" width="11.7109375" style="5" customWidth="1"/>
    <col min="10500" max="10500" width="8.7109375" style="5" customWidth="1"/>
    <col min="10501" max="10501" width="10.5703125" style="5" customWidth="1"/>
    <col min="10502" max="10502" width="15" style="5" customWidth="1"/>
    <col min="10503" max="10503" width="14.85546875" style="5" customWidth="1"/>
    <col min="10504" max="10504" width="12.28515625" style="5" customWidth="1"/>
    <col min="10505" max="10505" width="10.42578125" style="5" customWidth="1"/>
    <col min="10506" max="10506" width="11.28515625" style="5" customWidth="1"/>
    <col min="10507" max="10507" width="9.140625" style="5"/>
    <col min="10508" max="10508" width="9" style="5" customWidth="1"/>
    <col min="10509" max="10509" width="8.7109375" style="5" customWidth="1"/>
    <col min="10510" max="10510" width="10.42578125" style="5" customWidth="1"/>
    <col min="10511" max="10511" width="9" style="5" customWidth="1"/>
    <col min="10512" max="10512" width="10.7109375" style="5" customWidth="1"/>
    <col min="10513" max="10513" width="9" style="5" customWidth="1"/>
    <col min="10514" max="10514" width="8.7109375" style="5" customWidth="1"/>
    <col min="10515" max="10515" width="11" style="5" customWidth="1"/>
    <col min="10516" max="10516" width="9.7109375" style="5" customWidth="1"/>
    <col min="10517" max="10517" width="13.42578125" style="5" customWidth="1"/>
    <col min="10518" max="10518" width="10" style="5" customWidth="1"/>
    <col min="10519" max="10519" width="8.7109375" style="5" customWidth="1"/>
    <col min="10520" max="10520" width="9.140625" style="5"/>
    <col min="10521" max="10522" width="10.5703125" style="5" bestFit="1" customWidth="1"/>
    <col min="10523" max="10749" width="9.140625" style="5"/>
    <col min="10750" max="10750" width="8.7109375" style="5" customWidth="1"/>
    <col min="10751" max="10751" width="9.85546875" style="5" customWidth="1"/>
    <col min="10752" max="10752" width="12.42578125" style="5" customWidth="1"/>
    <col min="10753" max="10753" width="8.7109375" style="5" customWidth="1"/>
    <col min="10754" max="10754" width="12.5703125" style="5" customWidth="1"/>
    <col min="10755" max="10755" width="11.7109375" style="5" customWidth="1"/>
    <col min="10756" max="10756" width="8.7109375" style="5" customWidth="1"/>
    <col min="10757" max="10757" width="10.5703125" style="5" customWidth="1"/>
    <col min="10758" max="10758" width="15" style="5" customWidth="1"/>
    <col min="10759" max="10759" width="14.85546875" style="5" customWidth="1"/>
    <col min="10760" max="10760" width="12.28515625" style="5" customWidth="1"/>
    <col min="10761" max="10761" width="10.42578125" style="5" customWidth="1"/>
    <col min="10762" max="10762" width="11.28515625" style="5" customWidth="1"/>
    <col min="10763" max="10763" width="9.140625" style="5"/>
    <col min="10764" max="10764" width="9" style="5" customWidth="1"/>
    <col min="10765" max="10765" width="8.7109375" style="5" customWidth="1"/>
    <col min="10766" max="10766" width="10.42578125" style="5" customWidth="1"/>
    <col min="10767" max="10767" width="9" style="5" customWidth="1"/>
    <col min="10768" max="10768" width="10.7109375" style="5" customWidth="1"/>
    <col min="10769" max="10769" width="9" style="5" customWidth="1"/>
    <col min="10770" max="10770" width="8.7109375" style="5" customWidth="1"/>
    <col min="10771" max="10771" width="11" style="5" customWidth="1"/>
    <col min="10772" max="10772" width="9.7109375" style="5" customWidth="1"/>
    <col min="10773" max="10773" width="13.42578125" style="5" customWidth="1"/>
    <col min="10774" max="10774" width="10" style="5" customWidth="1"/>
    <col min="10775" max="10775" width="8.7109375" style="5" customWidth="1"/>
    <col min="10776" max="10776" width="9.140625" style="5"/>
    <col min="10777" max="10778" width="10.5703125" style="5" bestFit="1" customWidth="1"/>
    <col min="10779" max="11005" width="9.140625" style="5"/>
    <col min="11006" max="11006" width="8.7109375" style="5" customWidth="1"/>
    <col min="11007" max="11007" width="9.85546875" style="5" customWidth="1"/>
    <col min="11008" max="11008" width="12.42578125" style="5" customWidth="1"/>
    <col min="11009" max="11009" width="8.7109375" style="5" customWidth="1"/>
    <col min="11010" max="11010" width="12.5703125" style="5" customWidth="1"/>
    <col min="11011" max="11011" width="11.7109375" style="5" customWidth="1"/>
    <col min="11012" max="11012" width="8.7109375" style="5" customWidth="1"/>
    <col min="11013" max="11013" width="10.5703125" style="5" customWidth="1"/>
    <col min="11014" max="11014" width="15" style="5" customWidth="1"/>
    <col min="11015" max="11015" width="14.85546875" style="5" customWidth="1"/>
    <col min="11016" max="11016" width="12.28515625" style="5" customWidth="1"/>
    <col min="11017" max="11017" width="10.42578125" style="5" customWidth="1"/>
    <col min="11018" max="11018" width="11.28515625" style="5" customWidth="1"/>
    <col min="11019" max="11019" width="9.140625" style="5"/>
    <col min="11020" max="11020" width="9" style="5" customWidth="1"/>
    <col min="11021" max="11021" width="8.7109375" style="5" customWidth="1"/>
    <col min="11022" max="11022" width="10.42578125" style="5" customWidth="1"/>
    <col min="11023" max="11023" width="9" style="5" customWidth="1"/>
    <col min="11024" max="11024" width="10.7109375" style="5" customWidth="1"/>
    <col min="11025" max="11025" width="9" style="5" customWidth="1"/>
    <col min="11026" max="11026" width="8.7109375" style="5" customWidth="1"/>
    <col min="11027" max="11027" width="11" style="5" customWidth="1"/>
    <col min="11028" max="11028" width="9.7109375" style="5" customWidth="1"/>
    <col min="11029" max="11029" width="13.42578125" style="5" customWidth="1"/>
    <col min="11030" max="11030" width="10" style="5" customWidth="1"/>
    <col min="11031" max="11031" width="8.7109375" style="5" customWidth="1"/>
    <col min="11032" max="11032" width="9.140625" style="5"/>
    <col min="11033" max="11034" width="10.5703125" style="5" bestFit="1" customWidth="1"/>
    <col min="11035" max="11261" width="9.140625" style="5"/>
    <col min="11262" max="11262" width="8.7109375" style="5" customWidth="1"/>
    <col min="11263" max="11263" width="9.85546875" style="5" customWidth="1"/>
    <col min="11264" max="11264" width="12.42578125" style="5" customWidth="1"/>
    <col min="11265" max="11265" width="8.7109375" style="5" customWidth="1"/>
    <col min="11266" max="11266" width="12.5703125" style="5" customWidth="1"/>
    <col min="11267" max="11267" width="11.7109375" style="5" customWidth="1"/>
    <col min="11268" max="11268" width="8.7109375" style="5" customWidth="1"/>
    <col min="11269" max="11269" width="10.5703125" style="5" customWidth="1"/>
    <col min="11270" max="11270" width="15" style="5" customWidth="1"/>
    <col min="11271" max="11271" width="14.85546875" style="5" customWidth="1"/>
    <col min="11272" max="11272" width="12.28515625" style="5" customWidth="1"/>
    <col min="11273" max="11273" width="10.42578125" style="5" customWidth="1"/>
    <col min="11274" max="11274" width="11.28515625" style="5" customWidth="1"/>
    <col min="11275" max="11275" width="9.140625" style="5"/>
    <col min="11276" max="11276" width="9" style="5" customWidth="1"/>
    <col min="11277" max="11277" width="8.7109375" style="5" customWidth="1"/>
    <col min="11278" max="11278" width="10.42578125" style="5" customWidth="1"/>
    <col min="11279" max="11279" width="9" style="5" customWidth="1"/>
    <col min="11280" max="11280" width="10.7109375" style="5" customWidth="1"/>
    <col min="11281" max="11281" width="9" style="5" customWidth="1"/>
    <col min="11282" max="11282" width="8.7109375" style="5" customWidth="1"/>
    <col min="11283" max="11283" width="11" style="5" customWidth="1"/>
    <col min="11284" max="11284" width="9.7109375" style="5" customWidth="1"/>
    <col min="11285" max="11285" width="13.42578125" style="5" customWidth="1"/>
    <col min="11286" max="11286" width="10" style="5" customWidth="1"/>
    <col min="11287" max="11287" width="8.7109375" style="5" customWidth="1"/>
    <col min="11288" max="11288" width="9.140625" style="5"/>
    <col min="11289" max="11290" width="10.5703125" style="5" bestFit="1" customWidth="1"/>
    <col min="11291" max="11517" width="9.140625" style="5"/>
    <col min="11518" max="11518" width="8.7109375" style="5" customWidth="1"/>
    <col min="11519" max="11519" width="9.85546875" style="5" customWidth="1"/>
    <col min="11520" max="11520" width="12.42578125" style="5" customWidth="1"/>
    <col min="11521" max="11521" width="8.7109375" style="5" customWidth="1"/>
    <col min="11522" max="11522" width="12.5703125" style="5" customWidth="1"/>
    <col min="11523" max="11523" width="11.7109375" style="5" customWidth="1"/>
    <col min="11524" max="11524" width="8.7109375" style="5" customWidth="1"/>
    <col min="11525" max="11525" width="10.5703125" style="5" customWidth="1"/>
    <col min="11526" max="11526" width="15" style="5" customWidth="1"/>
    <col min="11527" max="11527" width="14.85546875" style="5" customWidth="1"/>
    <col min="11528" max="11528" width="12.28515625" style="5" customWidth="1"/>
    <col min="11529" max="11529" width="10.42578125" style="5" customWidth="1"/>
    <col min="11530" max="11530" width="11.28515625" style="5" customWidth="1"/>
    <col min="11531" max="11531" width="9.140625" style="5"/>
    <col min="11532" max="11532" width="9" style="5" customWidth="1"/>
    <col min="11533" max="11533" width="8.7109375" style="5" customWidth="1"/>
    <col min="11534" max="11534" width="10.42578125" style="5" customWidth="1"/>
    <col min="11535" max="11535" width="9" style="5" customWidth="1"/>
    <col min="11536" max="11536" width="10.7109375" style="5" customWidth="1"/>
    <col min="11537" max="11537" width="9" style="5" customWidth="1"/>
    <col min="11538" max="11538" width="8.7109375" style="5" customWidth="1"/>
    <col min="11539" max="11539" width="11" style="5" customWidth="1"/>
    <col min="11540" max="11540" width="9.7109375" style="5" customWidth="1"/>
    <col min="11541" max="11541" width="13.42578125" style="5" customWidth="1"/>
    <col min="11542" max="11542" width="10" style="5" customWidth="1"/>
    <col min="11543" max="11543" width="8.7109375" style="5" customWidth="1"/>
    <col min="11544" max="11544" width="9.140625" style="5"/>
    <col min="11545" max="11546" width="10.5703125" style="5" bestFit="1" customWidth="1"/>
    <col min="11547" max="11773" width="9.140625" style="5"/>
    <col min="11774" max="11774" width="8.7109375" style="5" customWidth="1"/>
    <col min="11775" max="11775" width="9.85546875" style="5" customWidth="1"/>
    <col min="11776" max="11776" width="12.42578125" style="5" customWidth="1"/>
    <col min="11777" max="11777" width="8.7109375" style="5" customWidth="1"/>
    <col min="11778" max="11778" width="12.5703125" style="5" customWidth="1"/>
    <col min="11779" max="11779" width="11.7109375" style="5" customWidth="1"/>
    <col min="11780" max="11780" width="8.7109375" style="5" customWidth="1"/>
    <col min="11781" max="11781" width="10.5703125" style="5" customWidth="1"/>
    <col min="11782" max="11782" width="15" style="5" customWidth="1"/>
    <col min="11783" max="11783" width="14.85546875" style="5" customWidth="1"/>
    <col min="11784" max="11784" width="12.28515625" style="5" customWidth="1"/>
    <col min="11785" max="11785" width="10.42578125" style="5" customWidth="1"/>
    <col min="11786" max="11786" width="11.28515625" style="5" customWidth="1"/>
    <col min="11787" max="11787" width="9.140625" style="5"/>
    <col min="11788" max="11788" width="9" style="5" customWidth="1"/>
    <col min="11789" max="11789" width="8.7109375" style="5" customWidth="1"/>
    <col min="11790" max="11790" width="10.42578125" style="5" customWidth="1"/>
    <col min="11791" max="11791" width="9" style="5" customWidth="1"/>
    <col min="11792" max="11792" width="10.7109375" style="5" customWidth="1"/>
    <col min="11793" max="11793" width="9" style="5" customWidth="1"/>
    <col min="11794" max="11794" width="8.7109375" style="5" customWidth="1"/>
    <col min="11795" max="11795" width="11" style="5" customWidth="1"/>
    <col min="11796" max="11796" width="9.7109375" style="5" customWidth="1"/>
    <col min="11797" max="11797" width="13.42578125" style="5" customWidth="1"/>
    <col min="11798" max="11798" width="10" style="5" customWidth="1"/>
    <col min="11799" max="11799" width="8.7109375" style="5" customWidth="1"/>
    <col min="11800" max="11800" width="9.140625" style="5"/>
    <col min="11801" max="11802" width="10.5703125" style="5" bestFit="1" customWidth="1"/>
    <col min="11803" max="12029" width="9.140625" style="5"/>
    <col min="12030" max="12030" width="8.7109375" style="5" customWidth="1"/>
    <col min="12031" max="12031" width="9.85546875" style="5" customWidth="1"/>
    <col min="12032" max="12032" width="12.42578125" style="5" customWidth="1"/>
    <col min="12033" max="12033" width="8.7109375" style="5" customWidth="1"/>
    <col min="12034" max="12034" width="12.5703125" style="5" customWidth="1"/>
    <col min="12035" max="12035" width="11.7109375" style="5" customWidth="1"/>
    <col min="12036" max="12036" width="8.7109375" style="5" customWidth="1"/>
    <col min="12037" max="12037" width="10.5703125" style="5" customWidth="1"/>
    <col min="12038" max="12038" width="15" style="5" customWidth="1"/>
    <col min="12039" max="12039" width="14.85546875" style="5" customWidth="1"/>
    <col min="12040" max="12040" width="12.28515625" style="5" customWidth="1"/>
    <col min="12041" max="12041" width="10.42578125" style="5" customWidth="1"/>
    <col min="12042" max="12042" width="11.28515625" style="5" customWidth="1"/>
    <col min="12043" max="12043" width="9.140625" style="5"/>
    <col min="12044" max="12044" width="9" style="5" customWidth="1"/>
    <col min="12045" max="12045" width="8.7109375" style="5" customWidth="1"/>
    <col min="12046" max="12046" width="10.42578125" style="5" customWidth="1"/>
    <col min="12047" max="12047" width="9" style="5" customWidth="1"/>
    <col min="12048" max="12048" width="10.7109375" style="5" customWidth="1"/>
    <col min="12049" max="12049" width="9" style="5" customWidth="1"/>
    <col min="12050" max="12050" width="8.7109375" style="5" customWidth="1"/>
    <col min="12051" max="12051" width="11" style="5" customWidth="1"/>
    <col min="12052" max="12052" width="9.7109375" style="5" customWidth="1"/>
    <col min="12053" max="12053" width="13.42578125" style="5" customWidth="1"/>
    <col min="12054" max="12054" width="10" style="5" customWidth="1"/>
    <col min="12055" max="12055" width="8.7109375" style="5" customWidth="1"/>
    <col min="12056" max="12056" width="9.140625" style="5"/>
    <col min="12057" max="12058" width="10.5703125" style="5" bestFit="1" customWidth="1"/>
    <col min="12059" max="12285" width="9.140625" style="5"/>
    <col min="12286" max="12286" width="8.7109375" style="5" customWidth="1"/>
    <col min="12287" max="12287" width="9.85546875" style="5" customWidth="1"/>
    <col min="12288" max="12288" width="12.42578125" style="5" customWidth="1"/>
    <col min="12289" max="12289" width="8.7109375" style="5" customWidth="1"/>
    <col min="12290" max="12290" width="12.5703125" style="5" customWidth="1"/>
    <col min="12291" max="12291" width="11.7109375" style="5" customWidth="1"/>
    <col min="12292" max="12292" width="8.7109375" style="5" customWidth="1"/>
    <col min="12293" max="12293" width="10.5703125" style="5" customWidth="1"/>
    <col min="12294" max="12294" width="15" style="5" customWidth="1"/>
    <col min="12295" max="12295" width="14.85546875" style="5" customWidth="1"/>
    <col min="12296" max="12296" width="12.28515625" style="5" customWidth="1"/>
    <col min="12297" max="12297" width="10.42578125" style="5" customWidth="1"/>
    <col min="12298" max="12298" width="11.28515625" style="5" customWidth="1"/>
    <col min="12299" max="12299" width="9.140625" style="5"/>
    <col min="12300" max="12300" width="9" style="5" customWidth="1"/>
    <col min="12301" max="12301" width="8.7109375" style="5" customWidth="1"/>
    <col min="12302" max="12302" width="10.42578125" style="5" customWidth="1"/>
    <col min="12303" max="12303" width="9" style="5" customWidth="1"/>
    <col min="12304" max="12304" width="10.7109375" style="5" customWidth="1"/>
    <col min="12305" max="12305" width="9" style="5" customWidth="1"/>
    <col min="12306" max="12306" width="8.7109375" style="5" customWidth="1"/>
    <col min="12307" max="12307" width="11" style="5" customWidth="1"/>
    <col min="12308" max="12308" width="9.7109375" style="5" customWidth="1"/>
    <col min="12309" max="12309" width="13.42578125" style="5" customWidth="1"/>
    <col min="12310" max="12310" width="10" style="5" customWidth="1"/>
    <col min="12311" max="12311" width="8.7109375" style="5" customWidth="1"/>
    <col min="12312" max="12312" width="9.140625" style="5"/>
    <col min="12313" max="12314" width="10.5703125" style="5" bestFit="1" customWidth="1"/>
    <col min="12315" max="12541" width="9.140625" style="5"/>
    <col min="12542" max="12542" width="8.7109375" style="5" customWidth="1"/>
    <col min="12543" max="12543" width="9.85546875" style="5" customWidth="1"/>
    <col min="12544" max="12544" width="12.42578125" style="5" customWidth="1"/>
    <col min="12545" max="12545" width="8.7109375" style="5" customWidth="1"/>
    <col min="12546" max="12546" width="12.5703125" style="5" customWidth="1"/>
    <col min="12547" max="12547" width="11.7109375" style="5" customWidth="1"/>
    <col min="12548" max="12548" width="8.7109375" style="5" customWidth="1"/>
    <col min="12549" max="12549" width="10.5703125" style="5" customWidth="1"/>
    <col min="12550" max="12550" width="15" style="5" customWidth="1"/>
    <col min="12551" max="12551" width="14.85546875" style="5" customWidth="1"/>
    <col min="12552" max="12552" width="12.28515625" style="5" customWidth="1"/>
    <col min="12553" max="12553" width="10.42578125" style="5" customWidth="1"/>
    <col min="12554" max="12554" width="11.28515625" style="5" customWidth="1"/>
    <col min="12555" max="12555" width="9.140625" style="5"/>
    <col min="12556" max="12556" width="9" style="5" customWidth="1"/>
    <col min="12557" max="12557" width="8.7109375" style="5" customWidth="1"/>
    <col min="12558" max="12558" width="10.42578125" style="5" customWidth="1"/>
    <col min="12559" max="12559" width="9" style="5" customWidth="1"/>
    <col min="12560" max="12560" width="10.7109375" style="5" customWidth="1"/>
    <col min="12561" max="12561" width="9" style="5" customWidth="1"/>
    <col min="12562" max="12562" width="8.7109375" style="5" customWidth="1"/>
    <col min="12563" max="12563" width="11" style="5" customWidth="1"/>
    <col min="12564" max="12564" width="9.7109375" style="5" customWidth="1"/>
    <col min="12565" max="12565" width="13.42578125" style="5" customWidth="1"/>
    <col min="12566" max="12566" width="10" style="5" customWidth="1"/>
    <col min="12567" max="12567" width="8.7109375" style="5" customWidth="1"/>
    <col min="12568" max="12568" width="9.140625" style="5"/>
    <col min="12569" max="12570" width="10.5703125" style="5" bestFit="1" customWidth="1"/>
    <col min="12571" max="12797" width="9.140625" style="5"/>
    <col min="12798" max="12798" width="8.7109375" style="5" customWidth="1"/>
    <col min="12799" max="12799" width="9.85546875" style="5" customWidth="1"/>
    <col min="12800" max="12800" width="12.42578125" style="5" customWidth="1"/>
    <col min="12801" max="12801" width="8.7109375" style="5" customWidth="1"/>
    <col min="12802" max="12802" width="12.5703125" style="5" customWidth="1"/>
    <col min="12803" max="12803" width="11.7109375" style="5" customWidth="1"/>
    <col min="12804" max="12804" width="8.7109375" style="5" customWidth="1"/>
    <col min="12805" max="12805" width="10.5703125" style="5" customWidth="1"/>
    <col min="12806" max="12806" width="15" style="5" customWidth="1"/>
    <col min="12807" max="12807" width="14.85546875" style="5" customWidth="1"/>
    <col min="12808" max="12808" width="12.28515625" style="5" customWidth="1"/>
    <col min="12809" max="12809" width="10.42578125" style="5" customWidth="1"/>
    <col min="12810" max="12810" width="11.28515625" style="5" customWidth="1"/>
    <col min="12811" max="12811" width="9.140625" style="5"/>
    <col min="12812" max="12812" width="9" style="5" customWidth="1"/>
    <col min="12813" max="12813" width="8.7109375" style="5" customWidth="1"/>
    <col min="12814" max="12814" width="10.42578125" style="5" customWidth="1"/>
    <col min="12815" max="12815" width="9" style="5" customWidth="1"/>
    <col min="12816" max="12816" width="10.7109375" style="5" customWidth="1"/>
    <col min="12817" max="12817" width="9" style="5" customWidth="1"/>
    <col min="12818" max="12818" width="8.7109375" style="5" customWidth="1"/>
    <col min="12819" max="12819" width="11" style="5" customWidth="1"/>
    <col min="12820" max="12820" width="9.7109375" style="5" customWidth="1"/>
    <col min="12821" max="12821" width="13.42578125" style="5" customWidth="1"/>
    <col min="12822" max="12822" width="10" style="5" customWidth="1"/>
    <col min="12823" max="12823" width="8.7109375" style="5" customWidth="1"/>
    <col min="12824" max="12824" width="9.140625" style="5"/>
    <col min="12825" max="12826" width="10.5703125" style="5" bestFit="1" customWidth="1"/>
    <col min="12827" max="13053" width="9.140625" style="5"/>
    <col min="13054" max="13054" width="8.7109375" style="5" customWidth="1"/>
    <col min="13055" max="13055" width="9.85546875" style="5" customWidth="1"/>
    <col min="13056" max="13056" width="12.42578125" style="5" customWidth="1"/>
    <col min="13057" max="13057" width="8.7109375" style="5" customWidth="1"/>
    <col min="13058" max="13058" width="12.5703125" style="5" customWidth="1"/>
    <col min="13059" max="13059" width="11.7109375" style="5" customWidth="1"/>
    <col min="13060" max="13060" width="8.7109375" style="5" customWidth="1"/>
    <col min="13061" max="13061" width="10.5703125" style="5" customWidth="1"/>
    <col min="13062" max="13062" width="15" style="5" customWidth="1"/>
    <col min="13063" max="13063" width="14.85546875" style="5" customWidth="1"/>
    <col min="13064" max="13064" width="12.28515625" style="5" customWidth="1"/>
    <col min="13065" max="13065" width="10.42578125" style="5" customWidth="1"/>
    <col min="13066" max="13066" width="11.28515625" style="5" customWidth="1"/>
    <col min="13067" max="13067" width="9.140625" style="5"/>
    <col min="13068" max="13068" width="9" style="5" customWidth="1"/>
    <col min="13069" max="13069" width="8.7109375" style="5" customWidth="1"/>
    <col min="13070" max="13070" width="10.42578125" style="5" customWidth="1"/>
    <col min="13071" max="13071" width="9" style="5" customWidth="1"/>
    <col min="13072" max="13072" width="10.7109375" style="5" customWidth="1"/>
    <col min="13073" max="13073" width="9" style="5" customWidth="1"/>
    <col min="13074" max="13074" width="8.7109375" style="5" customWidth="1"/>
    <col min="13075" max="13075" width="11" style="5" customWidth="1"/>
    <col min="13076" max="13076" width="9.7109375" style="5" customWidth="1"/>
    <col min="13077" max="13077" width="13.42578125" style="5" customWidth="1"/>
    <col min="13078" max="13078" width="10" style="5" customWidth="1"/>
    <col min="13079" max="13079" width="8.7109375" style="5" customWidth="1"/>
    <col min="13080" max="13080" width="9.140625" style="5"/>
    <col min="13081" max="13082" width="10.5703125" style="5" bestFit="1" customWidth="1"/>
    <col min="13083" max="13309" width="9.140625" style="5"/>
    <col min="13310" max="13310" width="8.7109375" style="5" customWidth="1"/>
    <col min="13311" max="13311" width="9.85546875" style="5" customWidth="1"/>
    <col min="13312" max="13312" width="12.42578125" style="5" customWidth="1"/>
    <col min="13313" max="13313" width="8.7109375" style="5" customWidth="1"/>
    <col min="13314" max="13314" width="12.5703125" style="5" customWidth="1"/>
    <col min="13315" max="13315" width="11.7109375" style="5" customWidth="1"/>
    <col min="13316" max="13316" width="8.7109375" style="5" customWidth="1"/>
    <col min="13317" max="13317" width="10.5703125" style="5" customWidth="1"/>
    <col min="13318" max="13318" width="15" style="5" customWidth="1"/>
    <col min="13319" max="13319" width="14.85546875" style="5" customWidth="1"/>
    <col min="13320" max="13320" width="12.28515625" style="5" customWidth="1"/>
    <col min="13321" max="13321" width="10.42578125" style="5" customWidth="1"/>
    <col min="13322" max="13322" width="11.28515625" style="5" customWidth="1"/>
    <col min="13323" max="13323" width="9.140625" style="5"/>
    <col min="13324" max="13324" width="9" style="5" customWidth="1"/>
    <col min="13325" max="13325" width="8.7109375" style="5" customWidth="1"/>
    <col min="13326" max="13326" width="10.42578125" style="5" customWidth="1"/>
    <col min="13327" max="13327" width="9" style="5" customWidth="1"/>
    <col min="13328" max="13328" width="10.7109375" style="5" customWidth="1"/>
    <col min="13329" max="13329" width="9" style="5" customWidth="1"/>
    <col min="13330" max="13330" width="8.7109375" style="5" customWidth="1"/>
    <col min="13331" max="13331" width="11" style="5" customWidth="1"/>
    <col min="13332" max="13332" width="9.7109375" style="5" customWidth="1"/>
    <col min="13333" max="13333" width="13.42578125" style="5" customWidth="1"/>
    <col min="13334" max="13334" width="10" style="5" customWidth="1"/>
    <col min="13335" max="13335" width="8.7109375" style="5" customWidth="1"/>
    <col min="13336" max="13336" width="9.140625" style="5"/>
    <col min="13337" max="13338" width="10.5703125" style="5" bestFit="1" customWidth="1"/>
    <col min="13339" max="13565" width="9.140625" style="5"/>
    <col min="13566" max="13566" width="8.7109375" style="5" customWidth="1"/>
    <col min="13567" max="13567" width="9.85546875" style="5" customWidth="1"/>
    <col min="13568" max="13568" width="12.42578125" style="5" customWidth="1"/>
    <col min="13569" max="13569" width="8.7109375" style="5" customWidth="1"/>
    <col min="13570" max="13570" width="12.5703125" style="5" customWidth="1"/>
    <col min="13571" max="13571" width="11.7109375" style="5" customWidth="1"/>
    <col min="13572" max="13572" width="8.7109375" style="5" customWidth="1"/>
    <col min="13573" max="13573" width="10.5703125" style="5" customWidth="1"/>
    <col min="13574" max="13574" width="15" style="5" customWidth="1"/>
    <col min="13575" max="13575" width="14.85546875" style="5" customWidth="1"/>
    <col min="13576" max="13576" width="12.28515625" style="5" customWidth="1"/>
    <col min="13577" max="13577" width="10.42578125" style="5" customWidth="1"/>
    <col min="13578" max="13578" width="11.28515625" style="5" customWidth="1"/>
    <col min="13579" max="13579" width="9.140625" style="5"/>
    <col min="13580" max="13580" width="9" style="5" customWidth="1"/>
    <col min="13581" max="13581" width="8.7109375" style="5" customWidth="1"/>
    <col min="13582" max="13582" width="10.42578125" style="5" customWidth="1"/>
    <col min="13583" max="13583" width="9" style="5" customWidth="1"/>
    <col min="13584" max="13584" width="10.7109375" style="5" customWidth="1"/>
    <col min="13585" max="13585" width="9" style="5" customWidth="1"/>
    <col min="13586" max="13586" width="8.7109375" style="5" customWidth="1"/>
    <col min="13587" max="13587" width="11" style="5" customWidth="1"/>
    <col min="13588" max="13588" width="9.7109375" style="5" customWidth="1"/>
    <col min="13589" max="13589" width="13.42578125" style="5" customWidth="1"/>
    <col min="13590" max="13590" width="10" style="5" customWidth="1"/>
    <col min="13591" max="13591" width="8.7109375" style="5" customWidth="1"/>
    <col min="13592" max="13592" width="9.140625" style="5"/>
    <col min="13593" max="13594" width="10.5703125" style="5" bestFit="1" customWidth="1"/>
    <col min="13595" max="13821" width="9.140625" style="5"/>
    <col min="13822" max="13822" width="8.7109375" style="5" customWidth="1"/>
    <col min="13823" max="13823" width="9.85546875" style="5" customWidth="1"/>
    <col min="13824" max="13824" width="12.42578125" style="5" customWidth="1"/>
    <col min="13825" max="13825" width="8.7109375" style="5" customWidth="1"/>
    <col min="13826" max="13826" width="12.5703125" style="5" customWidth="1"/>
    <col min="13827" max="13827" width="11.7109375" style="5" customWidth="1"/>
    <col min="13828" max="13828" width="8.7109375" style="5" customWidth="1"/>
    <col min="13829" max="13829" width="10.5703125" style="5" customWidth="1"/>
    <col min="13830" max="13830" width="15" style="5" customWidth="1"/>
    <col min="13831" max="13831" width="14.85546875" style="5" customWidth="1"/>
    <col min="13832" max="13832" width="12.28515625" style="5" customWidth="1"/>
    <col min="13833" max="13833" width="10.42578125" style="5" customWidth="1"/>
    <col min="13834" max="13834" width="11.28515625" style="5" customWidth="1"/>
    <col min="13835" max="13835" width="9.140625" style="5"/>
    <col min="13836" max="13836" width="9" style="5" customWidth="1"/>
    <col min="13837" max="13837" width="8.7109375" style="5" customWidth="1"/>
    <col min="13838" max="13838" width="10.42578125" style="5" customWidth="1"/>
    <col min="13839" max="13839" width="9" style="5" customWidth="1"/>
    <col min="13840" max="13840" width="10.7109375" style="5" customWidth="1"/>
    <col min="13841" max="13841" width="9" style="5" customWidth="1"/>
    <col min="13842" max="13842" width="8.7109375" style="5" customWidth="1"/>
    <col min="13843" max="13843" width="11" style="5" customWidth="1"/>
    <col min="13844" max="13844" width="9.7109375" style="5" customWidth="1"/>
    <col min="13845" max="13845" width="13.42578125" style="5" customWidth="1"/>
    <col min="13846" max="13846" width="10" style="5" customWidth="1"/>
    <col min="13847" max="13847" width="8.7109375" style="5" customWidth="1"/>
    <col min="13848" max="13848" width="9.140625" style="5"/>
    <col min="13849" max="13850" width="10.5703125" style="5" bestFit="1" customWidth="1"/>
    <col min="13851" max="14077" width="9.140625" style="5"/>
    <col min="14078" max="14078" width="8.7109375" style="5" customWidth="1"/>
    <col min="14079" max="14079" width="9.85546875" style="5" customWidth="1"/>
    <col min="14080" max="14080" width="12.42578125" style="5" customWidth="1"/>
    <col min="14081" max="14081" width="8.7109375" style="5" customWidth="1"/>
    <col min="14082" max="14082" width="12.5703125" style="5" customWidth="1"/>
    <col min="14083" max="14083" width="11.7109375" style="5" customWidth="1"/>
    <col min="14084" max="14084" width="8.7109375" style="5" customWidth="1"/>
    <col min="14085" max="14085" width="10.5703125" style="5" customWidth="1"/>
    <col min="14086" max="14086" width="15" style="5" customWidth="1"/>
    <col min="14087" max="14087" width="14.85546875" style="5" customWidth="1"/>
    <col min="14088" max="14088" width="12.28515625" style="5" customWidth="1"/>
    <col min="14089" max="14089" width="10.42578125" style="5" customWidth="1"/>
    <col min="14090" max="14090" width="11.28515625" style="5" customWidth="1"/>
    <col min="14091" max="14091" width="9.140625" style="5"/>
    <col min="14092" max="14092" width="9" style="5" customWidth="1"/>
    <col min="14093" max="14093" width="8.7109375" style="5" customWidth="1"/>
    <col min="14094" max="14094" width="10.42578125" style="5" customWidth="1"/>
    <col min="14095" max="14095" width="9" style="5" customWidth="1"/>
    <col min="14096" max="14096" width="10.7109375" style="5" customWidth="1"/>
    <col min="14097" max="14097" width="9" style="5" customWidth="1"/>
    <col min="14098" max="14098" width="8.7109375" style="5" customWidth="1"/>
    <col min="14099" max="14099" width="11" style="5" customWidth="1"/>
    <col min="14100" max="14100" width="9.7109375" style="5" customWidth="1"/>
    <col min="14101" max="14101" width="13.42578125" style="5" customWidth="1"/>
    <col min="14102" max="14102" width="10" style="5" customWidth="1"/>
    <col min="14103" max="14103" width="8.7109375" style="5" customWidth="1"/>
    <col min="14104" max="14104" width="9.140625" style="5"/>
    <col min="14105" max="14106" width="10.5703125" style="5" bestFit="1" customWidth="1"/>
    <col min="14107" max="14333" width="9.140625" style="5"/>
    <col min="14334" max="14334" width="8.7109375" style="5" customWidth="1"/>
    <col min="14335" max="14335" width="9.85546875" style="5" customWidth="1"/>
    <col min="14336" max="14336" width="12.42578125" style="5" customWidth="1"/>
    <col min="14337" max="14337" width="8.7109375" style="5" customWidth="1"/>
    <col min="14338" max="14338" width="12.5703125" style="5" customWidth="1"/>
    <col min="14339" max="14339" width="11.7109375" style="5" customWidth="1"/>
    <col min="14340" max="14340" width="8.7109375" style="5" customWidth="1"/>
    <col min="14341" max="14341" width="10.5703125" style="5" customWidth="1"/>
    <col min="14342" max="14342" width="15" style="5" customWidth="1"/>
    <col min="14343" max="14343" width="14.85546875" style="5" customWidth="1"/>
    <col min="14344" max="14344" width="12.28515625" style="5" customWidth="1"/>
    <col min="14345" max="14345" width="10.42578125" style="5" customWidth="1"/>
    <col min="14346" max="14346" width="11.28515625" style="5" customWidth="1"/>
    <col min="14347" max="14347" width="9.140625" style="5"/>
    <col min="14348" max="14348" width="9" style="5" customWidth="1"/>
    <col min="14349" max="14349" width="8.7109375" style="5" customWidth="1"/>
    <col min="14350" max="14350" width="10.42578125" style="5" customWidth="1"/>
    <col min="14351" max="14351" width="9" style="5" customWidth="1"/>
    <col min="14352" max="14352" width="10.7109375" style="5" customWidth="1"/>
    <col min="14353" max="14353" width="9" style="5" customWidth="1"/>
    <col min="14354" max="14354" width="8.7109375" style="5" customWidth="1"/>
    <col min="14355" max="14355" width="11" style="5" customWidth="1"/>
    <col min="14356" max="14356" width="9.7109375" style="5" customWidth="1"/>
    <col min="14357" max="14357" width="13.42578125" style="5" customWidth="1"/>
    <col min="14358" max="14358" width="10" style="5" customWidth="1"/>
    <col min="14359" max="14359" width="8.7109375" style="5" customWidth="1"/>
    <col min="14360" max="14360" width="9.140625" style="5"/>
    <col min="14361" max="14362" width="10.5703125" style="5" bestFit="1" customWidth="1"/>
    <col min="14363" max="14589" width="9.140625" style="5"/>
    <col min="14590" max="14590" width="8.7109375" style="5" customWidth="1"/>
    <col min="14591" max="14591" width="9.85546875" style="5" customWidth="1"/>
    <col min="14592" max="14592" width="12.42578125" style="5" customWidth="1"/>
    <col min="14593" max="14593" width="8.7109375" style="5" customWidth="1"/>
    <col min="14594" max="14594" width="12.5703125" style="5" customWidth="1"/>
    <col min="14595" max="14595" width="11.7109375" style="5" customWidth="1"/>
    <col min="14596" max="14596" width="8.7109375" style="5" customWidth="1"/>
    <col min="14597" max="14597" width="10.5703125" style="5" customWidth="1"/>
    <col min="14598" max="14598" width="15" style="5" customWidth="1"/>
    <col min="14599" max="14599" width="14.85546875" style="5" customWidth="1"/>
    <col min="14600" max="14600" width="12.28515625" style="5" customWidth="1"/>
    <col min="14601" max="14601" width="10.42578125" style="5" customWidth="1"/>
    <col min="14602" max="14602" width="11.28515625" style="5" customWidth="1"/>
    <col min="14603" max="14603" width="9.140625" style="5"/>
    <col min="14604" max="14604" width="9" style="5" customWidth="1"/>
    <col min="14605" max="14605" width="8.7109375" style="5" customWidth="1"/>
    <col min="14606" max="14606" width="10.42578125" style="5" customWidth="1"/>
    <col min="14607" max="14607" width="9" style="5" customWidth="1"/>
    <col min="14608" max="14608" width="10.7109375" style="5" customWidth="1"/>
    <col min="14609" max="14609" width="9" style="5" customWidth="1"/>
    <col min="14610" max="14610" width="8.7109375" style="5" customWidth="1"/>
    <col min="14611" max="14611" width="11" style="5" customWidth="1"/>
    <col min="14612" max="14612" width="9.7109375" style="5" customWidth="1"/>
    <col min="14613" max="14613" width="13.42578125" style="5" customWidth="1"/>
    <col min="14614" max="14614" width="10" style="5" customWidth="1"/>
    <col min="14615" max="14615" width="8.7109375" style="5" customWidth="1"/>
    <col min="14616" max="14616" width="9.140625" style="5"/>
    <col min="14617" max="14618" width="10.5703125" style="5" bestFit="1" customWidth="1"/>
    <col min="14619" max="14845" width="9.140625" style="5"/>
    <col min="14846" max="14846" width="8.7109375" style="5" customWidth="1"/>
    <col min="14847" max="14847" width="9.85546875" style="5" customWidth="1"/>
    <col min="14848" max="14848" width="12.42578125" style="5" customWidth="1"/>
    <col min="14849" max="14849" width="8.7109375" style="5" customWidth="1"/>
    <col min="14850" max="14850" width="12.5703125" style="5" customWidth="1"/>
    <col min="14851" max="14851" width="11.7109375" style="5" customWidth="1"/>
    <col min="14852" max="14852" width="8.7109375" style="5" customWidth="1"/>
    <col min="14853" max="14853" width="10.5703125" style="5" customWidth="1"/>
    <col min="14854" max="14854" width="15" style="5" customWidth="1"/>
    <col min="14855" max="14855" width="14.85546875" style="5" customWidth="1"/>
    <col min="14856" max="14856" width="12.28515625" style="5" customWidth="1"/>
    <col min="14857" max="14857" width="10.42578125" style="5" customWidth="1"/>
    <col min="14858" max="14858" width="11.28515625" style="5" customWidth="1"/>
    <col min="14859" max="14859" width="9.140625" style="5"/>
    <col min="14860" max="14860" width="9" style="5" customWidth="1"/>
    <col min="14861" max="14861" width="8.7109375" style="5" customWidth="1"/>
    <col min="14862" max="14862" width="10.42578125" style="5" customWidth="1"/>
    <col min="14863" max="14863" width="9" style="5" customWidth="1"/>
    <col min="14864" max="14864" width="10.7109375" style="5" customWidth="1"/>
    <col min="14865" max="14865" width="9" style="5" customWidth="1"/>
    <col min="14866" max="14866" width="8.7109375" style="5" customWidth="1"/>
    <col min="14867" max="14867" width="11" style="5" customWidth="1"/>
    <col min="14868" max="14868" width="9.7109375" style="5" customWidth="1"/>
    <col min="14869" max="14869" width="13.42578125" style="5" customWidth="1"/>
    <col min="14870" max="14870" width="10" style="5" customWidth="1"/>
    <col min="14871" max="14871" width="8.7109375" style="5" customWidth="1"/>
    <col min="14872" max="14872" width="9.140625" style="5"/>
    <col min="14873" max="14874" width="10.5703125" style="5" bestFit="1" customWidth="1"/>
    <col min="14875" max="15101" width="9.140625" style="5"/>
    <col min="15102" max="15102" width="8.7109375" style="5" customWidth="1"/>
    <col min="15103" max="15103" width="9.85546875" style="5" customWidth="1"/>
    <col min="15104" max="15104" width="12.42578125" style="5" customWidth="1"/>
    <col min="15105" max="15105" width="8.7109375" style="5" customWidth="1"/>
    <col min="15106" max="15106" width="12.5703125" style="5" customWidth="1"/>
    <col min="15107" max="15107" width="11.7109375" style="5" customWidth="1"/>
    <col min="15108" max="15108" width="8.7109375" style="5" customWidth="1"/>
    <col min="15109" max="15109" width="10.5703125" style="5" customWidth="1"/>
    <col min="15110" max="15110" width="15" style="5" customWidth="1"/>
    <col min="15111" max="15111" width="14.85546875" style="5" customWidth="1"/>
    <col min="15112" max="15112" width="12.28515625" style="5" customWidth="1"/>
    <col min="15113" max="15113" width="10.42578125" style="5" customWidth="1"/>
    <col min="15114" max="15114" width="11.28515625" style="5" customWidth="1"/>
    <col min="15115" max="15115" width="9.140625" style="5"/>
    <col min="15116" max="15116" width="9" style="5" customWidth="1"/>
    <col min="15117" max="15117" width="8.7109375" style="5" customWidth="1"/>
    <col min="15118" max="15118" width="10.42578125" style="5" customWidth="1"/>
    <col min="15119" max="15119" width="9" style="5" customWidth="1"/>
    <col min="15120" max="15120" width="10.7109375" style="5" customWidth="1"/>
    <col min="15121" max="15121" width="9" style="5" customWidth="1"/>
    <col min="15122" max="15122" width="8.7109375" style="5" customWidth="1"/>
    <col min="15123" max="15123" width="11" style="5" customWidth="1"/>
    <col min="15124" max="15124" width="9.7109375" style="5" customWidth="1"/>
    <col min="15125" max="15125" width="13.42578125" style="5" customWidth="1"/>
    <col min="15126" max="15126" width="10" style="5" customWidth="1"/>
    <col min="15127" max="15127" width="8.7109375" style="5" customWidth="1"/>
    <col min="15128" max="15128" width="9.140625" style="5"/>
    <col min="15129" max="15130" width="10.5703125" style="5" bestFit="1" customWidth="1"/>
    <col min="15131" max="15357" width="9.140625" style="5"/>
    <col min="15358" max="15358" width="8.7109375" style="5" customWidth="1"/>
    <col min="15359" max="15359" width="9.85546875" style="5" customWidth="1"/>
    <col min="15360" max="15360" width="12.42578125" style="5" customWidth="1"/>
    <col min="15361" max="15361" width="8.7109375" style="5" customWidth="1"/>
    <col min="15362" max="15362" width="12.5703125" style="5" customWidth="1"/>
    <col min="15363" max="15363" width="11.7109375" style="5" customWidth="1"/>
    <col min="15364" max="15364" width="8.7109375" style="5" customWidth="1"/>
    <col min="15365" max="15365" width="10.5703125" style="5" customWidth="1"/>
    <col min="15366" max="15366" width="15" style="5" customWidth="1"/>
    <col min="15367" max="15367" width="14.85546875" style="5" customWidth="1"/>
    <col min="15368" max="15368" width="12.28515625" style="5" customWidth="1"/>
    <col min="15369" max="15369" width="10.42578125" style="5" customWidth="1"/>
    <col min="15370" max="15370" width="11.28515625" style="5" customWidth="1"/>
    <col min="15371" max="15371" width="9.140625" style="5"/>
    <col min="15372" max="15372" width="9" style="5" customWidth="1"/>
    <col min="15373" max="15373" width="8.7109375" style="5" customWidth="1"/>
    <col min="15374" max="15374" width="10.42578125" style="5" customWidth="1"/>
    <col min="15375" max="15375" width="9" style="5" customWidth="1"/>
    <col min="15376" max="15376" width="10.7109375" style="5" customWidth="1"/>
    <col min="15377" max="15377" width="9" style="5" customWidth="1"/>
    <col min="15378" max="15378" width="8.7109375" style="5" customWidth="1"/>
    <col min="15379" max="15379" width="11" style="5" customWidth="1"/>
    <col min="15380" max="15380" width="9.7109375" style="5" customWidth="1"/>
    <col min="15381" max="15381" width="13.42578125" style="5" customWidth="1"/>
    <col min="15382" max="15382" width="10" style="5" customWidth="1"/>
    <col min="15383" max="15383" width="8.7109375" style="5" customWidth="1"/>
    <col min="15384" max="15384" width="9.140625" style="5"/>
    <col min="15385" max="15386" width="10.5703125" style="5" bestFit="1" customWidth="1"/>
    <col min="15387" max="15613" width="9.140625" style="5"/>
    <col min="15614" max="15614" width="8.7109375" style="5" customWidth="1"/>
    <col min="15615" max="15615" width="9.85546875" style="5" customWidth="1"/>
    <col min="15616" max="15616" width="12.42578125" style="5" customWidth="1"/>
    <col min="15617" max="15617" width="8.7109375" style="5" customWidth="1"/>
    <col min="15618" max="15618" width="12.5703125" style="5" customWidth="1"/>
    <col min="15619" max="15619" width="11.7109375" style="5" customWidth="1"/>
    <col min="15620" max="15620" width="8.7109375" style="5" customWidth="1"/>
    <col min="15621" max="15621" width="10.5703125" style="5" customWidth="1"/>
    <col min="15622" max="15622" width="15" style="5" customWidth="1"/>
    <col min="15623" max="15623" width="14.85546875" style="5" customWidth="1"/>
    <col min="15624" max="15624" width="12.28515625" style="5" customWidth="1"/>
    <col min="15625" max="15625" width="10.42578125" style="5" customWidth="1"/>
    <col min="15626" max="15626" width="11.28515625" style="5" customWidth="1"/>
    <col min="15627" max="15627" width="9.140625" style="5"/>
    <col min="15628" max="15628" width="9" style="5" customWidth="1"/>
    <col min="15629" max="15629" width="8.7109375" style="5" customWidth="1"/>
    <col min="15630" max="15630" width="10.42578125" style="5" customWidth="1"/>
    <col min="15631" max="15631" width="9" style="5" customWidth="1"/>
    <col min="15632" max="15632" width="10.7109375" style="5" customWidth="1"/>
    <col min="15633" max="15633" width="9" style="5" customWidth="1"/>
    <col min="15634" max="15634" width="8.7109375" style="5" customWidth="1"/>
    <col min="15635" max="15635" width="11" style="5" customWidth="1"/>
    <col min="15636" max="15636" width="9.7109375" style="5" customWidth="1"/>
    <col min="15637" max="15637" width="13.42578125" style="5" customWidth="1"/>
    <col min="15638" max="15638" width="10" style="5" customWidth="1"/>
    <col min="15639" max="15639" width="8.7109375" style="5" customWidth="1"/>
    <col min="15640" max="15640" width="9.140625" style="5"/>
    <col min="15641" max="15642" width="10.5703125" style="5" bestFit="1" customWidth="1"/>
    <col min="15643" max="15869" width="9.140625" style="5"/>
    <col min="15870" max="15870" width="8.7109375" style="5" customWidth="1"/>
    <col min="15871" max="15871" width="9.85546875" style="5" customWidth="1"/>
    <col min="15872" max="15872" width="12.42578125" style="5" customWidth="1"/>
    <col min="15873" max="15873" width="8.7109375" style="5" customWidth="1"/>
    <col min="15874" max="15874" width="12.5703125" style="5" customWidth="1"/>
    <col min="15875" max="15875" width="11.7109375" style="5" customWidth="1"/>
    <col min="15876" max="15876" width="8.7109375" style="5" customWidth="1"/>
    <col min="15877" max="15877" width="10.5703125" style="5" customWidth="1"/>
    <col min="15878" max="15878" width="15" style="5" customWidth="1"/>
    <col min="15879" max="15879" width="14.85546875" style="5" customWidth="1"/>
    <col min="15880" max="15880" width="12.28515625" style="5" customWidth="1"/>
    <col min="15881" max="15881" width="10.42578125" style="5" customWidth="1"/>
    <col min="15882" max="15882" width="11.28515625" style="5" customWidth="1"/>
    <col min="15883" max="15883" width="9.140625" style="5"/>
    <col min="15884" max="15884" width="9" style="5" customWidth="1"/>
    <col min="15885" max="15885" width="8.7109375" style="5" customWidth="1"/>
    <col min="15886" max="15886" width="10.42578125" style="5" customWidth="1"/>
    <col min="15887" max="15887" width="9" style="5" customWidth="1"/>
    <col min="15888" max="15888" width="10.7109375" style="5" customWidth="1"/>
    <col min="15889" max="15889" width="9" style="5" customWidth="1"/>
    <col min="15890" max="15890" width="8.7109375" style="5" customWidth="1"/>
    <col min="15891" max="15891" width="11" style="5" customWidth="1"/>
    <col min="15892" max="15892" width="9.7109375" style="5" customWidth="1"/>
    <col min="15893" max="15893" width="13.42578125" style="5" customWidth="1"/>
    <col min="15894" max="15894" width="10" style="5" customWidth="1"/>
    <col min="15895" max="15895" width="8.7109375" style="5" customWidth="1"/>
    <col min="15896" max="15896" width="9.140625" style="5"/>
    <col min="15897" max="15898" width="10.5703125" style="5" bestFit="1" customWidth="1"/>
    <col min="15899" max="16125" width="9.140625" style="5"/>
    <col min="16126" max="16126" width="8.7109375" style="5" customWidth="1"/>
    <col min="16127" max="16127" width="9.85546875" style="5" customWidth="1"/>
    <col min="16128" max="16128" width="12.42578125" style="5" customWidth="1"/>
    <col min="16129" max="16129" width="8.7109375" style="5" customWidth="1"/>
    <col min="16130" max="16130" width="12.5703125" style="5" customWidth="1"/>
    <col min="16131" max="16131" width="11.7109375" style="5" customWidth="1"/>
    <col min="16132" max="16132" width="8.7109375" style="5" customWidth="1"/>
    <col min="16133" max="16133" width="10.5703125" style="5" customWidth="1"/>
    <col min="16134" max="16134" width="15" style="5" customWidth="1"/>
    <col min="16135" max="16135" width="14.85546875" style="5" customWidth="1"/>
    <col min="16136" max="16136" width="12.28515625" style="5" customWidth="1"/>
    <col min="16137" max="16137" width="10.42578125" style="5" customWidth="1"/>
    <col min="16138" max="16138" width="11.28515625" style="5" customWidth="1"/>
    <col min="16139" max="16139" width="9.140625" style="5"/>
    <col min="16140" max="16140" width="9" style="5" customWidth="1"/>
    <col min="16141" max="16141" width="8.7109375" style="5" customWidth="1"/>
    <col min="16142" max="16142" width="10.42578125" style="5" customWidth="1"/>
    <col min="16143" max="16143" width="9" style="5" customWidth="1"/>
    <col min="16144" max="16144" width="10.7109375" style="5" customWidth="1"/>
    <col min="16145" max="16145" width="9" style="5" customWidth="1"/>
    <col min="16146" max="16146" width="8.7109375" style="5" customWidth="1"/>
    <col min="16147" max="16147" width="11" style="5" customWidth="1"/>
    <col min="16148" max="16148" width="9.7109375" style="5" customWidth="1"/>
    <col min="16149" max="16149" width="13.42578125" style="5" customWidth="1"/>
    <col min="16150" max="16150" width="10" style="5" customWidth="1"/>
    <col min="16151" max="16151" width="8.7109375" style="5" customWidth="1"/>
    <col min="16152" max="16152" width="9.140625" style="5"/>
    <col min="16153" max="16154" width="10.5703125" style="5" bestFit="1" customWidth="1"/>
    <col min="16155" max="16384" width="9.140625" style="5"/>
  </cols>
  <sheetData>
    <row r="1" spans="1:39" ht="15.75" x14ac:dyDescent="0.25">
      <c r="A1" s="1" t="s">
        <v>0</v>
      </c>
      <c r="B1" s="1"/>
      <c r="N1" s="4"/>
      <c r="O1" s="2"/>
      <c r="P1" s="3"/>
      <c r="Q1" s="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F1" s="4"/>
      <c r="AG1" s="4"/>
      <c r="AH1" s="4"/>
      <c r="AI1" s="4"/>
    </row>
    <row r="2" spans="1:39" ht="11.25" customHeight="1" x14ac:dyDescent="0.2">
      <c r="A2" s="63" t="s">
        <v>1</v>
      </c>
      <c r="B2" s="63" t="s">
        <v>2</v>
      </c>
      <c r="C2" s="60" t="s">
        <v>62</v>
      </c>
      <c r="D2" s="61"/>
      <c r="E2" s="61"/>
      <c r="F2" s="61"/>
      <c r="G2" s="61"/>
      <c r="H2" s="62"/>
      <c r="I2" s="60" t="s">
        <v>63</v>
      </c>
      <c r="J2" s="61"/>
      <c r="K2" s="61"/>
      <c r="L2" s="61"/>
      <c r="M2" s="61"/>
      <c r="N2" s="38" t="s">
        <v>5</v>
      </c>
      <c r="O2" s="48" t="s">
        <v>3</v>
      </c>
      <c r="P2" s="46" t="s">
        <v>4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</row>
    <row r="3" spans="1:39" ht="11.25" customHeight="1" x14ac:dyDescent="0.2">
      <c r="A3" s="64"/>
      <c r="B3" s="64"/>
      <c r="C3" s="57" t="s">
        <v>12</v>
      </c>
      <c r="D3" s="57" t="s">
        <v>11</v>
      </c>
      <c r="E3" s="57" t="s">
        <v>34</v>
      </c>
      <c r="F3" s="57" t="s">
        <v>37</v>
      </c>
      <c r="G3" s="57" t="s">
        <v>58</v>
      </c>
      <c r="H3" s="57" t="s">
        <v>61</v>
      </c>
      <c r="I3" s="57" t="s">
        <v>59</v>
      </c>
      <c r="J3" s="57" t="s">
        <v>35</v>
      </c>
      <c r="K3" s="57" t="s">
        <v>36</v>
      </c>
      <c r="L3" s="57" t="s">
        <v>33</v>
      </c>
      <c r="M3" s="57" t="s">
        <v>60</v>
      </c>
      <c r="N3" s="39"/>
      <c r="O3" s="49"/>
      <c r="P3" s="51" t="s">
        <v>6</v>
      </c>
      <c r="Q3" s="41" t="s">
        <v>7</v>
      </c>
      <c r="R3" s="42"/>
      <c r="S3" s="42"/>
      <c r="T3" s="43"/>
      <c r="U3" s="42" t="s">
        <v>8</v>
      </c>
      <c r="V3" s="43"/>
      <c r="W3" s="41" t="s">
        <v>9</v>
      </c>
      <c r="X3" s="42"/>
      <c r="Y3" s="43"/>
      <c r="Z3" s="54" t="s">
        <v>31</v>
      </c>
      <c r="AA3" s="55"/>
      <c r="AB3" s="56"/>
      <c r="AC3" s="41" t="s">
        <v>64</v>
      </c>
      <c r="AD3" s="42"/>
      <c r="AE3" s="43"/>
      <c r="AF3" s="41" t="s">
        <v>65</v>
      </c>
      <c r="AG3" s="42"/>
      <c r="AH3" s="42"/>
      <c r="AI3" s="42"/>
      <c r="AJ3" s="43"/>
    </row>
    <row r="4" spans="1:39" ht="11.25" customHeight="1" x14ac:dyDescent="0.2">
      <c r="A4" s="64"/>
      <c r="B4" s="64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39"/>
      <c r="O4" s="49"/>
      <c r="P4" s="52"/>
      <c r="Q4" s="44" t="s">
        <v>13</v>
      </c>
      <c r="R4" s="44" t="s">
        <v>14</v>
      </c>
      <c r="S4" s="44" t="s">
        <v>15</v>
      </c>
      <c r="T4" s="44" t="s">
        <v>16</v>
      </c>
      <c r="U4" s="44" t="s">
        <v>17</v>
      </c>
      <c r="V4" s="44" t="s">
        <v>18</v>
      </c>
      <c r="W4" s="44" t="s">
        <v>19</v>
      </c>
      <c r="X4" s="44" t="s">
        <v>16</v>
      </c>
      <c r="Y4" s="44" t="s">
        <v>20</v>
      </c>
      <c r="Z4" s="44" t="s">
        <v>32</v>
      </c>
      <c r="AA4" s="44" t="s">
        <v>44</v>
      </c>
      <c r="AB4" s="44" t="s">
        <v>45</v>
      </c>
      <c r="AC4" s="44" t="s">
        <v>55</v>
      </c>
      <c r="AD4" s="44" t="s">
        <v>56</v>
      </c>
      <c r="AE4" s="44" t="s">
        <v>57</v>
      </c>
      <c r="AF4" s="44" t="s">
        <v>21</v>
      </c>
      <c r="AG4" s="44" t="s">
        <v>22</v>
      </c>
      <c r="AH4" s="44" t="s">
        <v>23</v>
      </c>
      <c r="AI4" s="44" t="s">
        <v>24</v>
      </c>
      <c r="AJ4" s="44" t="s">
        <v>10</v>
      </c>
    </row>
    <row r="5" spans="1:39" ht="28.5" customHeight="1" x14ac:dyDescent="0.2">
      <c r="A5" s="65"/>
      <c r="B5" s="64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40"/>
      <c r="O5" s="50"/>
      <c r="P5" s="53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1:39" s="10" customFormat="1" ht="11.25" x14ac:dyDescent="0.2">
      <c r="A6" s="6">
        <v>35065</v>
      </c>
      <c r="B6" s="7">
        <v>1.34</v>
      </c>
      <c r="C6" s="7">
        <v>1.21</v>
      </c>
      <c r="D6" s="7">
        <v>1.51</v>
      </c>
      <c r="E6" s="7">
        <v>1.4022642941126202</v>
      </c>
      <c r="F6" s="7" t="s">
        <v>25</v>
      </c>
      <c r="G6" s="7" t="s">
        <v>25</v>
      </c>
      <c r="H6" s="7" t="s">
        <v>25</v>
      </c>
      <c r="I6" s="7" t="s">
        <v>25</v>
      </c>
      <c r="J6" s="7">
        <v>1.35</v>
      </c>
      <c r="K6" s="7" t="s">
        <v>25</v>
      </c>
      <c r="L6" s="7" t="s">
        <v>25</v>
      </c>
      <c r="M6" s="7" t="s">
        <v>25</v>
      </c>
      <c r="N6" s="9" t="s">
        <v>25</v>
      </c>
      <c r="O6" s="7">
        <v>0.59369176898521625</v>
      </c>
      <c r="P6" s="7">
        <v>1.4518862530504779</v>
      </c>
      <c r="Q6" s="7">
        <v>1.46</v>
      </c>
      <c r="R6" s="7">
        <v>0.11</v>
      </c>
      <c r="S6" s="7">
        <v>1.1499999999999999</v>
      </c>
      <c r="T6" s="7">
        <v>2.2000000000000002</v>
      </c>
      <c r="U6" s="7">
        <v>0.54027871002408911</v>
      </c>
      <c r="V6" s="7">
        <v>2.3867263395165064</v>
      </c>
      <c r="W6" s="7">
        <v>1.28</v>
      </c>
      <c r="X6" s="7">
        <v>2.2000000000000002</v>
      </c>
      <c r="Y6" s="8" t="s">
        <v>25</v>
      </c>
      <c r="Z6" s="8" t="s">
        <v>25</v>
      </c>
      <c r="AA6" s="8" t="s">
        <v>25</v>
      </c>
      <c r="AB6" s="8" t="s">
        <v>25</v>
      </c>
      <c r="AC6" s="7" t="s">
        <v>25</v>
      </c>
      <c r="AD6" s="7" t="s">
        <v>25</v>
      </c>
      <c r="AE6" s="7" t="s">
        <v>25</v>
      </c>
      <c r="AF6" s="7" t="s">
        <v>25</v>
      </c>
      <c r="AG6" s="7" t="s">
        <v>25</v>
      </c>
      <c r="AH6" s="7" t="s">
        <v>25</v>
      </c>
      <c r="AI6" s="7" t="s">
        <v>25</v>
      </c>
      <c r="AJ6" s="7" t="s">
        <v>25</v>
      </c>
      <c r="AL6" s="28" t="e">
        <f>SUM(#REF!)</f>
        <v>#REF!</v>
      </c>
      <c r="AM6" s="28" t="e">
        <f t="shared" ref="AM6" si="0">SUM(#REF!)</f>
        <v>#REF!</v>
      </c>
    </row>
    <row r="7" spans="1:39" ht="11.25" x14ac:dyDescent="0.2">
      <c r="A7" s="6">
        <v>35096</v>
      </c>
      <c r="B7" s="7">
        <v>1.03</v>
      </c>
      <c r="C7" s="7">
        <v>0.87</v>
      </c>
      <c r="D7" s="7">
        <v>1.04</v>
      </c>
      <c r="E7" s="7">
        <v>0.75374826258009797</v>
      </c>
      <c r="F7" s="7" t="s">
        <v>25</v>
      </c>
      <c r="G7" s="7" t="s">
        <v>25</v>
      </c>
      <c r="H7" s="7" t="s">
        <v>25</v>
      </c>
      <c r="I7" s="7" t="s">
        <v>25</v>
      </c>
      <c r="J7" s="7">
        <v>1.37</v>
      </c>
      <c r="K7" s="7" t="s">
        <v>25</v>
      </c>
      <c r="L7" s="7" t="s">
        <v>25</v>
      </c>
      <c r="M7" s="7" t="s">
        <v>25</v>
      </c>
      <c r="N7" s="9" t="s">
        <v>25</v>
      </c>
      <c r="O7" s="7">
        <v>4.227043035279805</v>
      </c>
      <c r="P7" s="7">
        <v>0.54550002936167707</v>
      </c>
      <c r="Q7" s="7">
        <v>0.21</v>
      </c>
      <c r="R7" s="7">
        <v>-2.27</v>
      </c>
      <c r="S7" s="7">
        <v>0.42</v>
      </c>
      <c r="T7" s="7">
        <v>2.3199999999999998</v>
      </c>
      <c r="U7" s="7">
        <v>-0.66742484326090712</v>
      </c>
      <c r="V7" s="7">
        <v>1.7669235944852366</v>
      </c>
      <c r="W7" s="7">
        <v>0.11</v>
      </c>
      <c r="X7" s="7">
        <v>2.3199999999999998</v>
      </c>
      <c r="Y7" s="8" t="s">
        <v>25</v>
      </c>
      <c r="Z7" s="8" t="s">
        <v>25</v>
      </c>
      <c r="AA7" s="8" t="s">
        <v>25</v>
      </c>
      <c r="AB7" s="8" t="s">
        <v>25</v>
      </c>
      <c r="AC7" s="7" t="s">
        <v>25</v>
      </c>
      <c r="AD7" s="7" t="s">
        <v>25</v>
      </c>
      <c r="AE7" s="7" t="s">
        <v>25</v>
      </c>
      <c r="AF7" s="7" t="s">
        <v>25</v>
      </c>
      <c r="AG7" s="7" t="s">
        <v>25</v>
      </c>
      <c r="AH7" s="7" t="s">
        <v>25</v>
      </c>
      <c r="AI7" s="7" t="s">
        <v>25</v>
      </c>
      <c r="AJ7" s="7" t="s">
        <v>25</v>
      </c>
      <c r="AL7" s="28" t="e">
        <f>SUM(#REF!)</f>
        <v>#REF!</v>
      </c>
      <c r="AM7" s="28" t="e">
        <f t="shared" ref="AM7" si="1">SUM(#REF!)</f>
        <v>#REF!</v>
      </c>
    </row>
    <row r="8" spans="1:39" ht="11.25" x14ac:dyDescent="0.2">
      <c r="A8" s="6">
        <v>35125</v>
      </c>
      <c r="B8" s="7">
        <v>0.35</v>
      </c>
      <c r="C8" s="7">
        <v>0.45</v>
      </c>
      <c r="D8" s="7">
        <v>1.07</v>
      </c>
      <c r="E8" s="7">
        <v>0.50945679373220132</v>
      </c>
      <c r="F8" s="7" t="s">
        <v>25</v>
      </c>
      <c r="G8" s="7" t="s">
        <v>25</v>
      </c>
      <c r="H8" s="7" t="s">
        <v>25</v>
      </c>
      <c r="I8" s="7" t="s">
        <v>25</v>
      </c>
      <c r="J8" s="7">
        <v>0.49</v>
      </c>
      <c r="K8" s="7" t="s">
        <v>25</v>
      </c>
      <c r="L8" s="7" t="s">
        <v>25</v>
      </c>
      <c r="M8" s="7" t="s">
        <v>25</v>
      </c>
      <c r="N8" s="9" t="s">
        <v>25</v>
      </c>
      <c r="O8" s="7">
        <v>0.24292465208161343</v>
      </c>
      <c r="P8" s="7">
        <v>0.36428285492809459</v>
      </c>
      <c r="Q8" s="7">
        <v>0.18</v>
      </c>
      <c r="R8" s="7">
        <v>-2.2400000000000002</v>
      </c>
      <c r="S8" s="7">
        <v>0.94</v>
      </c>
      <c r="T8" s="7">
        <v>1.63</v>
      </c>
      <c r="U8" s="7">
        <v>-0.59894986601682498</v>
      </c>
      <c r="V8" s="7">
        <v>1.3109168013165815</v>
      </c>
      <c r="W8" s="7">
        <v>-0.02</v>
      </c>
      <c r="X8" s="7">
        <v>1.63</v>
      </c>
      <c r="Y8" s="8" t="s">
        <v>25</v>
      </c>
      <c r="Z8" s="8" t="s">
        <v>25</v>
      </c>
      <c r="AA8" s="8" t="s">
        <v>25</v>
      </c>
      <c r="AB8" s="8" t="s">
        <v>25</v>
      </c>
      <c r="AC8" s="7" t="s">
        <v>25</v>
      </c>
      <c r="AD8" s="7" t="s">
        <v>25</v>
      </c>
      <c r="AE8" s="7" t="s">
        <v>25</v>
      </c>
      <c r="AF8" s="7" t="s">
        <v>25</v>
      </c>
      <c r="AG8" s="7" t="s">
        <v>25</v>
      </c>
      <c r="AH8" s="7" t="s">
        <v>25</v>
      </c>
      <c r="AI8" s="7" t="s">
        <v>25</v>
      </c>
      <c r="AJ8" s="7" t="s">
        <v>25</v>
      </c>
      <c r="AL8" s="28" t="e">
        <f>SUM(#REF!)</f>
        <v>#REF!</v>
      </c>
      <c r="AM8" s="28" t="e">
        <f t="shared" ref="AM8" si="2">SUM(#REF!)</f>
        <v>#REF!</v>
      </c>
    </row>
    <row r="9" spans="1:39" ht="11.25" x14ac:dyDescent="0.2">
      <c r="A9" s="6">
        <v>35156</v>
      </c>
      <c r="B9" s="7">
        <v>1.26</v>
      </c>
      <c r="C9" s="7">
        <v>1.1599999999999999</v>
      </c>
      <c r="D9" s="7">
        <v>1.25</v>
      </c>
      <c r="E9" s="7">
        <v>0.89726429194721891</v>
      </c>
      <c r="F9" s="7" t="s">
        <v>25</v>
      </c>
      <c r="G9" s="7" t="s">
        <v>25</v>
      </c>
      <c r="H9" s="7" t="s">
        <v>25</v>
      </c>
      <c r="I9" s="7" t="s">
        <v>25</v>
      </c>
      <c r="J9" s="7">
        <v>0.8</v>
      </c>
      <c r="K9" s="7" t="s">
        <v>25</v>
      </c>
      <c r="L9" s="7" t="s">
        <v>25</v>
      </c>
      <c r="M9" s="7" t="s">
        <v>25</v>
      </c>
      <c r="N9" s="9" t="s">
        <v>25</v>
      </c>
      <c r="O9" s="7">
        <v>3.8721686097992918</v>
      </c>
      <c r="P9" s="7">
        <v>0.85150388212049866</v>
      </c>
      <c r="Q9" s="7">
        <v>0.45</v>
      </c>
      <c r="R9" s="7">
        <v>0.64</v>
      </c>
      <c r="S9" s="7">
        <v>0.72</v>
      </c>
      <c r="T9" s="7">
        <v>1.4</v>
      </c>
      <c r="U9" s="7">
        <v>0.45857265051922691</v>
      </c>
      <c r="V9" s="7">
        <v>1.230401696017325</v>
      </c>
      <c r="W9" s="7">
        <v>0.5</v>
      </c>
      <c r="X9" s="7">
        <v>1.4</v>
      </c>
      <c r="Y9" s="8" t="s">
        <v>25</v>
      </c>
      <c r="Z9" s="8" t="s">
        <v>25</v>
      </c>
      <c r="AA9" s="8" t="s">
        <v>25</v>
      </c>
      <c r="AB9" s="8" t="s">
        <v>25</v>
      </c>
      <c r="AC9" s="7" t="s">
        <v>25</v>
      </c>
      <c r="AD9" s="7" t="s">
        <v>25</v>
      </c>
      <c r="AE9" s="7" t="s">
        <v>25</v>
      </c>
      <c r="AF9" s="7" t="s">
        <v>25</v>
      </c>
      <c r="AG9" s="7" t="s">
        <v>25</v>
      </c>
      <c r="AH9" s="7" t="s">
        <v>25</v>
      </c>
      <c r="AI9" s="7" t="s">
        <v>25</v>
      </c>
      <c r="AJ9" s="7" t="s">
        <v>25</v>
      </c>
      <c r="AL9" s="28" t="e">
        <f>SUM(#REF!)</f>
        <v>#REF!</v>
      </c>
      <c r="AM9" s="28" t="e">
        <f t="shared" ref="AM9" si="3">SUM(#REF!)</f>
        <v>#REF!</v>
      </c>
    </row>
    <row r="10" spans="1:39" ht="11.25" x14ac:dyDescent="0.2">
      <c r="A10" s="6">
        <v>35186</v>
      </c>
      <c r="B10" s="7">
        <v>1.22</v>
      </c>
      <c r="C10" s="7">
        <v>0.96</v>
      </c>
      <c r="D10" s="7">
        <v>1.28</v>
      </c>
      <c r="E10" s="7">
        <v>1.4660759139724497</v>
      </c>
      <c r="F10" s="7" t="s">
        <v>25</v>
      </c>
      <c r="G10" s="7" t="s">
        <v>25</v>
      </c>
      <c r="H10" s="7" t="s">
        <v>25</v>
      </c>
      <c r="I10" s="7" t="s">
        <v>25</v>
      </c>
      <c r="J10" s="7">
        <v>1.33</v>
      </c>
      <c r="K10" s="7" t="s">
        <v>25</v>
      </c>
      <c r="L10" s="7" t="s">
        <v>25</v>
      </c>
      <c r="M10" s="7" t="s">
        <v>25</v>
      </c>
      <c r="N10" s="9" t="s">
        <v>25</v>
      </c>
      <c r="O10" s="7">
        <v>0.43622284563372177</v>
      </c>
      <c r="P10" s="7">
        <v>1.3423621536928394</v>
      </c>
      <c r="Q10" s="7">
        <v>0.92</v>
      </c>
      <c r="R10" s="7">
        <v>1.04</v>
      </c>
      <c r="S10" s="7">
        <v>0.28999999999999998</v>
      </c>
      <c r="T10" s="7">
        <v>2.21</v>
      </c>
      <c r="U10" s="7">
        <v>1.0674448051408338</v>
      </c>
      <c r="V10" s="7">
        <v>1.6055411056318891</v>
      </c>
      <c r="W10" s="7">
        <v>0.67</v>
      </c>
      <c r="X10" s="7">
        <v>2.21</v>
      </c>
      <c r="Y10" s="8" t="s">
        <v>25</v>
      </c>
      <c r="Z10" s="8" t="s">
        <v>25</v>
      </c>
      <c r="AA10" s="8" t="s">
        <v>25</v>
      </c>
      <c r="AB10" s="8" t="s">
        <v>25</v>
      </c>
      <c r="AC10" s="7" t="s">
        <v>25</v>
      </c>
      <c r="AD10" s="7" t="s">
        <v>25</v>
      </c>
      <c r="AE10" s="7" t="s">
        <v>25</v>
      </c>
      <c r="AF10" s="7" t="s">
        <v>25</v>
      </c>
      <c r="AG10" s="7" t="s">
        <v>25</v>
      </c>
      <c r="AH10" s="7" t="s">
        <v>25</v>
      </c>
      <c r="AI10" s="7" t="s">
        <v>25</v>
      </c>
      <c r="AJ10" s="7" t="s">
        <v>25</v>
      </c>
      <c r="AL10" s="28" t="e">
        <f>SUM(#REF!)</f>
        <v>#REF!</v>
      </c>
      <c r="AM10" s="28" t="e">
        <f t="shared" ref="AM10" si="4">SUM(#REF!)</f>
        <v>#REF!</v>
      </c>
    </row>
    <row r="11" spans="1:39" ht="11.25" x14ac:dyDescent="0.2">
      <c r="A11" s="6">
        <v>35217</v>
      </c>
      <c r="B11" s="7">
        <v>1.19</v>
      </c>
      <c r="C11" s="7">
        <v>1.18</v>
      </c>
      <c r="D11" s="7">
        <v>1.25</v>
      </c>
      <c r="E11" s="7">
        <v>0.92021230435456369</v>
      </c>
      <c r="F11" s="7" t="s">
        <v>25</v>
      </c>
      <c r="G11" s="7" t="s">
        <v>25</v>
      </c>
      <c r="H11" s="7" t="s">
        <v>25</v>
      </c>
      <c r="I11" s="7" t="s">
        <v>25</v>
      </c>
      <c r="J11" s="7">
        <v>1.31</v>
      </c>
      <c r="K11" s="7" t="s">
        <v>25</v>
      </c>
      <c r="L11" s="7" t="s">
        <v>25</v>
      </c>
      <c r="M11" s="7" t="s">
        <v>25</v>
      </c>
      <c r="N11" s="9" t="s">
        <v>25</v>
      </c>
      <c r="O11" s="7">
        <v>3.0234230328688878</v>
      </c>
      <c r="P11" s="7">
        <v>0.89520660514700356</v>
      </c>
      <c r="Q11" s="7">
        <v>0.65</v>
      </c>
      <c r="R11" s="7">
        <v>0.4</v>
      </c>
      <c r="S11" s="7">
        <v>0.23</v>
      </c>
      <c r="T11" s="7">
        <v>1.54</v>
      </c>
      <c r="U11" s="7">
        <v>0.68581167472126048</v>
      </c>
      <c r="V11" s="7">
        <v>1.0945821175555273</v>
      </c>
      <c r="W11" s="7">
        <v>0.67</v>
      </c>
      <c r="X11" s="7">
        <v>1.54</v>
      </c>
      <c r="Y11" s="8" t="s">
        <v>25</v>
      </c>
      <c r="Z11" s="8" t="s">
        <v>25</v>
      </c>
      <c r="AA11" s="8" t="s">
        <v>25</v>
      </c>
      <c r="AB11" s="8" t="s">
        <v>25</v>
      </c>
      <c r="AC11" s="7" t="s">
        <v>25</v>
      </c>
      <c r="AD11" s="7" t="s">
        <v>25</v>
      </c>
      <c r="AE11" s="7" t="s">
        <v>25</v>
      </c>
      <c r="AF11" s="7" t="s">
        <v>25</v>
      </c>
      <c r="AG11" s="7" t="s">
        <v>25</v>
      </c>
      <c r="AH11" s="7" t="s">
        <v>25</v>
      </c>
      <c r="AI11" s="7" t="s">
        <v>25</v>
      </c>
      <c r="AJ11" s="7" t="s">
        <v>25</v>
      </c>
      <c r="AL11" s="28" t="e">
        <f>SUM(#REF!)</f>
        <v>#REF!</v>
      </c>
      <c r="AM11" s="28" t="e">
        <f t="shared" ref="AM11:AM74" si="5">SUM(#REF!)</f>
        <v>#REF!</v>
      </c>
    </row>
    <row r="12" spans="1:39" ht="11.25" x14ac:dyDescent="0.2">
      <c r="A12" s="6">
        <v>35247</v>
      </c>
      <c r="B12" s="7">
        <v>1.1100000000000001</v>
      </c>
      <c r="C12" s="7">
        <v>1.1100000000000001</v>
      </c>
      <c r="D12" s="7">
        <v>1.1599999999999999</v>
      </c>
      <c r="E12" s="7">
        <v>0.93378607887738352</v>
      </c>
      <c r="F12" s="7" t="s">
        <v>25</v>
      </c>
      <c r="G12" s="7" t="s">
        <v>25</v>
      </c>
      <c r="H12" s="7" t="s">
        <v>25</v>
      </c>
      <c r="I12" s="7" t="s">
        <v>25</v>
      </c>
      <c r="J12" s="7">
        <v>1.25</v>
      </c>
      <c r="K12" s="7" t="s">
        <v>25</v>
      </c>
      <c r="L12" s="7" t="s">
        <v>25</v>
      </c>
      <c r="M12" s="7" t="s">
        <v>25</v>
      </c>
      <c r="N12" s="9" t="s">
        <v>25</v>
      </c>
      <c r="O12" s="7">
        <v>2.5863177908169082</v>
      </c>
      <c r="P12" s="7">
        <v>0.86458447731883903</v>
      </c>
      <c r="Q12" s="7">
        <v>0.78</v>
      </c>
      <c r="R12" s="7">
        <v>-0.03</v>
      </c>
      <c r="S12" s="7">
        <v>0.6</v>
      </c>
      <c r="T12" s="7">
        <v>1.41</v>
      </c>
      <c r="U12" s="7">
        <v>0.65549012251569361</v>
      </c>
      <c r="V12" s="7">
        <v>1.0629589132401247</v>
      </c>
      <c r="W12" s="7">
        <v>0.52</v>
      </c>
      <c r="X12" s="7">
        <v>1.41</v>
      </c>
      <c r="Y12" s="8" t="s">
        <v>25</v>
      </c>
      <c r="Z12" s="8" t="s">
        <v>25</v>
      </c>
      <c r="AA12" s="8" t="s">
        <v>25</v>
      </c>
      <c r="AB12" s="8" t="s">
        <v>25</v>
      </c>
      <c r="AC12" s="7" t="s">
        <v>25</v>
      </c>
      <c r="AD12" s="7" t="s">
        <v>25</v>
      </c>
      <c r="AE12" s="7" t="s">
        <v>25</v>
      </c>
      <c r="AF12" s="7" t="s">
        <v>25</v>
      </c>
      <c r="AG12" s="7" t="s">
        <v>25</v>
      </c>
      <c r="AH12" s="7" t="s">
        <v>25</v>
      </c>
      <c r="AI12" s="7" t="s">
        <v>25</v>
      </c>
      <c r="AJ12" s="7" t="s">
        <v>25</v>
      </c>
      <c r="AL12" s="28">
        <f t="shared" ref="AL12:AM75" si="6">SUM(U1:U12)</f>
        <v>2.1412232536433717</v>
      </c>
      <c r="AM12" s="28" t="e">
        <f t="shared" si="5"/>
        <v>#REF!</v>
      </c>
    </row>
    <row r="13" spans="1:39" ht="11.25" x14ac:dyDescent="0.2">
      <c r="A13" s="6">
        <v>35278</v>
      </c>
      <c r="B13" s="7">
        <v>0.44</v>
      </c>
      <c r="C13" s="7">
        <v>0.54</v>
      </c>
      <c r="D13" s="7">
        <v>0.91</v>
      </c>
      <c r="E13" s="7">
        <v>0.63230988416999867</v>
      </c>
      <c r="F13" s="7" t="s">
        <v>25</v>
      </c>
      <c r="G13" s="7" t="s">
        <v>25</v>
      </c>
      <c r="H13" s="7" t="s">
        <v>25</v>
      </c>
      <c r="I13" s="7" t="s">
        <v>25</v>
      </c>
      <c r="J13" s="7">
        <v>0.61</v>
      </c>
      <c r="K13" s="7" t="s">
        <v>25</v>
      </c>
      <c r="L13" s="7" t="s">
        <v>25</v>
      </c>
      <c r="M13" s="7" t="s">
        <v>25</v>
      </c>
      <c r="N13" s="9" t="s">
        <v>25</v>
      </c>
      <c r="O13" s="7">
        <v>1.250660031724196</v>
      </c>
      <c r="P13" s="7">
        <v>0.30794849608233921</v>
      </c>
      <c r="Q13" s="7">
        <v>-0.38</v>
      </c>
      <c r="R13" s="7">
        <v>-0.63</v>
      </c>
      <c r="S13" s="7">
        <v>0.23</v>
      </c>
      <c r="T13" s="7">
        <v>1.43</v>
      </c>
      <c r="U13" s="7">
        <v>-0.1435467086505324</v>
      </c>
      <c r="V13" s="7">
        <v>0.73467390623090534</v>
      </c>
      <c r="W13" s="7">
        <v>-0.68</v>
      </c>
      <c r="X13" s="7">
        <v>1.43</v>
      </c>
      <c r="Y13" s="8" t="s">
        <v>25</v>
      </c>
      <c r="Z13" s="8" t="s">
        <v>25</v>
      </c>
      <c r="AA13" s="8" t="s">
        <v>25</v>
      </c>
      <c r="AB13" s="8" t="s">
        <v>25</v>
      </c>
      <c r="AC13" s="7" t="s">
        <v>25</v>
      </c>
      <c r="AD13" s="7" t="s">
        <v>25</v>
      </c>
      <c r="AE13" s="7" t="s">
        <v>25</v>
      </c>
      <c r="AF13" s="7" t="s">
        <v>25</v>
      </c>
      <c r="AG13" s="7" t="s">
        <v>25</v>
      </c>
      <c r="AH13" s="7" t="s">
        <v>25</v>
      </c>
      <c r="AI13" s="7" t="s">
        <v>25</v>
      </c>
      <c r="AJ13" s="7" t="s">
        <v>25</v>
      </c>
      <c r="AL13" s="28">
        <f t="shared" si="6"/>
        <v>1.9976765449928393</v>
      </c>
      <c r="AM13" s="28" t="e">
        <f t="shared" si="5"/>
        <v>#REF!</v>
      </c>
    </row>
    <row r="14" spans="1:39" ht="11.25" x14ac:dyDescent="0.2">
      <c r="A14" s="6">
        <v>35309</v>
      </c>
      <c r="B14" s="7">
        <v>0.15</v>
      </c>
      <c r="C14" s="7">
        <v>0.13</v>
      </c>
      <c r="D14" s="7">
        <v>0.59</v>
      </c>
      <c r="E14" s="7">
        <v>0.43496767482157889</v>
      </c>
      <c r="F14" s="7" t="s">
        <v>25</v>
      </c>
      <c r="G14" s="7" t="s">
        <v>25</v>
      </c>
      <c r="H14" s="7" t="s">
        <v>25</v>
      </c>
      <c r="I14" s="7" t="s">
        <v>25</v>
      </c>
      <c r="J14" s="7">
        <v>0.28000000000000003</v>
      </c>
      <c r="K14" s="7" t="s">
        <v>25</v>
      </c>
      <c r="L14" s="7" t="s">
        <v>25</v>
      </c>
      <c r="M14" s="7" t="s">
        <v>25</v>
      </c>
      <c r="N14" s="9" t="s">
        <v>25</v>
      </c>
      <c r="O14" s="7">
        <v>0.24235258900352252</v>
      </c>
      <c r="P14" s="7">
        <v>0.1301230560116213</v>
      </c>
      <c r="Q14" s="7">
        <v>-0.44</v>
      </c>
      <c r="R14" s="7">
        <v>-0.44</v>
      </c>
      <c r="S14" s="7">
        <v>-0.1</v>
      </c>
      <c r="T14" s="7">
        <v>1.02</v>
      </c>
      <c r="U14" s="7">
        <v>-0.43364053552978438</v>
      </c>
      <c r="V14" s="7">
        <v>0.65835287486773875</v>
      </c>
      <c r="W14" s="7">
        <v>-0.57999999999999996</v>
      </c>
      <c r="X14" s="7">
        <v>1.02</v>
      </c>
      <c r="Y14" s="8" t="s">
        <v>25</v>
      </c>
      <c r="Z14" s="8" t="s">
        <v>25</v>
      </c>
      <c r="AA14" s="8" t="s">
        <v>25</v>
      </c>
      <c r="AB14" s="8" t="s">
        <v>25</v>
      </c>
      <c r="AC14" s="7" t="s">
        <v>25</v>
      </c>
      <c r="AD14" s="7" t="s">
        <v>25</v>
      </c>
      <c r="AE14" s="7" t="s">
        <v>25</v>
      </c>
      <c r="AF14" s="7" t="s">
        <v>25</v>
      </c>
      <c r="AG14" s="7" t="s">
        <v>25</v>
      </c>
      <c r="AH14" s="7" t="s">
        <v>25</v>
      </c>
      <c r="AI14" s="7" t="s">
        <v>25</v>
      </c>
      <c r="AJ14" s="7" t="s">
        <v>25</v>
      </c>
      <c r="AL14" s="28">
        <f t="shared" si="6"/>
        <v>1.564036009463055</v>
      </c>
      <c r="AM14" s="28" t="e">
        <f t="shared" si="5"/>
        <v>#REF!</v>
      </c>
    </row>
    <row r="15" spans="1:39" ht="11.25" x14ac:dyDescent="0.2">
      <c r="A15" s="6">
        <v>35339</v>
      </c>
      <c r="B15" s="7">
        <v>0.3</v>
      </c>
      <c r="C15" s="7">
        <v>0.15</v>
      </c>
      <c r="D15" s="7">
        <v>0.6</v>
      </c>
      <c r="E15" s="7">
        <v>0.30026779231818101</v>
      </c>
      <c r="F15" s="7" t="s">
        <v>25</v>
      </c>
      <c r="G15" s="7" t="s">
        <v>25</v>
      </c>
      <c r="H15" s="7" t="s">
        <v>25</v>
      </c>
      <c r="I15" s="7" t="s">
        <v>25</v>
      </c>
      <c r="J15" s="7">
        <v>0.23</v>
      </c>
      <c r="K15" s="7" t="s">
        <v>25</v>
      </c>
      <c r="L15" s="7" t="s">
        <v>25</v>
      </c>
      <c r="M15" s="7" t="s">
        <v>25</v>
      </c>
      <c r="N15" s="9" t="s">
        <v>25</v>
      </c>
      <c r="O15" s="7">
        <v>0.18696633120744455</v>
      </c>
      <c r="P15" s="7">
        <v>0.31417435939361393</v>
      </c>
      <c r="Q15" s="7">
        <v>0.1</v>
      </c>
      <c r="R15" s="7">
        <v>0.3</v>
      </c>
      <c r="S15" s="7">
        <v>0.05</v>
      </c>
      <c r="T15" s="7">
        <v>0.62</v>
      </c>
      <c r="U15" s="7">
        <v>0.35562791499445223</v>
      </c>
      <c r="V15" s="7">
        <v>0.27574899620766619</v>
      </c>
      <c r="W15" s="7">
        <v>0.11</v>
      </c>
      <c r="X15" s="7">
        <v>0.62</v>
      </c>
      <c r="Y15" s="8" t="s">
        <v>25</v>
      </c>
      <c r="Z15" s="8" t="s">
        <v>25</v>
      </c>
      <c r="AA15" s="8" t="s">
        <v>25</v>
      </c>
      <c r="AB15" s="8" t="s">
        <v>25</v>
      </c>
      <c r="AC15" s="7" t="s">
        <v>25</v>
      </c>
      <c r="AD15" s="7" t="s">
        <v>25</v>
      </c>
      <c r="AE15" s="7" t="s">
        <v>25</v>
      </c>
      <c r="AF15" s="7" t="s">
        <v>25</v>
      </c>
      <c r="AG15" s="7" t="s">
        <v>25</v>
      </c>
      <c r="AH15" s="7" t="s">
        <v>25</v>
      </c>
      <c r="AI15" s="7" t="s">
        <v>25</v>
      </c>
      <c r="AJ15" s="7" t="s">
        <v>25</v>
      </c>
      <c r="AL15" s="28">
        <f t="shared" si="6"/>
        <v>1.9196639244575073</v>
      </c>
      <c r="AM15" s="28" t="e">
        <f t="shared" si="5"/>
        <v>#REF!</v>
      </c>
    </row>
    <row r="16" spans="1:39" ht="11.25" x14ac:dyDescent="0.2">
      <c r="A16" s="6">
        <v>35370</v>
      </c>
      <c r="B16" s="7">
        <v>0.32</v>
      </c>
      <c r="C16" s="7">
        <v>0.31</v>
      </c>
      <c r="D16" s="7">
        <v>0.6</v>
      </c>
      <c r="E16" s="7">
        <v>0.49953972660152685</v>
      </c>
      <c r="F16" s="7" t="s">
        <v>25</v>
      </c>
      <c r="G16" s="7" t="s">
        <v>25</v>
      </c>
      <c r="H16" s="7" t="s">
        <v>25</v>
      </c>
      <c r="I16" s="7" t="s">
        <v>25</v>
      </c>
      <c r="J16" s="7">
        <v>0.45</v>
      </c>
      <c r="K16" s="7" t="s">
        <v>25</v>
      </c>
      <c r="L16" s="7" t="s">
        <v>25</v>
      </c>
      <c r="M16" s="7" t="s">
        <v>25</v>
      </c>
      <c r="N16" s="9" t="s">
        <v>25</v>
      </c>
      <c r="O16" s="7">
        <v>0.53081863690480335</v>
      </c>
      <c r="P16" s="7">
        <v>0.29165276102418708</v>
      </c>
      <c r="Q16" s="7">
        <v>-0.24</v>
      </c>
      <c r="R16" s="7">
        <v>0.15</v>
      </c>
      <c r="S16" s="7">
        <v>0.42</v>
      </c>
      <c r="T16" s="7">
        <v>0.83</v>
      </c>
      <c r="U16" s="7">
        <v>0.11369073585679315</v>
      </c>
      <c r="V16" s="7">
        <v>0.45677358245847499</v>
      </c>
      <c r="W16" s="7">
        <v>-0.37</v>
      </c>
      <c r="X16" s="7">
        <v>0.83</v>
      </c>
      <c r="Y16" s="8" t="s">
        <v>25</v>
      </c>
      <c r="Z16" s="8" t="s">
        <v>25</v>
      </c>
      <c r="AA16" s="8" t="s">
        <v>25</v>
      </c>
      <c r="AB16" s="8" t="s">
        <v>25</v>
      </c>
      <c r="AC16" s="7" t="s">
        <v>25</v>
      </c>
      <c r="AD16" s="7" t="s">
        <v>25</v>
      </c>
      <c r="AE16" s="7" t="s">
        <v>25</v>
      </c>
      <c r="AF16" s="7" t="s">
        <v>25</v>
      </c>
      <c r="AG16" s="7" t="s">
        <v>25</v>
      </c>
      <c r="AH16" s="7" t="s">
        <v>25</v>
      </c>
      <c r="AI16" s="7" t="s">
        <v>25</v>
      </c>
      <c r="AJ16" s="7" t="s">
        <v>25</v>
      </c>
      <c r="AL16" s="28">
        <f t="shared" si="6"/>
        <v>2.0333546603143007</v>
      </c>
      <c r="AM16" s="28" t="e">
        <f t="shared" si="5"/>
        <v>#REF!</v>
      </c>
    </row>
    <row r="17" spans="1:39" ht="11.25" x14ac:dyDescent="0.2">
      <c r="A17" s="6">
        <v>35400</v>
      </c>
      <c r="B17" s="7">
        <v>0.47</v>
      </c>
      <c r="C17" s="7">
        <v>0.47</v>
      </c>
      <c r="D17" s="7">
        <v>0.62</v>
      </c>
      <c r="E17" s="7">
        <v>0.58532589433678761</v>
      </c>
      <c r="F17" s="7" t="s">
        <v>25</v>
      </c>
      <c r="G17" s="7" t="s">
        <v>25</v>
      </c>
      <c r="H17" s="7" t="s">
        <v>25</v>
      </c>
      <c r="I17" s="7" t="s">
        <v>25</v>
      </c>
      <c r="J17" s="7">
        <v>0.5</v>
      </c>
      <c r="K17" s="7" t="s">
        <v>25</v>
      </c>
      <c r="L17" s="7" t="s">
        <v>25</v>
      </c>
      <c r="M17" s="7" t="s">
        <v>25</v>
      </c>
      <c r="N17" s="9" t="s">
        <v>25</v>
      </c>
      <c r="O17" s="7">
        <v>1.4898992502831414</v>
      </c>
      <c r="P17" s="7">
        <v>0.3016500366786436</v>
      </c>
      <c r="Q17" s="7">
        <v>-0.17</v>
      </c>
      <c r="R17" s="7">
        <v>0.39</v>
      </c>
      <c r="S17" s="7">
        <v>0.28000000000000003</v>
      </c>
      <c r="T17" s="7">
        <v>0.73</v>
      </c>
      <c r="U17" s="7">
        <v>0.19546590193508859</v>
      </c>
      <c r="V17" s="7">
        <v>0.39984111639420961</v>
      </c>
      <c r="W17" s="7">
        <v>-0.48</v>
      </c>
      <c r="X17" s="7">
        <v>0.73</v>
      </c>
      <c r="Y17" s="8" t="s">
        <v>25</v>
      </c>
      <c r="Z17" s="8" t="s">
        <v>25</v>
      </c>
      <c r="AA17" s="8" t="s">
        <v>25</v>
      </c>
      <c r="AB17" s="8" t="s">
        <v>25</v>
      </c>
      <c r="AC17" s="7" t="s">
        <v>25</v>
      </c>
      <c r="AD17" s="7" t="s">
        <v>25</v>
      </c>
      <c r="AE17" s="7" t="s">
        <v>25</v>
      </c>
      <c r="AF17" s="7" t="s">
        <v>25</v>
      </c>
      <c r="AG17" s="7" t="s">
        <v>25</v>
      </c>
      <c r="AH17" s="7" t="s">
        <v>25</v>
      </c>
      <c r="AI17" s="7" t="s">
        <v>25</v>
      </c>
      <c r="AJ17" s="7" t="s">
        <v>25</v>
      </c>
      <c r="AL17" s="28">
        <f t="shared" si="6"/>
        <v>2.2288205622493891</v>
      </c>
      <c r="AM17" s="28" t="e">
        <f t="shared" si="5"/>
        <v>#REF!</v>
      </c>
    </row>
    <row r="18" spans="1:39" ht="11.25" x14ac:dyDescent="0.2">
      <c r="A18" s="6">
        <v>35431</v>
      </c>
      <c r="B18" s="7">
        <v>1.18</v>
      </c>
      <c r="C18" s="7">
        <v>1.01</v>
      </c>
      <c r="D18" s="7">
        <v>0.81</v>
      </c>
      <c r="E18" s="7">
        <v>0.84917144963210023</v>
      </c>
      <c r="F18" s="7" t="s">
        <v>25</v>
      </c>
      <c r="G18" s="7" t="s">
        <v>25</v>
      </c>
      <c r="H18" s="7" t="s">
        <v>25</v>
      </c>
      <c r="I18" s="7" t="s">
        <v>25</v>
      </c>
      <c r="J18" s="7">
        <v>0.76</v>
      </c>
      <c r="K18" s="7" t="s">
        <v>25</v>
      </c>
      <c r="L18" s="7" t="s">
        <v>25</v>
      </c>
      <c r="M18" s="7" t="s">
        <v>25</v>
      </c>
      <c r="N18" s="9" t="s">
        <v>25</v>
      </c>
      <c r="O18" s="7">
        <v>3.0157517490936359</v>
      </c>
      <c r="P18" s="7">
        <v>0.86782262452333681</v>
      </c>
      <c r="Q18" s="7">
        <v>0.98</v>
      </c>
      <c r="R18" s="7">
        <v>0.22</v>
      </c>
      <c r="S18" s="7">
        <v>0.88</v>
      </c>
      <c r="T18" s="7">
        <v>1.02</v>
      </c>
      <c r="U18" s="7">
        <v>0.53072024497398607</v>
      </c>
      <c r="V18" s="7">
        <v>1.1789054903222471</v>
      </c>
      <c r="W18" s="7">
        <v>0.97</v>
      </c>
      <c r="X18" s="7">
        <v>1.02</v>
      </c>
      <c r="Y18" s="8" t="s">
        <v>25</v>
      </c>
      <c r="Z18" s="8" t="s">
        <v>25</v>
      </c>
      <c r="AA18" s="8" t="s">
        <v>25</v>
      </c>
      <c r="AB18" s="8" t="s">
        <v>25</v>
      </c>
      <c r="AC18" s="7" t="s">
        <v>25</v>
      </c>
      <c r="AD18" s="7" t="s">
        <v>25</v>
      </c>
      <c r="AE18" s="7" t="s">
        <v>25</v>
      </c>
      <c r="AF18" s="7" t="s">
        <v>25</v>
      </c>
      <c r="AG18" s="7" t="s">
        <v>25</v>
      </c>
      <c r="AH18" s="7" t="s">
        <v>25</v>
      </c>
      <c r="AI18" s="7" t="s">
        <v>25</v>
      </c>
      <c r="AJ18" s="7" t="s">
        <v>25</v>
      </c>
      <c r="AL18" s="28">
        <f t="shared" si="6"/>
        <v>2.219262097199286</v>
      </c>
      <c r="AM18" s="28" t="e">
        <f t="shared" si="5"/>
        <v>#REF!</v>
      </c>
    </row>
    <row r="19" spans="1:39" ht="11.25" x14ac:dyDescent="0.2">
      <c r="A19" s="6">
        <v>35462</v>
      </c>
      <c r="B19" s="7">
        <v>0.5</v>
      </c>
      <c r="C19" s="7">
        <v>0.35</v>
      </c>
      <c r="D19" s="7">
        <v>0.56999999999999995</v>
      </c>
      <c r="E19" s="7">
        <v>0.4447668421316785</v>
      </c>
      <c r="F19" s="7" t="s">
        <v>25</v>
      </c>
      <c r="G19" s="7" t="s">
        <v>25</v>
      </c>
      <c r="H19" s="7" t="s">
        <v>25</v>
      </c>
      <c r="I19" s="7" t="s">
        <v>25</v>
      </c>
      <c r="J19" s="7">
        <v>0.45</v>
      </c>
      <c r="K19" s="7" t="s">
        <v>25</v>
      </c>
      <c r="L19" s="7" t="s">
        <v>25</v>
      </c>
      <c r="M19" s="7" t="s">
        <v>25</v>
      </c>
      <c r="N19" s="9" t="s">
        <v>25</v>
      </c>
      <c r="O19" s="7">
        <v>0.25735411978564815</v>
      </c>
      <c r="P19" s="7">
        <v>0.5346048034140084</v>
      </c>
      <c r="Q19" s="7">
        <v>0.65</v>
      </c>
      <c r="R19" s="7">
        <v>-0.77</v>
      </c>
      <c r="S19" s="7">
        <v>0.44</v>
      </c>
      <c r="T19" s="7">
        <v>0.99</v>
      </c>
      <c r="U19" s="7">
        <v>2.3668631794841556E-2</v>
      </c>
      <c r="V19" s="7">
        <v>1.0032266230434825</v>
      </c>
      <c r="W19" s="7">
        <v>0.72</v>
      </c>
      <c r="X19" s="7">
        <v>0.99</v>
      </c>
      <c r="Y19" s="8" t="s">
        <v>25</v>
      </c>
      <c r="Z19" s="8" t="s">
        <v>25</v>
      </c>
      <c r="AA19" s="8" t="s">
        <v>25</v>
      </c>
      <c r="AB19" s="8" t="s">
        <v>25</v>
      </c>
      <c r="AC19" s="7" t="s">
        <v>25</v>
      </c>
      <c r="AD19" s="7" t="s">
        <v>25</v>
      </c>
      <c r="AE19" s="7" t="s">
        <v>25</v>
      </c>
      <c r="AF19" s="7" t="s">
        <v>25</v>
      </c>
      <c r="AG19" s="7" t="s">
        <v>25</v>
      </c>
      <c r="AH19" s="7" t="s">
        <v>25</v>
      </c>
      <c r="AI19" s="7" t="s">
        <v>25</v>
      </c>
      <c r="AJ19" s="7" t="s">
        <v>25</v>
      </c>
      <c r="AL19" s="28">
        <f t="shared" si="6"/>
        <v>2.9103555722550349</v>
      </c>
      <c r="AM19" s="28" t="e">
        <f t="shared" si="5"/>
        <v>#REF!</v>
      </c>
    </row>
    <row r="20" spans="1:39" ht="11.25" x14ac:dyDescent="0.2">
      <c r="A20" s="6">
        <v>35490</v>
      </c>
      <c r="B20" s="7">
        <v>0.51</v>
      </c>
      <c r="C20" s="7">
        <v>0.31</v>
      </c>
      <c r="D20" s="7">
        <v>0.56000000000000005</v>
      </c>
      <c r="E20" s="7">
        <v>0.20224460015124301</v>
      </c>
      <c r="F20" s="7" t="s">
        <v>25</v>
      </c>
      <c r="G20" s="7" t="s">
        <v>25</v>
      </c>
      <c r="H20" s="7" t="s">
        <v>25</v>
      </c>
      <c r="I20" s="7" t="s">
        <v>25</v>
      </c>
      <c r="J20" s="7">
        <v>0.31</v>
      </c>
      <c r="K20" s="7" t="s">
        <v>25</v>
      </c>
      <c r="L20" s="7" t="s">
        <v>25</v>
      </c>
      <c r="M20" s="7" t="s">
        <v>25</v>
      </c>
      <c r="N20" s="9" t="s">
        <v>25</v>
      </c>
      <c r="O20" s="7">
        <v>0.61508220375149869</v>
      </c>
      <c r="P20" s="7">
        <v>0.49553783776173893</v>
      </c>
      <c r="Q20" s="7">
        <v>1.06</v>
      </c>
      <c r="R20" s="7">
        <v>-0.56000000000000005</v>
      </c>
      <c r="S20" s="7">
        <v>0.12</v>
      </c>
      <c r="T20" s="7">
        <v>0.45</v>
      </c>
      <c r="U20" s="7">
        <v>0.11942158476949173</v>
      </c>
      <c r="V20" s="7">
        <v>0.83716790497957794</v>
      </c>
      <c r="W20" s="7">
        <v>1.22</v>
      </c>
      <c r="X20" s="7">
        <v>0.45</v>
      </c>
      <c r="Y20" s="8" t="s">
        <v>25</v>
      </c>
      <c r="Z20" s="8" t="s">
        <v>25</v>
      </c>
      <c r="AA20" s="8" t="s">
        <v>25</v>
      </c>
      <c r="AB20" s="8" t="s">
        <v>25</v>
      </c>
      <c r="AC20" s="7" t="s">
        <v>25</v>
      </c>
      <c r="AD20" s="7" t="s">
        <v>25</v>
      </c>
      <c r="AE20" s="7" t="s">
        <v>25</v>
      </c>
      <c r="AF20" s="7" t="s">
        <v>25</v>
      </c>
      <c r="AG20" s="7" t="s">
        <v>25</v>
      </c>
      <c r="AH20" s="7" t="s">
        <v>25</v>
      </c>
      <c r="AI20" s="7" t="s">
        <v>25</v>
      </c>
      <c r="AJ20" s="7" t="s">
        <v>25</v>
      </c>
      <c r="AL20" s="28">
        <f t="shared" si="6"/>
        <v>3.6287270230413515</v>
      </c>
      <c r="AM20" s="28" t="e">
        <f t="shared" si="5"/>
        <v>#REF!</v>
      </c>
    </row>
    <row r="21" spans="1:39" ht="11.25" x14ac:dyDescent="0.2">
      <c r="A21" s="6">
        <v>35521</v>
      </c>
      <c r="B21" s="7">
        <v>0.88</v>
      </c>
      <c r="C21" s="7">
        <v>0.45</v>
      </c>
      <c r="D21" s="7">
        <v>0.64</v>
      </c>
      <c r="E21" s="7">
        <v>0.35547577953353149</v>
      </c>
      <c r="F21" s="7" t="s">
        <v>25</v>
      </c>
      <c r="G21" s="7" t="s">
        <v>25</v>
      </c>
      <c r="H21" s="7" t="s">
        <v>25</v>
      </c>
      <c r="I21" s="7" t="s">
        <v>25</v>
      </c>
      <c r="J21" s="7">
        <v>1.03</v>
      </c>
      <c r="K21" s="7" t="s">
        <v>25</v>
      </c>
      <c r="L21" s="7" t="s">
        <v>25</v>
      </c>
      <c r="M21" s="7" t="s">
        <v>25</v>
      </c>
      <c r="N21" s="9" t="s">
        <v>25</v>
      </c>
      <c r="O21" s="7">
        <v>4.2715923825507902</v>
      </c>
      <c r="P21" s="7">
        <v>0.28940987211333913</v>
      </c>
      <c r="Q21" s="7">
        <v>-0.02</v>
      </c>
      <c r="R21" s="7">
        <v>0.05</v>
      </c>
      <c r="S21" s="7">
        <v>0.14000000000000001</v>
      </c>
      <c r="T21" s="7">
        <v>0.73</v>
      </c>
      <c r="U21" s="7">
        <v>0.1043670140641547</v>
      </c>
      <c r="V21" s="7">
        <v>0.45630796978847693</v>
      </c>
      <c r="W21" s="7">
        <v>-0.16</v>
      </c>
      <c r="X21" s="7">
        <v>0.73</v>
      </c>
      <c r="Y21" s="8" t="s">
        <v>25</v>
      </c>
      <c r="Z21" s="8" t="s">
        <v>25</v>
      </c>
      <c r="AA21" s="8" t="s">
        <v>25</v>
      </c>
      <c r="AB21" s="8" t="s">
        <v>25</v>
      </c>
      <c r="AC21" s="7" t="s">
        <v>25</v>
      </c>
      <c r="AD21" s="7" t="s">
        <v>25</v>
      </c>
      <c r="AE21" s="7" t="s">
        <v>25</v>
      </c>
      <c r="AF21" s="7" t="s">
        <v>25</v>
      </c>
      <c r="AG21" s="7" t="s">
        <v>25</v>
      </c>
      <c r="AH21" s="7" t="s">
        <v>25</v>
      </c>
      <c r="AI21" s="7" t="s">
        <v>25</v>
      </c>
      <c r="AJ21" s="7" t="s">
        <v>25</v>
      </c>
      <c r="AL21" s="28">
        <f t="shared" si="6"/>
        <v>3.2745213865862794</v>
      </c>
      <c r="AM21" s="28" t="e">
        <f t="shared" si="5"/>
        <v>#REF!</v>
      </c>
    </row>
    <row r="22" spans="1:39" ht="11.25" x14ac:dyDescent="0.2">
      <c r="A22" s="6">
        <v>35551</v>
      </c>
      <c r="B22" s="7">
        <v>0.41</v>
      </c>
      <c r="C22" s="7">
        <v>0.26</v>
      </c>
      <c r="D22" s="7">
        <v>0.49</v>
      </c>
      <c r="E22" s="7">
        <v>0.60115149583501504</v>
      </c>
      <c r="F22" s="7" t="s">
        <v>25</v>
      </c>
      <c r="G22" s="7" t="s">
        <v>25</v>
      </c>
      <c r="H22" s="7" t="s">
        <v>25</v>
      </c>
      <c r="I22" s="7" t="s">
        <v>25</v>
      </c>
      <c r="J22" s="7">
        <v>0.78</v>
      </c>
      <c r="K22" s="7" t="s">
        <v>25</v>
      </c>
      <c r="L22" s="7" t="s">
        <v>25</v>
      </c>
      <c r="M22" s="7" t="s">
        <v>25</v>
      </c>
      <c r="N22" s="9" t="s">
        <v>25</v>
      </c>
      <c r="O22" s="7">
        <v>1.6648567163592798</v>
      </c>
      <c r="P22" s="7">
        <v>0.1856932212231871</v>
      </c>
      <c r="Q22" s="7">
        <v>-0.53</v>
      </c>
      <c r="R22" s="7">
        <v>0.7</v>
      </c>
      <c r="S22" s="7">
        <v>-0.64</v>
      </c>
      <c r="T22" s="7">
        <v>0.87</v>
      </c>
      <c r="U22" s="7">
        <v>4.091212391719571E-2</v>
      </c>
      <c r="V22" s="7">
        <v>0.31581609995714816</v>
      </c>
      <c r="W22" s="7">
        <v>-0.92</v>
      </c>
      <c r="X22" s="7">
        <v>0.87</v>
      </c>
      <c r="Y22" s="8" t="s">
        <v>25</v>
      </c>
      <c r="Z22" s="8" t="s">
        <v>25</v>
      </c>
      <c r="AA22" s="8" t="s">
        <v>25</v>
      </c>
      <c r="AB22" s="8" t="s">
        <v>25</v>
      </c>
      <c r="AC22" s="7" t="s">
        <v>25</v>
      </c>
      <c r="AD22" s="7" t="s">
        <v>25</v>
      </c>
      <c r="AE22" s="7" t="s">
        <v>25</v>
      </c>
      <c r="AF22" s="7" t="s">
        <v>25</v>
      </c>
      <c r="AG22" s="7" t="s">
        <v>25</v>
      </c>
      <c r="AH22" s="7" t="s">
        <v>25</v>
      </c>
      <c r="AI22" s="7" t="s">
        <v>25</v>
      </c>
      <c r="AJ22" s="7" t="s">
        <v>25</v>
      </c>
      <c r="AL22" s="28">
        <f t="shared" si="6"/>
        <v>2.2479887053626411</v>
      </c>
      <c r="AM22" s="28" t="e">
        <f t="shared" si="5"/>
        <v>#REF!</v>
      </c>
    </row>
    <row r="23" spans="1:39" ht="11.25" x14ac:dyDescent="0.2">
      <c r="A23" s="6">
        <v>35582</v>
      </c>
      <c r="B23" s="7">
        <v>0.54</v>
      </c>
      <c r="C23" s="7">
        <v>0.39</v>
      </c>
      <c r="D23" s="7">
        <v>0.46</v>
      </c>
      <c r="E23" s="7">
        <v>0.19398778660450958</v>
      </c>
      <c r="F23" s="7" t="s">
        <v>25</v>
      </c>
      <c r="G23" s="7" t="s">
        <v>25</v>
      </c>
      <c r="H23" s="7" t="s">
        <v>25</v>
      </c>
      <c r="I23" s="7" t="s">
        <v>25</v>
      </c>
      <c r="J23" s="7">
        <v>0.72</v>
      </c>
      <c r="K23" s="7" t="s">
        <v>25</v>
      </c>
      <c r="L23" s="7" t="s">
        <v>25</v>
      </c>
      <c r="M23" s="7" t="s">
        <v>25</v>
      </c>
      <c r="N23" s="9" t="s">
        <v>25</v>
      </c>
      <c r="O23" s="7">
        <v>2.9717686846087195</v>
      </c>
      <c r="P23" s="7">
        <v>9.6074905542977151E-2</v>
      </c>
      <c r="Q23" s="7">
        <v>-0.19</v>
      </c>
      <c r="R23" s="7">
        <v>-0.16</v>
      </c>
      <c r="S23" s="7">
        <v>-0.41</v>
      </c>
      <c r="T23" s="7">
        <v>0.59</v>
      </c>
      <c r="U23" s="7">
        <v>8.8395045661700464E-2</v>
      </c>
      <c r="V23" s="7">
        <v>0.10295856904197745</v>
      </c>
      <c r="W23" s="7">
        <v>-0.34</v>
      </c>
      <c r="X23" s="7">
        <v>0.59</v>
      </c>
      <c r="Y23" s="8" t="s">
        <v>25</v>
      </c>
      <c r="Z23" s="8" t="s">
        <v>25</v>
      </c>
      <c r="AA23" s="8" t="s">
        <v>25</v>
      </c>
      <c r="AB23" s="8" t="s">
        <v>25</v>
      </c>
      <c r="AC23" s="7" t="s">
        <v>25</v>
      </c>
      <c r="AD23" s="7" t="s">
        <v>25</v>
      </c>
      <c r="AE23" s="7" t="s">
        <v>25</v>
      </c>
      <c r="AF23" s="7" t="s">
        <v>25</v>
      </c>
      <c r="AG23" s="7" t="s">
        <v>25</v>
      </c>
      <c r="AH23" s="7" t="s">
        <v>25</v>
      </c>
      <c r="AI23" s="7" t="s">
        <v>25</v>
      </c>
      <c r="AJ23" s="7" t="s">
        <v>25</v>
      </c>
      <c r="AL23" s="28">
        <f t="shared" si="6"/>
        <v>1.6505720763030809</v>
      </c>
      <c r="AM23" s="28" t="e">
        <f t="shared" si="5"/>
        <v>#REF!</v>
      </c>
    </row>
    <row r="24" spans="1:39" ht="11.25" x14ac:dyDescent="0.2">
      <c r="A24" s="6">
        <v>35612</v>
      </c>
      <c r="B24" s="7">
        <v>0.22</v>
      </c>
      <c r="C24" s="7">
        <v>0.33</v>
      </c>
      <c r="D24" s="7">
        <v>0.46</v>
      </c>
      <c r="E24" s="7">
        <v>0.26176545878477858</v>
      </c>
      <c r="F24" s="7" t="s">
        <v>25</v>
      </c>
      <c r="G24" s="7" t="s">
        <v>25</v>
      </c>
      <c r="H24" s="7" t="s">
        <v>25</v>
      </c>
      <c r="I24" s="7" t="s">
        <v>25</v>
      </c>
      <c r="J24" s="7">
        <v>0.44</v>
      </c>
      <c r="K24" s="7" t="s">
        <v>25</v>
      </c>
      <c r="L24" s="7" t="s">
        <v>25</v>
      </c>
      <c r="M24" s="7" t="s">
        <v>25</v>
      </c>
      <c r="N24" s="9" t="s">
        <v>25</v>
      </c>
      <c r="O24" s="7">
        <v>0.97325581835861064</v>
      </c>
      <c r="P24" s="7">
        <v>7.4276426087276803E-2</v>
      </c>
      <c r="Q24" s="7">
        <v>-0.32</v>
      </c>
      <c r="R24" s="7">
        <v>0.13</v>
      </c>
      <c r="S24" s="7">
        <v>-0.48</v>
      </c>
      <c r="T24" s="7">
        <v>0.56999999999999995</v>
      </c>
      <c r="U24" s="7">
        <v>0.17667894072759621</v>
      </c>
      <c r="V24" s="7">
        <v>-1.7532868199254391E-2</v>
      </c>
      <c r="W24" s="7">
        <v>-0.52</v>
      </c>
      <c r="X24" s="7">
        <v>0.56999999999999995</v>
      </c>
      <c r="Y24" s="8" t="s">
        <v>25</v>
      </c>
      <c r="Z24" s="8" t="s">
        <v>25</v>
      </c>
      <c r="AA24" s="8" t="s">
        <v>25</v>
      </c>
      <c r="AB24" s="8" t="s">
        <v>25</v>
      </c>
      <c r="AC24" s="7" t="s">
        <v>25</v>
      </c>
      <c r="AD24" s="7" t="s">
        <v>25</v>
      </c>
      <c r="AE24" s="7" t="s">
        <v>25</v>
      </c>
      <c r="AF24" s="7" t="s">
        <v>25</v>
      </c>
      <c r="AG24" s="7" t="s">
        <v>25</v>
      </c>
      <c r="AH24" s="7" t="s">
        <v>25</v>
      </c>
      <c r="AI24" s="7" t="s">
        <v>25</v>
      </c>
      <c r="AJ24" s="7" t="s">
        <v>25</v>
      </c>
      <c r="AL24" s="28">
        <f t="shared" si="6"/>
        <v>1.1717608945149836</v>
      </c>
      <c r="AM24" s="28" t="e">
        <f t="shared" si="5"/>
        <v>#REF!</v>
      </c>
    </row>
    <row r="25" spans="1:39" ht="11.25" x14ac:dyDescent="0.2">
      <c r="A25" s="6">
        <v>35643</v>
      </c>
      <c r="B25" s="7">
        <v>-0.02</v>
      </c>
      <c r="C25" s="7">
        <v>-0.01</v>
      </c>
      <c r="D25" s="7">
        <v>0.26</v>
      </c>
      <c r="E25" s="7">
        <v>1.7585838717903226E-2</v>
      </c>
      <c r="F25" s="7" t="s">
        <v>25</v>
      </c>
      <c r="G25" s="7" t="s">
        <v>25</v>
      </c>
      <c r="H25" s="7" t="s">
        <v>25</v>
      </c>
      <c r="I25" s="7" t="s">
        <v>25</v>
      </c>
      <c r="J25" s="7">
        <v>0.08</v>
      </c>
      <c r="K25" s="7" t="s">
        <v>25</v>
      </c>
      <c r="L25" s="7" t="s">
        <v>25</v>
      </c>
      <c r="M25" s="7" t="s">
        <v>25</v>
      </c>
      <c r="N25" s="9" t="s">
        <v>25</v>
      </c>
      <c r="O25" s="7">
        <v>0.58833221579550932</v>
      </c>
      <c r="P25" s="7">
        <v>-0.13534030603745748</v>
      </c>
      <c r="Q25" s="7">
        <v>-0.4</v>
      </c>
      <c r="R25" s="7">
        <v>-0.96</v>
      </c>
      <c r="S25" s="7">
        <v>0.04</v>
      </c>
      <c r="T25" s="7">
        <v>0.39</v>
      </c>
      <c r="U25" s="7">
        <v>-0.36566214500333138</v>
      </c>
      <c r="V25" s="7">
        <v>7.1573619584651443E-2</v>
      </c>
      <c r="W25" s="7">
        <v>-0.56999999999999995</v>
      </c>
      <c r="X25" s="7">
        <v>0.39</v>
      </c>
      <c r="Y25" s="8" t="s">
        <v>25</v>
      </c>
      <c r="Z25" s="8" t="s">
        <v>25</v>
      </c>
      <c r="AA25" s="8" t="s">
        <v>25</v>
      </c>
      <c r="AB25" s="8" t="s">
        <v>25</v>
      </c>
      <c r="AC25" s="7" t="s">
        <v>25</v>
      </c>
      <c r="AD25" s="7" t="s">
        <v>25</v>
      </c>
      <c r="AE25" s="7" t="s">
        <v>25</v>
      </c>
      <c r="AF25" s="7" t="s">
        <v>25</v>
      </c>
      <c r="AG25" s="7" t="s">
        <v>25</v>
      </c>
      <c r="AH25" s="7" t="s">
        <v>25</v>
      </c>
      <c r="AI25" s="7" t="s">
        <v>25</v>
      </c>
      <c r="AJ25" s="7" t="s">
        <v>25</v>
      </c>
      <c r="AL25" s="28">
        <f t="shared" si="6"/>
        <v>0.94964545816218437</v>
      </c>
      <c r="AM25" s="28" t="e">
        <f t="shared" si="5"/>
        <v>#REF!</v>
      </c>
    </row>
    <row r="26" spans="1:39" ht="11.25" x14ac:dyDescent="0.2">
      <c r="A26" s="6">
        <v>35674</v>
      </c>
      <c r="B26" s="7">
        <v>0.06</v>
      </c>
      <c r="C26" s="7">
        <v>0.01</v>
      </c>
      <c r="D26" s="7">
        <v>0.19</v>
      </c>
      <c r="E26" s="7">
        <v>8.6403836980502052E-2</v>
      </c>
      <c r="F26" s="7" t="s">
        <v>25</v>
      </c>
      <c r="G26" s="7" t="s">
        <v>25</v>
      </c>
      <c r="H26" s="7" t="s">
        <v>25</v>
      </c>
      <c r="I26" s="7" t="s">
        <v>25</v>
      </c>
      <c r="J26" s="7">
        <v>0.1</v>
      </c>
      <c r="K26" s="7" t="s">
        <v>25</v>
      </c>
      <c r="L26" s="7" t="s">
        <v>25</v>
      </c>
      <c r="M26" s="7" t="s">
        <v>25</v>
      </c>
      <c r="N26" s="9" t="s">
        <v>25</v>
      </c>
      <c r="O26" s="7">
        <v>0.29623783096959849</v>
      </c>
      <c r="P26" s="7">
        <v>1.9196735958067757E-2</v>
      </c>
      <c r="Q26" s="7">
        <v>0.06</v>
      </c>
      <c r="R26" s="7">
        <v>-0.18</v>
      </c>
      <c r="S26" s="7">
        <v>-0.26</v>
      </c>
      <c r="T26" s="7">
        <v>0.12</v>
      </c>
      <c r="U26" s="7">
        <v>0.1241307792456829</v>
      </c>
      <c r="V26" s="7">
        <v>-7.4658203582205138E-2</v>
      </c>
      <c r="W26" s="7">
        <v>-0.21</v>
      </c>
      <c r="X26" s="7">
        <v>0.12</v>
      </c>
      <c r="Y26" s="8" t="s">
        <v>25</v>
      </c>
      <c r="Z26" s="8" t="s">
        <v>25</v>
      </c>
      <c r="AA26" s="8" t="s">
        <v>25</v>
      </c>
      <c r="AB26" s="8" t="s">
        <v>25</v>
      </c>
      <c r="AC26" s="7" t="s">
        <v>25</v>
      </c>
      <c r="AD26" s="7" t="s">
        <v>25</v>
      </c>
      <c r="AE26" s="7" t="s">
        <v>25</v>
      </c>
      <c r="AF26" s="7" t="s">
        <v>25</v>
      </c>
      <c r="AG26" s="7" t="s">
        <v>25</v>
      </c>
      <c r="AH26" s="7" t="s">
        <v>25</v>
      </c>
      <c r="AI26" s="7" t="s">
        <v>25</v>
      </c>
      <c r="AJ26" s="7" t="s">
        <v>25</v>
      </c>
      <c r="AL26" s="28">
        <f t="shared" si="6"/>
        <v>1.507416772937652</v>
      </c>
      <c r="AM26" s="28" t="e">
        <f t="shared" si="5"/>
        <v>#REF!</v>
      </c>
    </row>
    <row r="27" spans="1:39" ht="11.25" x14ac:dyDescent="0.2">
      <c r="A27" s="6">
        <v>35704</v>
      </c>
      <c r="B27" s="7">
        <v>0.23</v>
      </c>
      <c r="C27" s="7">
        <v>0.14000000000000001</v>
      </c>
      <c r="D27" s="7">
        <v>0.33</v>
      </c>
      <c r="E27" s="7">
        <v>0.25164465791681634</v>
      </c>
      <c r="F27" s="7" t="s">
        <v>25</v>
      </c>
      <c r="G27" s="7" t="s">
        <v>25</v>
      </c>
      <c r="H27" s="7" t="s">
        <v>25</v>
      </c>
      <c r="I27" s="7" t="s">
        <v>25</v>
      </c>
      <c r="J27" s="7">
        <v>0.2</v>
      </c>
      <c r="K27" s="7" t="s">
        <v>25</v>
      </c>
      <c r="L27" s="7" t="s">
        <v>25</v>
      </c>
      <c r="M27" s="7" t="s">
        <v>25</v>
      </c>
      <c r="N27" s="9" t="s">
        <v>25</v>
      </c>
      <c r="O27" s="7">
        <v>4.5764751938755219E-2</v>
      </c>
      <c r="P27" s="7">
        <v>0.26802180488583899</v>
      </c>
      <c r="Q27" s="7">
        <v>0.43</v>
      </c>
      <c r="R27" s="7">
        <v>0.4</v>
      </c>
      <c r="S27" s="7">
        <v>-0.3</v>
      </c>
      <c r="T27" s="7">
        <v>0.19</v>
      </c>
      <c r="U27" s="7">
        <v>0.31189767732727458</v>
      </c>
      <c r="V27" s="7">
        <v>0.22870046501192251</v>
      </c>
      <c r="W27" s="7">
        <v>0.27</v>
      </c>
      <c r="X27" s="7">
        <v>0.19</v>
      </c>
      <c r="Y27" s="8" t="s">
        <v>25</v>
      </c>
      <c r="Z27" s="8" t="s">
        <v>25</v>
      </c>
      <c r="AA27" s="8" t="s">
        <v>25</v>
      </c>
      <c r="AB27" s="8" t="s">
        <v>25</v>
      </c>
      <c r="AC27" s="7" t="s">
        <v>25</v>
      </c>
      <c r="AD27" s="7" t="s">
        <v>25</v>
      </c>
      <c r="AE27" s="7" t="s">
        <v>25</v>
      </c>
      <c r="AF27" s="7" t="s">
        <v>25</v>
      </c>
      <c r="AG27" s="7" t="s">
        <v>25</v>
      </c>
      <c r="AH27" s="7" t="s">
        <v>25</v>
      </c>
      <c r="AI27" s="7" t="s">
        <v>25</v>
      </c>
      <c r="AJ27" s="7" t="s">
        <v>25</v>
      </c>
      <c r="AL27" s="28">
        <f t="shared" si="6"/>
        <v>1.4636865352704742</v>
      </c>
      <c r="AM27" s="28" t="e">
        <f t="shared" si="5"/>
        <v>#REF!</v>
      </c>
    </row>
    <row r="28" spans="1:39" ht="11.25" x14ac:dyDescent="0.2">
      <c r="A28" s="6">
        <v>35735</v>
      </c>
      <c r="B28" s="7">
        <v>0.17</v>
      </c>
      <c r="C28" s="7">
        <v>0.06</v>
      </c>
      <c r="D28" s="7">
        <v>0.16</v>
      </c>
      <c r="E28" s="7">
        <v>-8.1043865255993677E-2</v>
      </c>
      <c r="F28" s="7" t="s">
        <v>25</v>
      </c>
      <c r="G28" s="7" t="s">
        <v>25</v>
      </c>
      <c r="H28" s="7" t="s">
        <v>25</v>
      </c>
      <c r="I28" s="7" t="s">
        <v>25</v>
      </c>
      <c r="J28" s="7">
        <v>-0.04</v>
      </c>
      <c r="K28" s="7" t="s">
        <v>25</v>
      </c>
      <c r="L28" s="7" t="s">
        <v>25</v>
      </c>
      <c r="M28" s="7" t="s">
        <v>25</v>
      </c>
      <c r="N28" s="9" t="s">
        <v>25</v>
      </c>
      <c r="O28" s="7">
        <v>1.0619124907391844</v>
      </c>
      <c r="P28" s="7">
        <v>-2.8549456624040025E-3</v>
      </c>
      <c r="Q28" s="7">
        <v>0.17</v>
      </c>
      <c r="R28" s="7">
        <v>-0.42</v>
      </c>
      <c r="S28" s="7">
        <v>-0.21</v>
      </c>
      <c r="T28" s="7">
        <v>0.05</v>
      </c>
      <c r="U28" s="7">
        <v>1.0890785266706463E-2</v>
      </c>
      <c r="V28" s="7">
        <v>-1.518463145288302E-2</v>
      </c>
      <c r="W28" s="7">
        <v>0.17</v>
      </c>
      <c r="X28" s="7">
        <v>0.05</v>
      </c>
      <c r="Y28" s="8" t="s">
        <v>25</v>
      </c>
      <c r="Z28" s="8" t="s">
        <v>25</v>
      </c>
      <c r="AA28" s="8" t="s">
        <v>25</v>
      </c>
      <c r="AB28" s="8" t="s">
        <v>25</v>
      </c>
      <c r="AC28" s="7" t="s">
        <v>25</v>
      </c>
      <c r="AD28" s="7" t="s">
        <v>25</v>
      </c>
      <c r="AE28" s="7" t="s">
        <v>25</v>
      </c>
      <c r="AF28" s="7" t="s">
        <v>25</v>
      </c>
      <c r="AG28" s="7" t="s">
        <v>25</v>
      </c>
      <c r="AH28" s="7" t="s">
        <v>25</v>
      </c>
      <c r="AI28" s="7" t="s">
        <v>25</v>
      </c>
      <c r="AJ28" s="7" t="s">
        <v>25</v>
      </c>
      <c r="AL28" s="28">
        <f t="shared" si="6"/>
        <v>1.3608865846803875</v>
      </c>
      <c r="AM28" s="28" t="e">
        <f t="shared" si="5"/>
        <v>#REF!</v>
      </c>
    </row>
    <row r="29" spans="1:39" ht="11.25" x14ac:dyDescent="0.2">
      <c r="A29" s="6">
        <v>35765</v>
      </c>
      <c r="B29" s="7">
        <v>0.43</v>
      </c>
      <c r="C29" s="7">
        <v>0.24</v>
      </c>
      <c r="D29" s="7">
        <v>0.33</v>
      </c>
      <c r="E29" s="7">
        <v>0.12825342839175899</v>
      </c>
      <c r="F29" s="7" t="s">
        <v>25</v>
      </c>
      <c r="G29" s="7" t="s">
        <v>25</v>
      </c>
      <c r="H29" s="7" t="s">
        <v>25</v>
      </c>
      <c r="I29" s="7" t="s">
        <v>25</v>
      </c>
      <c r="J29" s="7">
        <v>0.18</v>
      </c>
      <c r="K29" s="7" t="s">
        <v>25</v>
      </c>
      <c r="L29" s="7" t="s">
        <v>25</v>
      </c>
      <c r="M29" s="7" t="s">
        <v>25</v>
      </c>
      <c r="N29" s="9" t="s">
        <v>25</v>
      </c>
      <c r="O29" s="7">
        <v>1.2815659884851063</v>
      </c>
      <c r="P29" s="7">
        <v>0.2697184547471379</v>
      </c>
      <c r="Q29" s="7">
        <v>0.56000000000000005</v>
      </c>
      <c r="R29" s="7">
        <v>0.19</v>
      </c>
      <c r="S29" s="7">
        <v>0</v>
      </c>
      <c r="T29" s="7">
        <v>0.08</v>
      </c>
      <c r="U29" s="7">
        <v>0.30777383536062164</v>
      </c>
      <c r="V29" s="7">
        <v>0.2355771808600837</v>
      </c>
      <c r="W29" s="7">
        <v>0.59</v>
      </c>
      <c r="X29" s="7">
        <v>0.08</v>
      </c>
      <c r="Y29" s="8" t="s">
        <v>25</v>
      </c>
      <c r="Z29" s="8" t="s">
        <v>25</v>
      </c>
      <c r="AA29" s="8" t="s">
        <v>25</v>
      </c>
      <c r="AB29" s="8" t="s">
        <v>25</v>
      </c>
      <c r="AC29" s="7" t="s">
        <v>25</v>
      </c>
      <c r="AD29" s="7" t="s">
        <v>25</v>
      </c>
      <c r="AE29" s="7" t="s">
        <v>25</v>
      </c>
      <c r="AF29" s="7" t="s">
        <v>25</v>
      </c>
      <c r="AG29" s="7" t="s">
        <v>25</v>
      </c>
      <c r="AH29" s="7" t="s">
        <v>25</v>
      </c>
      <c r="AI29" s="7" t="s">
        <v>25</v>
      </c>
      <c r="AJ29" s="7" t="s">
        <v>25</v>
      </c>
      <c r="AL29" s="28">
        <f t="shared" si="6"/>
        <v>1.4731945181059205</v>
      </c>
      <c r="AM29" s="28" t="e">
        <f t="shared" si="5"/>
        <v>#REF!</v>
      </c>
    </row>
    <row r="30" spans="1:39" ht="11.25" x14ac:dyDescent="0.2">
      <c r="A30" s="6">
        <v>35796</v>
      </c>
      <c r="B30" s="7">
        <v>0.71</v>
      </c>
      <c r="C30" s="7">
        <v>0.49</v>
      </c>
      <c r="D30" s="7">
        <v>0.4</v>
      </c>
      <c r="E30" s="7">
        <v>0.39377215125398313</v>
      </c>
      <c r="F30" s="7" t="s">
        <v>25</v>
      </c>
      <c r="G30" s="7" t="s">
        <v>25</v>
      </c>
      <c r="H30" s="7" t="s">
        <v>25</v>
      </c>
      <c r="I30" s="7" t="s">
        <v>25</v>
      </c>
      <c r="J30" s="7">
        <v>0.49</v>
      </c>
      <c r="K30" s="7" t="s">
        <v>25</v>
      </c>
      <c r="L30" s="7" t="s">
        <v>25</v>
      </c>
      <c r="M30" s="7" t="s">
        <v>25</v>
      </c>
      <c r="N30" s="9" t="s">
        <v>25</v>
      </c>
      <c r="O30" s="7">
        <v>0.8636452978900474</v>
      </c>
      <c r="P30" s="7">
        <v>0.67912148375351578</v>
      </c>
      <c r="Q30" s="7">
        <v>1.41</v>
      </c>
      <c r="R30" s="7">
        <v>-0.18</v>
      </c>
      <c r="S30" s="7">
        <v>0.34</v>
      </c>
      <c r="T30" s="7">
        <v>0.4</v>
      </c>
      <c r="U30" s="7">
        <v>0.58658388467973055</v>
      </c>
      <c r="V30" s="7">
        <v>0.76217456976282127</v>
      </c>
      <c r="W30" s="7">
        <v>1.24</v>
      </c>
      <c r="X30" s="7">
        <v>0.4</v>
      </c>
      <c r="Y30" s="8" t="s">
        <v>25</v>
      </c>
      <c r="Z30" s="8" t="s">
        <v>25</v>
      </c>
      <c r="AA30" s="8" t="s">
        <v>25</v>
      </c>
      <c r="AB30" s="8" t="s">
        <v>25</v>
      </c>
      <c r="AC30" s="7" t="s">
        <v>25</v>
      </c>
      <c r="AD30" s="7" t="s">
        <v>25</v>
      </c>
      <c r="AE30" s="7" t="s">
        <v>25</v>
      </c>
      <c r="AF30" s="7" t="s">
        <v>25</v>
      </c>
      <c r="AG30" s="7" t="s">
        <v>25</v>
      </c>
      <c r="AH30" s="7" t="s">
        <v>25</v>
      </c>
      <c r="AI30" s="7" t="s">
        <v>25</v>
      </c>
      <c r="AJ30" s="7" t="s">
        <v>25</v>
      </c>
      <c r="AL30" s="28">
        <f t="shared" si="6"/>
        <v>1.5290581578116651</v>
      </c>
      <c r="AM30" s="28" t="e">
        <f t="shared" si="5"/>
        <v>#REF!</v>
      </c>
    </row>
    <row r="31" spans="1:39" ht="11.25" x14ac:dyDescent="0.2">
      <c r="A31" s="6">
        <v>35827</v>
      </c>
      <c r="B31" s="7">
        <v>0.46</v>
      </c>
      <c r="C31" s="7">
        <v>0.4</v>
      </c>
      <c r="D31" s="7">
        <v>0.4</v>
      </c>
      <c r="E31" s="7">
        <v>0.33582671438917888</v>
      </c>
      <c r="F31" s="7" t="s">
        <v>25</v>
      </c>
      <c r="G31" s="7" t="s">
        <v>25</v>
      </c>
      <c r="H31" s="7" t="s">
        <v>25</v>
      </c>
      <c r="I31" s="7" t="s">
        <v>25</v>
      </c>
      <c r="J31" s="7">
        <v>0.44</v>
      </c>
      <c r="K31" s="7" t="s">
        <v>25</v>
      </c>
      <c r="L31" s="7" t="s">
        <v>25</v>
      </c>
      <c r="M31" s="7" t="s">
        <v>25</v>
      </c>
      <c r="N31" s="9" t="s">
        <v>25</v>
      </c>
      <c r="O31" s="7">
        <v>0.65179058141950941</v>
      </c>
      <c r="P31" s="7">
        <v>0.41898903823942268</v>
      </c>
      <c r="Q31" s="7">
        <v>0.54</v>
      </c>
      <c r="R31" s="7">
        <v>-0.17</v>
      </c>
      <c r="S31" s="7">
        <v>0.47</v>
      </c>
      <c r="T31" s="7">
        <v>0.52</v>
      </c>
      <c r="U31" s="7">
        <v>0.21370489015743852</v>
      </c>
      <c r="V31" s="7">
        <v>0.60288596974402486</v>
      </c>
      <c r="W31" s="7">
        <v>0.62</v>
      </c>
      <c r="X31" s="7">
        <v>0.52</v>
      </c>
      <c r="Y31" s="7" t="s">
        <v>25</v>
      </c>
      <c r="Z31" s="8" t="s">
        <v>25</v>
      </c>
      <c r="AA31" s="8" t="s">
        <v>25</v>
      </c>
      <c r="AB31" s="8" t="s">
        <v>25</v>
      </c>
      <c r="AC31" s="7" t="s">
        <v>25</v>
      </c>
      <c r="AD31" s="7" t="s">
        <v>25</v>
      </c>
      <c r="AE31" s="7" t="s">
        <v>25</v>
      </c>
      <c r="AF31" s="7" t="s">
        <v>25</v>
      </c>
      <c r="AG31" s="7" t="s">
        <v>25</v>
      </c>
      <c r="AH31" s="7" t="s">
        <v>25</v>
      </c>
      <c r="AI31" s="7" t="s">
        <v>25</v>
      </c>
      <c r="AJ31" s="7" t="s">
        <v>25</v>
      </c>
      <c r="AL31" s="28">
        <f t="shared" si="6"/>
        <v>1.7190944161742621</v>
      </c>
      <c r="AM31" s="28" t="e">
        <f t="shared" si="5"/>
        <v>#REF!</v>
      </c>
    </row>
    <row r="32" spans="1:39" ht="11.25" x14ac:dyDescent="0.2">
      <c r="A32" s="6">
        <v>35855</v>
      </c>
      <c r="B32" s="7">
        <v>0.34</v>
      </c>
      <c r="C32" s="7">
        <v>0.34</v>
      </c>
      <c r="D32" s="7">
        <v>0.41</v>
      </c>
      <c r="E32" s="7">
        <v>0.19687864550188133</v>
      </c>
      <c r="F32" s="7" t="s">
        <v>25</v>
      </c>
      <c r="G32" s="7" t="s">
        <v>25</v>
      </c>
      <c r="H32" s="7" t="s">
        <v>25</v>
      </c>
      <c r="I32" s="7" t="s">
        <v>25</v>
      </c>
      <c r="J32" s="7">
        <v>0.13</v>
      </c>
      <c r="K32" s="7" t="s">
        <v>25</v>
      </c>
      <c r="L32" s="7" t="s">
        <v>25</v>
      </c>
      <c r="M32" s="7" t="s">
        <v>25</v>
      </c>
      <c r="N32" s="9" t="s">
        <v>25</v>
      </c>
      <c r="O32" s="7">
        <v>0.11542684265742797</v>
      </c>
      <c r="P32" s="7">
        <v>0.3856936377467538</v>
      </c>
      <c r="Q32" s="7">
        <v>0.71</v>
      </c>
      <c r="R32" s="7">
        <v>-0.21</v>
      </c>
      <c r="S32" s="7">
        <v>0.97</v>
      </c>
      <c r="T32" s="7">
        <v>0.16</v>
      </c>
      <c r="U32" s="7">
        <v>0.28966107756182802</v>
      </c>
      <c r="V32" s="7">
        <v>0.47140195807677038</v>
      </c>
      <c r="W32" s="7">
        <v>0.79</v>
      </c>
      <c r="X32" s="7">
        <v>0.16</v>
      </c>
      <c r="Y32" s="7" t="s">
        <v>25</v>
      </c>
      <c r="Z32" s="8" t="s">
        <v>25</v>
      </c>
      <c r="AA32" s="8" t="s">
        <v>25</v>
      </c>
      <c r="AB32" s="8" t="s">
        <v>25</v>
      </c>
      <c r="AC32" s="7" t="s">
        <v>25</v>
      </c>
      <c r="AD32" s="7" t="s">
        <v>25</v>
      </c>
      <c r="AE32" s="7" t="s">
        <v>25</v>
      </c>
      <c r="AF32" s="7" t="s">
        <v>25</v>
      </c>
      <c r="AG32" s="7" t="s">
        <v>25</v>
      </c>
      <c r="AH32" s="7" t="s">
        <v>25</v>
      </c>
      <c r="AI32" s="7" t="s">
        <v>25</v>
      </c>
      <c r="AJ32" s="7" t="s">
        <v>25</v>
      </c>
      <c r="AL32" s="28">
        <f t="shared" si="6"/>
        <v>1.8893339089665984</v>
      </c>
      <c r="AM32" s="28" t="e">
        <f t="shared" si="5"/>
        <v>#REF!</v>
      </c>
    </row>
    <row r="33" spans="1:39" ht="11.25" x14ac:dyDescent="0.2">
      <c r="A33" s="6">
        <v>35886</v>
      </c>
      <c r="B33" s="7">
        <v>0.24</v>
      </c>
      <c r="C33" s="7">
        <v>0.11</v>
      </c>
      <c r="D33" s="7">
        <v>0.18</v>
      </c>
      <c r="E33" s="7">
        <v>1.2187822963840057E-2</v>
      </c>
      <c r="F33" s="7" t="s">
        <v>25</v>
      </c>
      <c r="G33" s="7" t="s">
        <v>25</v>
      </c>
      <c r="H33" s="7" t="s">
        <v>25</v>
      </c>
      <c r="I33" s="7" t="s">
        <v>25</v>
      </c>
      <c r="J33" s="7">
        <v>0.04</v>
      </c>
      <c r="K33" s="7" t="s">
        <v>25</v>
      </c>
      <c r="L33" s="7" t="s">
        <v>25</v>
      </c>
      <c r="M33" s="7" t="s">
        <v>25</v>
      </c>
      <c r="N33" s="9" t="s">
        <v>25</v>
      </c>
      <c r="O33" s="7">
        <v>0.39394603153255053</v>
      </c>
      <c r="P33" s="7">
        <v>0.21280672620542063</v>
      </c>
      <c r="Q33" s="7">
        <v>0.79</v>
      </c>
      <c r="R33" s="7">
        <v>-0.56000000000000005</v>
      </c>
      <c r="S33" s="7">
        <v>-0.14000000000000001</v>
      </c>
      <c r="T33" s="7">
        <v>0.03</v>
      </c>
      <c r="U33" s="7">
        <v>0.11330944217010264</v>
      </c>
      <c r="V33" s="7">
        <v>0.30141790348613873</v>
      </c>
      <c r="W33" s="7">
        <v>0.85</v>
      </c>
      <c r="X33" s="7">
        <v>0.03</v>
      </c>
      <c r="Y33" s="7" t="s">
        <v>25</v>
      </c>
      <c r="Z33" s="8" t="s">
        <v>25</v>
      </c>
      <c r="AA33" s="8" t="s">
        <v>25</v>
      </c>
      <c r="AB33" s="8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7" t="s">
        <v>25</v>
      </c>
      <c r="AH33" s="7" t="s">
        <v>25</v>
      </c>
      <c r="AI33" s="7" t="s">
        <v>25</v>
      </c>
      <c r="AJ33" s="7" t="s">
        <v>25</v>
      </c>
      <c r="AL33" s="28">
        <f t="shared" si="6"/>
        <v>1.8982763370725462</v>
      </c>
      <c r="AM33" s="28" t="e">
        <f t="shared" si="5"/>
        <v>#REF!</v>
      </c>
    </row>
    <row r="34" spans="1:39" ht="11.25" x14ac:dyDescent="0.2">
      <c r="A34" s="6">
        <v>35916</v>
      </c>
      <c r="B34" s="7">
        <v>0.5</v>
      </c>
      <c r="C34" s="7">
        <v>0.27</v>
      </c>
      <c r="D34" s="7">
        <v>0.23</v>
      </c>
      <c r="E34" s="7">
        <v>0.17151792967039611</v>
      </c>
      <c r="F34" s="7" t="s">
        <v>25</v>
      </c>
      <c r="G34" s="7" t="s">
        <v>25</v>
      </c>
      <c r="H34" s="7" t="s">
        <v>25</v>
      </c>
      <c r="I34" s="7" t="s">
        <v>25</v>
      </c>
      <c r="J34" s="7">
        <v>0.22</v>
      </c>
      <c r="K34" s="7" t="s">
        <v>25</v>
      </c>
      <c r="L34" s="7" t="s">
        <v>25</v>
      </c>
      <c r="M34" s="7" t="s">
        <v>25</v>
      </c>
      <c r="N34" s="9" t="s">
        <v>25</v>
      </c>
      <c r="O34" s="7">
        <v>0.20409537646355008</v>
      </c>
      <c r="P34" s="7">
        <v>0.5546965866445982</v>
      </c>
      <c r="Q34" s="7">
        <v>0.85</v>
      </c>
      <c r="R34" s="7">
        <v>0.56000000000000005</v>
      </c>
      <c r="S34" s="7">
        <v>-0.7</v>
      </c>
      <c r="T34" s="7">
        <v>0.56000000000000005</v>
      </c>
      <c r="U34" s="7">
        <v>0.34854868633062064</v>
      </c>
      <c r="V34" s="7">
        <v>0.73792043514009242</v>
      </c>
      <c r="W34" s="7">
        <v>1.38</v>
      </c>
      <c r="X34" s="7">
        <v>0.56000000000000005</v>
      </c>
      <c r="Y34" s="7" t="s">
        <v>25</v>
      </c>
      <c r="Z34" s="8" t="s">
        <v>25</v>
      </c>
      <c r="AA34" s="8" t="s">
        <v>25</v>
      </c>
      <c r="AB34" s="8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7" t="s">
        <v>25</v>
      </c>
      <c r="AH34" s="7" t="s">
        <v>25</v>
      </c>
      <c r="AI34" s="7" t="s">
        <v>25</v>
      </c>
      <c r="AJ34" s="7" t="s">
        <v>25</v>
      </c>
      <c r="AL34" s="28">
        <f t="shared" si="6"/>
        <v>2.2059128994859711</v>
      </c>
      <c r="AM34" s="28" t="e">
        <f t="shared" si="5"/>
        <v>#REF!</v>
      </c>
    </row>
    <row r="35" spans="1:39" ht="11.25" x14ac:dyDescent="0.2">
      <c r="A35" s="6">
        <v>35947</v>
      </c>
      <c r="B35" s="7">
        <v>0.02</v>
      </c>
      <c r="C35" s="7">
        <v>0.03</v>
      </c>
      <c r="D35" s="7">
        <v>0.14000000000000001</v>
      </c>
      <c r="E35" s="7">
        <v>2.3038144187786718E-3</v>
      </c>
      <c r="F35" s="7" t="s">
        <v>25</v>
      </c>
      <c r="G35" s="7" t="s">
        <v>25</v>
      </c>
      <c r="H35" s="7" t="s">
        <v>25</v>
      </c>
      <c r="I35" s="7" t="s">
        <v>25</v>
      </c>
      <c r="J35" s="7">
        <v>0</v>
      </c>
      <c r="K35" s="7" t="s">
        <v>25</v>
      </c>
      <c r="L35" s="7" t="s">
        <v>25</v>
      </c>
      <c r="M35" s="7" t="s">
        <v>25</v>
      </c>
      <c r="N35" s="9" t="s">
        <v>25</v>
      </c>
      <c r="O35" s="7">
        <v>-7.0565065138603222E-2</v>
      </c>
      <c r="P35" s="7">
        <v>3.6812966287461335E-2</v>
      </c>
      <c r="Q35" s="7">
        <v>0.16</v>
      </c>
      <c r="R35" s="7">
        <v>-0.1</v>
      </c>
      <c r="S35" s="7">
        <v>0.69</v>
      </c>
      <c r="T35" s="7">
        <v>-0.18</v>
      </c>
      <c r="U35" s="7">
        <v>0.28432865756967191</v>
      </c>
      <c r="V35" s="7">
        <v>-0.18231236916978438</v>
      </c>
      <c r="W35" s="7">
        <v>0.13</v>
      </c>
      <c r="X35" s="7">
        <v>-0.18</v>
      </c>
      <c r="Y35" s="7" t="s">
        <v>25</v>
      </c>
      <c r="Z35" s="8" t="s">
        <v>25</v>
      </c>
      <c r="AA35" s="8" t="s">
        <v>25</v>
      </c>
      <c r="AB35" s="8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7" t="s">
        <v>25</v>
      </c>
      <c r="AH35" s="7" t="s">
        <v>25</v>
      </c>
      <c r="AI35" s="7" t="s">
        <v>25</v>
      </c>
      <c r="AJ35" s="7" t="s">
        <v>25</v>
      </c>
      <c r="AL35" s="28">
        <f t="shared" si="6"/>
        <v>2.4018465113939427</v>
      </c>
      <c r="AM35" s="28" t="e">
        <f t="shared" si="5"/>
        <v>#REF!</v>
      </c>
    </row>
    <row r="36" spans="1:39" ht="11.25" x14ac:dyDescent="0.2">
      <c r="A36" s="6">
        <v>35977</v>
      </c>
      <c r="B36" s="7">
        <v>-0.12</v>
      </c>
      <c r="C36" s="7">
        <v>7.0000000000000007E-2</v>
      </c>
      <c r="D36" s="7">
        <v>0.19</v>
      </c>
      <c r="E36" s="7">
        <v>9.8909775689097729E-2</v>
      </c>
      <c r="F36" s="7" t="s">
        <v>25</v>
      </c>
      <c r="G36" s="7" t="s">
        <v>25</v>
      </c>
      <c r="H36" s="7" t="s">
        <v>25</v>
      </c>
      <c r="I36" s="7" t="s">
        <v>25</v>
      </c>
      <c r="J36" s="7">
        <v>0.13</v>
      </c>
      <c r="K36" s="7" t="s">
        <v>25</v>
      </c>
      <c r="L36" s="7" t="s">
        <v>25</v>
      </c>
      <c r="M36" s="7" t="s">
        <v>25</v>
      </c>
      <c r="N36" s="9" t="s">
        <v>25</v>
      </c>
      <c r="O36" s="7">
        <v>0.26171748615128193</v>
      </c>
      <c r="P36" s="7">
        <v>-0.19862162423773108</v>
      </c>
      <c r="Q36" s="7">
        <v>-0.68</v>
      </c>
      <c r="R36" s="7">
        <v>-0.13</v>
      </c>
      <c r="S36" s="7">
        <v>-0.21</v>
      </c>
      <c r="T36" s="7">
        <v>0.26</v>
      </c>
      <c r="U36" s="7">
        <v>-1.6064046675417464E-2</v>
      </c>
      <c r="V36" s="7">
        <v>-0.36095497153135592</v>
      </c>
      <c r="W36" s="7">
        <v>-0.99</v>
      </c>
      <c r="X36" s="7">
        <v>0.26</v>
      </c>
      <c r="Y36" s="7" t="s">
        <v>25</v>
      </c>
      <c r="Z36" s="8" t="s">
        <v>25</v>
      </c>
      <c r="AA36" s="8" t="s">
        <v>25</v>
      </c>
      <c r="AB36" s="8" t="s">
        <v>25</v>
      </c>
      <c r="AC36" s="7" t="s">
        <v>25</v>
      </c>
      <c r="AD36" s="7" t="s">
        <v>25</v>
      </c>
      <c r="AE36" s="7" t="s">
        <v>25</v>
      </c>
      <c r="AF36" s="7" t="s">
        <v>25</v>
      </c>
      <c r="AG36" s="7" t="s">
        <v>25</v>
      </c>
      <c r="AH36" s="7" t="s">
        <v>25</v>
      </c>
      <c r="AI36" s="7" t="s">
        <v>25</v>
      </c>
      <c r="AJ36" s="7" t="s">
        <v>25</v>
      </c>
      <c r="AL36" s="28">
        <f t="shared" si="6"/>
        <v>2.2091035239909291</v>
      </c>
      <c r="AM36" s="28" t="e">
        <f t="shared" si="5"/>
        <v>#REF!</v>
      </c>
    </row>
    <row r="37" spans="1:39" ht="11.25" x14ac:dyDescent="0.2">
      <c r="A37" s="6">
        <v>36008</v>
      </c>
      <c r="B37" s="7">
        <v>-0.51</v>
      </c>
      <c r="C37" s="7">
        <v>-0.35</v>
      </c>
      <c r="D37" s="7">
        <v>-7.0000000000000007E-2</v>
      </c>
      <c r="E37" s="7">
        <v>-0.1591116966516854</v>
      </c>
      <c r="F37" s="7" t="s">
        <v>25</v>
      </c>
      <c r="G37" s="7" t="s">
        <v>25</v>
      </c>
      <c r="H37" s="7" t="s">
        <v>25</v>
      </c>
      <c r="I37" s="7" t="s">
        <v>25</v>
      </c>
      <c r="J37" s="7">
        <v>-0.17</v>
      </c>
      <c r="K37" s="7" t="s">
        <v>25</v>
      </c>
      <c r="L37" s="7" t="s">
        <v>25</v>
      </c>
      <c r="M37" s="7" t="s">
        <v>25</v>
      </c>
      <c r="N37" s="9" t="s">
        <v>25</v>
      </c>
      <c r="O37" s="7">
        <v>-0.79660387608728833</v>
      </c>
      <c r="P37" s="7">
        <v>-0.44902843919298718</v>
      </c>
      <c r="Q37" s="7">
        <v>-0.84</v>
      </c>
      <c r="R37" s="7">
        <v>-0.57999999999999996</v>
      </c>
      <c r="S37" s="7">
        <v>-0.61</v>
      </c>
      <c r="T37" s="7">
        <v>0</v>
      </c>
      <c r="U37" s="7">
        <v>-0.51952361749398945</v>
      </c>
      <c r="V37" s="7">
        <v>-0.38612803868419121</v>
      </c>
      <c r="W37" s="7">
        <v>-1.2</v>
      </c>
      <c r="X37" s="7">
        <v>0</v>
      </c>
      <c r="Y37" s="7" t="s">
        <v>25</v>
      </c>
      <c r="Z37" s="8" t="s">
        <v>25</v>
      </c>
      <c r="AA37" s="8" t="s">
        <v>25</v>
      </c>
      <c r="AB37" s="8" t="s">
        <v>25</v>
      </c>
      <c r="AC37" s="7" t="s">
        <v>25</v>
      </c>
      <c r="AD37" s="7" t="s">
        <v>25</v>
      </c>
      <c r="AE37" s="7" t="s">
        <v>25</v>
      </c>
      <c r="AF37" s="7" t="s">
        <v>25</v>
      </c>
      <c r="AG37" s="7" t="s">
        <v>25</v>
      </c>
      <c r="AH37" s="7" t="s">
        <v>25</v>
      </c>
      <c r="AI37" s="7" t="s">
        <v>25</v>
      </c>
      <c r="AJ37" s="7" t="s">
        <v>25</v>
      </c>
      <c r="AL37" s="28">
        <f t="shared" si="6"/>
        <v>2.0552420515002714</v>
      </c>
      <c r="AM37" s="28" t="e">
        <f t="shared" si="5"/>
        <v>#REF!</v>
      </c>
    </row>
    <row r="38" spans="1:39" ht="11.25" x14ac:dyDescent="0.2">
      <c r="A38" s="6">
        <v>36039</v>
      </c>
      <c r="B38" s="7">
        <v>-0.22</v>
      </c>
      <c r="C38" s="7">
        <v>-0.17</v>
      </c>
      <c r="D38" s="7">
        <v>0.05</v>
      </c>
      <c r="E38" s="7">
        <v>-0.14943560341295284</v>
      </c>
      <c r="F38" s="7" t="s">
        <v>25</v>
      </c>
      <c r="G38" s="7" t="s">
        <v>25</v>
      </c>
      <c r="H38" s="7" t="s">
        <v>25</v>
      </c>
      <c r="I38" s="7" t="s">
        <v>25</v>
      </c>
      <c r="J38" s="7">
        <v>-0.12</v>
      </c>
      <c r="K38" s="7" t="s">
        <v>25</v>
      </c>
      <c r="L38" s="7" t="s">
        <v>25</v>
      </c>
      <c r="M38" s="7" t="s">
        <v>25</v>
      </c>
      <c r="N38" s="9" t="s">
        <v>25</v>
      </c>
      <c r="O38" s="7">
        <v>-0.1047075244724421</v>
      </c>
      <c r="P38" s="7">
        <v>-0.24369602893437178</v>
      </c>
      <c r="Q38" s="7">
        <v>-0.33</v>
      </c>
      <c r="R38" s="7">
        <v>-0.26</v>
      </c>
      <c r="S38" s="7">
        <v>-0.32</v>
      </c>
      <c r="T38" s="7">
        <v>-0.14000000000000001</v>
      </c>
      <c r="U38" s="7">
        <v>-0.11844726735897969</v>
      </c>
      <c r="V38" s="7">
        <v>-0.35530362325313547</v>
      </c>
      <c r="W38" s="7">
        <v>-0.47</v>
      </c>
      <c r="X38" s="7">
        <v>-0.14000000000000001</v>
      </c>
      <c r="Y38" s="7" t="s">
        <v>25</v>
      </c>
      <c r="Z38" s="8" t="s">
        <v>25</v>
      </c>
      <c r="AA38" s="8" t="s">
        <v>25</v>
      </c>
      <c r="AB38" s="8" t="s">
        <v>25</v>
      </c>
      <c r="AC38" s="7" t="s">
        <v>25</v>
      </c>
      <c r="AD38" s="7" t="s">
        <v>25</v>
      </c>
      <c r="AE38" s="7" t="s">
        <v>25</v>
      </c>
      <c r="AF38" s="7" t="s">
        <v>25</v>
      </c>
      <c r="AG38" s="7" t="s">
        <v>25</v>
      </c>
      <c r="AH38" s="7" t="s">
        <v>25</v>
      </c>
      <c r="AI38" s="7" t="s">
        <v>25</v>
      </c>
      <c r="AJ38" s="7" t="s">
        <v>25</v>
      </c>
      <c r="AL38" s="28">
        <f t="shared" si="6"/>
        <v>1.8126640048956084</v>
      </c>
      <c r="AM38" s="28" t="e">
        <f t="shared" si="5"/>
        <v>#REF!</v>
      </c>
    </row>
    <row r="39" spans="1:39" ht="11.25" x14ac:dyDescent="0.2">
      <c r="A39" s="6">
        <v>36069</v>
      </c>
      <c r="B39" s="7">
        <v>0.02</v>
      </c>
      <c r="C39" s="7">
        <v>-0.02</v>
      </c>
      <c r="D39" s="7">
        <v>0.06</v>
      </c>
      <c r="E39" s="7">
        <v>5.9548815020330492E-2</v>
      </c>
      <c r="F39" s="7" t="s">
        <v>25</v>
      </c>
      <c r="G39" s="7" t="s">
        <v>25</v>
      </c>
      <c r="H39" s="7" t="s">
        <v>25</v>
      </c>
      <c r="I39" s="7" t="s">
        <v>25</v>
      </c>
      <c r="J39" s="7">
        <v>0.04</v>
      </c>
      <c r="K39" s="7" t="s">
        <v>25</v>
      </c>
      <c r="L39" s="7" t="s">
        <v>25</v>
      </c>
      <c r="M39" s="7" t="s">
        <v>25</v>
      </c>
      <c r="N39" s="9" t="s">
        <v>25</v>
      </c>
      <c r="O39" s="7">
        <v>-0.15117294557195007</v>
      </c>
      <c r="P39" s="7">
        <v>5.041262933894422E-2</v>
      </c>
      <c r="Q39" s="7">
        <v>0.06</v>
      </c>
      <c r="R39" s="7">
        <v>0.62</v>
      </c>
      <c r="S39" s="7">
        <v>-0.23</v>
      </c>
      <c r="T39" s="7">
        <v>-0.1</v>
      </c>
      <c r="U39" s="7">
        <v>9.618561376748623E-2</v>
      </c>
      <c r="V39" s="7">
        <v>9.5221283556166068E-3</v>
      </c>
      <c r="W39" s="7">
        <v>-0.02</v>
      </c>
      <c r="X39" s="7">
        <v>-0.1</v>
      </c>
      <c r="Y39" s="7" t="s">
        <v>25</v>
      </c>
      <c r="Z39" s="8" t="s">
        <v>25</v>
      </c>
      <c r="AA39" s="8" t="s">
        <v>25</v>
      </c>
      <c r="AB39" s="8" t="s">
        <v>25</v>
      </c>
      <c r="AC39" s="7" t="s">
        <v>25</v>
      </c>
      <c r="AD39" s="7" t="s">
        <v>25</v>
      </c>
      <c r="AE39" s="7" t="s">
        <v>25</v>
      </c>
      <c r="AF39" s="7" t="s">
        <v>25</v>
      </c>
      <c r="AG39" s="7" t="s">
        <v>25</v>
      </c>
      <c r="AH39" s="7" t="s">
        <v>25</v>
      </c>
      <c r="AI39" s="7" t="s">
        <v>25</v>
      </c>
      <c r="AJ39" s="7" t="s">
        <v>25</v>
      </c>
      <c r="AL39" s="28">
        <f t="shared" si="6"/>
        <v>1.5969519413358202</v>
      </c>
      <c r="AM39" s="28" t="e">
        <f t="shared" si="5"/>
        <v>#REF!</v>
      </c>
    </row>
    <row r="40" spans="1:39" ht="11.25" x14ac:dyDescent="0.2">
      <c r="A40" s="6">
        <v>36100</v>
      </c>
      <c r="B40" s="7">
        <v>-0.12</v>
      </c>
      <c r="C40" s="7">
        <v>-0.08</v>
      </c>
      <c r="D40" s="7">
        <v>0</v>
      </c>
      <c r="E40" s="7">
        <v>2.4274331169358846E-2</v>
      </c>
      <c r="F40" s="7" t="s">
        <v>25</v>
      </c>
      <c r="G40" s="7" t="s">
        <v>25</v>
      </c>
      <c r="H40" s="7" t="s">
        <v>25</v>
      </c>
      <c r="I40" s="7" t="s">
        <v>25</v>
      </c>
      <c r="J40" s="7">
        <v>0.04</v>
      </c>
      <c r="K40" s="7" t="s">
        <v>25</v>
      </c>
      <c r="L40" s="7" t="s">
        <v>25</v>
      </c>
      <c r="M40" s="7" t="s">
        <v>25</v>
      </c>
      <c r="N40" s="9" t="s">
        <v>25</v>
      </c>
      <c r="O40" s="7">
        <v>-3.2152936853065452E-2</v>
      </c>
      <c r="P40" s="7">
        <v>-0.14334134069532581</v>
      </c>
      <c r="Q40" s="7">
        <v>-0.26</v>
      </c>
      <c r="R40" s="7">
        <v>0.17</v>
      </c>
      <c r="S40" s="7">
        <v>-0.72</v>
      </c>
      <c r="T40" s="7">
        <v>0</v>
      </c>
      <c r="U40" s="7">
        <v>-0.11005782673752387</v>
      </c>
      <c r="V40" s="7">
        <v>-0.17309998483329056</v>
      </c>
      <c r="W40" s="7">
        <v>-0.46</v>
      </c>
      <c r="X40" s="7">
        <v>0</v>
      </c>
      <c r="Y40" s="7" t="s">
        <v>25</v>
      </c>
      <c r="Z40" s="8" t="s">
        <v>25</v>
      </c>
      <c r="AA40" s="8" t="s">
        <v>25</v>
      </c>
      <c r="AB40" s="8" t="s">
        <v>25</v>
      </c>
      <c r="AC40" s="7" t="s">
        <v>25</v>
      </c>
      <c r="AD40" s="7" t="s">
        <v>25</v>
      </c>
      <c r="AE40" s="7" t="s">
        <v>25</v>
      </c>
      <c r="AF40" s="7" t="s">
        <v>25</v>
      </c>
      <c r="AG40" s="7" t="s">
        <v>25</v>
      </c>
      <c r="AH40" s="7" t="s">
        <v>25</v>
      </c>
      <c r="AI40" s="7" t="s">
        <v>25</v>
      </c>
      <c r="AJ40" s="7" t="s">
        <v>25</v>
      </c>
      <c r="AL40" s="28">
        <f t="shared" si="6"/>
        <v>1.4760033293315897</v>
      </c>
      <c r="AM40" s="28" t="e">
        <f t="shared" si="5"/>
        <v>#REF!</v>
      </c>
    </row>
    <row r="41" spans="1:39" ht="11.25" x14ac:dyDescent="0.2">
      <c r="A41" s="6">
        <v>36130</v>
      </c>
      <c r="B41" s="7">
        <v>0.33</v>
      </c>
      <c r="C41" s="7">
        <v>0.06</v>
      </c>
      <c r="D41" s="7">
        <v>0.05</v>
      </c>
      <c r="E41" s="7">
        <v>-3.8584005902479244E-3</v>
      </c>
      <c r="F41" s="7" t="s">
        <v>25</v>
      </c>
      <c r="G41" s="7" t="s">
        <v>25</v>
      </c>
      <c r="H41" s="7" t="s">
        <v>25</v>
      </c>
      <c r="I41" s="7" t="s">
        <v>25</v>
      </c>
      <c r="J41" s="7">
        <v>0.16</v>
      </c>
      <c r="K41" s="7" t="s">
        <v>25</v>
      </c>
      <c r="L41" s="7" t="s">
        <v>25</v>
      </c>
      <c r="M41" s="7" t="s">
        <v>25</v>
      </c>
      <c r="N41" s="9" t="s">
        <v>25</v>
      </c>
      <c r="O41" s="7">
        <v>1.8990501805275077</v>
      </c>
      <c r="P41" s="7">
        <v>2.7227546076876236E-2</v>
      </c>
      <c r="Q41" s="7">
        <v>0.24</v>
      </c>
      <c r="R41" s="7">
        <v>-0.11</v>
      </c>
      <c r="S41" s="7">
        <v>-0.77</v>
      </c>
      <c r="T41" s="7">
        <v>0.04</v>
      </c>
      <c r="U41" s="7">
        <v>2.986102110251522E-2</v>
      </c>
      <c r="V41" s="7">
        <v>2.4871644946517443E-2</v>
      </c>
      <c r="W41" s="7">
        <v>0.1</v>
      </c>
      <c r="X41" s="7">
        <v>0.04</v>
      </c>
      <c r="Y41" s="7" t="s">
        <v>25</v>
      </c>
      <c r="Z41" s="8" t="s">
        <v>25</v>
      </c>
      <c r="AA41" s="8" t="s">
        <v>25</v>
      </c>
      <c r="AB41" s="8" t="s">
        <v>25</v>
      </c>
      <c r="AC41" s="7" t="s">
        <v>25</v>
      </c>
      <c r="AD41" s="7" t="s">
        <v>25</v>
      </c>
      <c r="AE41" s="7" t="s">
        <v>25</v>
      </c>
      <c r="AF41" s="7" t="s">
        <v>25</v>
      </c>
      <c r="AG41" s="7" t="s">
        <v>25</v>
      </c>
      <c r="AH41" s="7" t="s">
        <v>25</v>
      </c>
      <c r="AI41" s="7" t="s">
        <v>25</v>
      </c>
      <c r="AJ41" s="7" t="s">
        <v>25</v>
      </c>
      <c r="AL41" s="28">
        <f t="shared" si="6"/>
        <v>1.1980905150734833</v>
      </c>
      <c r="AM41" s="28" t="e">
        <f t="shared" si="5"/>
        <v>#REF!</v>
      </c>
    </row>
    <row r="42" spans="1:39" ht="11.25" x14ac:dyDescent="0.2">
      <c r="A42" s="6">
        <v>36161</v>
      </c>
      <c r="B42" s="7">
        <v>0.7</v>
      </c>
      <c r="C42" s="7">
        <v>0.52</v>
      </c>
      <c r="D42" s="7">
        <v>0.31</v>
      </c>
      <c r="E42" s="7">
        <v>0.48821495118583152</v>
      </c>
      <c r="F42" s="7" t="s">
        <v>25</v>
      </c>
      <c r="G42" s="7" t="s">
        <v>25</v>
      </c>
      <c r="H42" s="7" t="s">
        <v>25</v>
      </c>
      <c r="I42" s="7" t="s">
        <v>25</v>
      </c>
      <c r="J42" s="7">
        <v>0.56999999999999995</v>
      </c>
      <c r="K42" s="7" t="s">
        <v>25</v>
      </c>
      <c r="L42" s="7" t="s">
        <v>25</v>
      </c>
      <c r="M42" s="7" t="s">
        <v>25</v>
      </c>
      <c r="N42" s="9" t="s">
        <v>25</v>
      </c>
      <c r="O42" s="7">
        <v>1.1967798775490524</v>
      </c>
      <c r="P42" s="7">
        <v>0.59861428600545985</v>
      </c>
      <c r="Q42" s="7">
        <v>0.8</v>
      </c>
      <c r="R42" s="7">
        <v>0.19</v>
      </c>
      <c r="S42" s="7">
        <v>0.96</v>
      </c>
      <c r="T42" s="7">
        <v>0.49</v>
      </c>
      <c r="U42" s="7">
        <v>0.4160926617594411</v>
      </c>
      <c r="V42" s="7">
        <v>0.76190835598189466</v>
      </c>
      <c r="W42" s="7">
        <v>0.9</v>
      </c>
      <c r="X42" s="7">
        <v>0.49</v>
      </c>
      <c r="Y42" s="7">
        <v>0.46410855919220112</v>
      </c>
      <c r="Z42" s="8" t="s">
        <v>25</v>
      </c>
      <c r="AA42" s="8" t="s">
        <v>25</v>
      </c>
      <c r="AB42" s="8" t="s">
        <v>25</v>
      </c>
      <c r="AC42" s="7" t="s">
        <v>25</v>
      </c>
      <c r="AD42" s="7" t="s">
        <v>25</v>
      </c>
      <c r="AE42" s="7" t="s">
        <v>25</v>
      </c>
      <c r="AF42" s="7" t="s">
        <v>25</v>
      </c>
      <c r="AG42" s="7" t="s">
        <v>25</v>
      </c>
      <c r="AH42" s="7" t="s">
        <v>25</v>
      </c>
      <c r="AI42" s="7" t="s">
        <v>25</v>
      </c>
      <c r="AJ42" s="7" t="s">
        <v>25</v>
      </c>
      <c r="AL42" s="28">
        <f t="shared" si="6"/>
        <v>1.027599292153194</v>
      </c>
      <c r="AM42" s="28" t="e">
        <f t="shared" si="5"/>
        <v>#REF!</v>
      </c>
    </row>
    <row r="43" spans="1:39" ht="11.25" x14ac:dyDescent="0.2">
      <c r="A43" s="6">
        <v>36192</v>
      </c>
      <c r="B43" s="7">
        <v>1.05</v>
      </c>
      <c r="C43" s="7">
        <v>1.1599999999999999</v>
      </c>
      <c r="D43" s="7">
        <v>0.63</v>
      </c>
      <c r="E43" s="7">
        <v>0.24994497641630578</v>
      </c>
      <c r="F43" s="7" t="s">
        <v>25</v>
      </c>
      <c r="G43" s="7" t="s">
        <v>25</v>
      </c>
      <c r="H43" s="7" t="s">
        <v>25</v>
      </c>
      <c r="I43" s="7" t="s">
        <v>25</v>
      </c>
      <c r="J43" s="7">
        <v>0.66</v>
      </c>
      <c r="K43" s="7" t="s">
        <v>25</v>
      </c>
      <c r="L43" s="7" t="s">
        <v>25</v>
      </c>
      <c r="M43" s="7" t="s">
        <v>25</v>
      </c>
      <c r="N43" s="9" t="s">
        <v>25</v>
      </c>
      <c r="O43" s="7">
        <v>1.6365530246251072</v>
      </c>
      <c r="P43" s="7">
        <v>0.93587185571105713</v>
      </c>
      <c r="Q43" s="7">
        <v>2.33</v>
      </c>
      <c r="R43" s="7">
        <v>-0.12</v>
      </c>
      <c r="S43" s="7">
        <v>2.5</v>
      </c>
      <c r="T43" s="7">
        <v>-0.36</v>
      </c>
      <c r="U43" s="7">
        <v>2.1444226298837696</v>
      </c>
      <c r="V43" s="7">
        <v>-0.14177435217472642</v>
      </c>
      <c r="W43" s="7">
        <v>2.71</v>
      </c>
      <c r="X43" s="7">
        <v>-0.36</v>
      </c>
      <c r="Y43" s="7">
        <v>0.94816257634652457</v>
      </c>
      <c r="Z43" s="8" t="s">
        <v>25</v>
      </c>
      <c r="AA43" s="8" t="s">
        <v>25</v>
      </c>
      <c r="AB43" s="8" t="s">
        <v>25</v>
      </c>
      <c r="AC43" s="7" t="s">
        <v>25</v>
      </c>
      <c r="AD43" s="7" t="s">
        <v>25</v>
      </c>
      <c r="AE43" s="7" t="s">
        <v>25</v>
      </c>
      <c r="AF43" s="7" t="s">
        <v>25</v>
      </c>
      <c r="AG43" s="7" t="s">
        <v>25</v>
      </c>
      <c r="AH43" s="7" t="s">
        <v>25</v>
      </c>
      <c r="AI43" s="7" t="s">
        <v>25</v>
      </c>
      <c r="AJ43" s="7" t="s">
        <v>25</v>
      </c>
      <c r="AL43" s="28">
        <f t="shared" si="6"/>
        <v>2.9583170318795249</v>
      </c>
      <c r="AM43" s="28" t="e">
        <f t="shared" si="5"/>
        <v>#REF!</v>
      </c>
    </row>
    <row r="44" spans="1:39" ht="11.25" x14ac:dyDescent="0.2">
      <c r="A44" s="6">
        <v>36220</v>
      </c>
      <c r="B44" s="7">
        <v>1.1000000000000001</v>
      </c>
      <c r="C44" s="7">
        <v>0.98</v>
      </c>
      <c r="D44" s="7">
        <v>0.45</v>
      </c>
      <c r="E44" s="7">
        <v>0.60434174420198306</v>
      </c>
      <c r="F44" s="7" t="s">
        <v>25</v>
      </c>
      <c r="G44" s="7" t="s">
        <v>25</v>
      </c>
      <c r="H44" s="7" t="s">
        <v>25</v>
      </c>
      <c r="I44" s="7" t="s">
        <v>25</v>
      </c>
      <c r="J44" s="7">
        <v>0.83</v>
      </c>
      <c r="K44" s="7" t="s">
        <v>25</v>
      </c>
      <c r="L44" s="7" t="s">
        <v>25</v>
      </c>
      <c r="M44" s="7" t="s">
        <v>25</v>
      </c>
      <c r="N44" s="9" t="s">
        <v>25</v>
      </c>
      <c r="O44" s="7">
        <v>1.407691271326887</v>
      </c>
      <c r="P44" s="7">
        <v>1.0410720349318534</v>
      </c>
      <c r="Q44" s="7">
        <v>2.14</v>
      </c>
      <c r="R44" s="7">
        <v>0.25</v>
      </c>
      <c r="S44" s="7">
        <v>1.02</v>
      </c>
      <c r="T44" s="7">
        <v>0.26</v>
      </c>
      <c r="U44" s="7">
        <v>1.6860745784744218</v>
      </c>
      <c r="V44" s="7">
        <v>0.45289689103951669</v>
      </c>
      <c r="W44" s="7">
        <v>2.0099999999999998</v>
      </c>
      <c r="X44" s="7">
        <v>0.26</v>
      </c>
      <c r="Y44" s="7">
        <v>1.1125165547786335</v>
      </c>
      <c r="Z44" s="8" t="s">
        <v>25</v>
      </c>
      <c r="AA44" s="8" t="s">
        <v>25</v>
      </c>
      <c r="AB44" s="8" t="s">
        <v>25</v>
      </c>
      <c r="AC44" s="7" t="s">
        <v>25</v>
      </c>
      <c r="AD44" s="7" t="s">
        <v>25</v>
      </c>
      <c r="AE44" s="7" t="s">
        <v>25</v>
      </c>
      <c r="AF44" s="7" t="s">
        <v>25</v>
      </c>
      <c r="AG44" s="7" t="s">
        <v>25</v>
      </c>
      <c r="AH44" s="7" t="s">
        <v>25</v>
      </c>
      <c r="AI44" s="7" t="s">
        <v>25</v>
      </c>
      <c r="AJ44" s="7" t="s">
        <v>25</v>
      </c>
      <c r="AL44" s="28">
        <f t="shared" si="6"/>
        <v>4.3547305327921189</v>
      </c>
      <c r="AM44" s="28" t="e">
        <f t="shared" si="5"/>
        <v>#REF!</v>
      </c>
    </row>
    <row r="45" spans="1:39" ht="11.25" x14ac:dyDescent="0.2">
      <c r="A45" s="6">
        <v>36251</v>
      </c>
      <c r="B45" s="7">
        <v>0.56000000000000005</v>
      </c>
      <c r="C45" s="7">
        <v>0.68</v>
      </c>
      <c r="D45" s="7">
        <v>0.44</v>
      </c>
      <c r="E45" s="7">
        <v>0.60959908612632041</v>
      </c>
      <c r="F45" s="7" t="s">
        <v>25</v>
      </c>
      <c r="G45" s="7" t="s">
        <v>25</v>
      </c>
      <c r="H45" s="7" t="s">
        <v>25</v>
      </c>
      <c r="I45" s="7" t="s">
        <v>25</v>
      </c>
      <c r="J45" s="7">
        <v>0.61</v>
      </c>
      <c r="K45" s="7" t="s">
        <v>25</v>
      </c>
      <c r="L45" s="7" t="s">
        <v>25</v>
      </c>
      <c r="M45" s="7" t="s">
        <v>25</v>
      </c>
      <c r="N45" s="9" t="s">
        <v>25</v>
      </c>
      <c r="O45" s="7">
        <v>1.4904486722297505</v>
      </c>
      <c r="P45" s="7">
        <v>0.37722949869672689</v>
      </c>
      <c r="Q45" s="7">
        <v>0.33</v>
      </c>
      <c r="R45" s="7">
        <v>0.92</v>
      </c>
      <c r="S45" s="7">
        <v>0.83</v>
      </c>
      <c r="T45" s="7">
        <v>0.1</v>
      </c>
      <c r="U45" s="7">
        <v>0.78156865200934889</v>
      </c>
      <c r="V45" s="7">
        <v>4.0473600808370097E-3</v>
      </c>
      <c r="W45" s="7">
        <v>-0.23</v>
      </c>
      <c r="X45" s="7">
        <v>0.1</v>
      </c>
      <c r="Y45" s="7">
        <v>1.2741367629902296</v>
      </c>
      <c r="Z45" s="8" t="s">
        <v>25</v>
      </c>
      <c r="AA45" s="8" t="s">
        <v>25</v>
      </c>
      <c r="AB45" s="8" t="s">
        <v>25</v>
      </c>
      <c r="AC45" s="7" t="s">
        <v>25</v>
      </c>
      <c r="AD45" s="7" t="s">
        <v>25</v>
      </c>
      <c r="AE45" s="7" t="s">
        <v>25</v>
      </c>
      <c r="AF45" s="7" t="s">
        <v>25</v>
      </c>
      <c r="AG45" s="7" t="s">
        <v>25</v>
      </c>
      <c r="AH45" s="7" t="s">
        <v>25</v>
      </c>
      <c r="AI45" s="7" t="s">
        <v>25</v>
      </c>
      <c r="AJ45" s="7" t="s">
        <v>25</v>
      </c>
      <c r="AL45" s="28">
        <f t="shared" si="6"/>
        <v>5.0229897426313643</v>
      </c>
      <c r="AM45" s="28" t="e">
        <f t="shared" si="5"/>
        <v>#REF!</v>
      </c>
    </row>
    <row r="46" spans="1:39" ht="11.25" x14ac:dyDescent="0.2">
      <c r="A46" s="6">
        <v>36281</v>
      </c>
      <c r="B46" s="7">
        <v>0.3</v>
      </c>
      <c r="C46" s="7">
        <v>0.49</v>
      </c>
      <c r="D46" s="7">
        <v>0.24</v>
      </c>
      <c r="E46" s="7">
        <v>0.60903063089518938</v>
      </c>
      <c r="F46" s="7" t="s">
        <v>25</v>
      </c>
      <c r="G46" s="7" t="s">
        <v>25</v>
      </c>
      <c r="H46" s="7" t="s">
        <v>25</v>
      </c>
      <c r="I46" s="7" t="s">
        <v>25</v>
      </c>
      <c r="J46" s="7">
        <v>0.51</v>
      </c>
      <c r="K46" s="7" t="s">
        <v>25</v>
      </c>
      <c r="L46" s="7" t="s">
        <v>25</v>
      </c>
      <c r="M46" s="7" t="s">
        <v>25</v>
      </c>
      <c r="N46" s="9" t="s">
        <v>25</v>
      </c>
      <c r="O46" s="7">
        <v>0.67855952416006604</v>
      </c>
      <c r="P46" s="7">
        <v>0.22440572538807052</v>
      </c>
      <c r="Q46" s="7">
        <v>-0.35</v>
      </c>
      <c r="R46" s="7">
        <v>0.62</v>
      </c>
      <c r="S46" s="7">
        <v>2.11</v>
      </c>
      <c r="T46" s="7">
        <v>0.22</v>
      </c>
      <c r="U46" s="7">
        <v>0.48107050985588035</v>
      </c>
      <c r="V46" s="7">
        <v>-1.4261259964319191E-2</v>
      </c>
      <c r="W46" s="7">
        <v>-0.95</v>
      </c>
      <c r="X46" s="7">
        <v>0.22</v>
      </c>
      <c r="Y46" s="7">
        <v>1.2963589847682297</v>
      </c>
      <c r="Z46" s="8" t="s">
        <v>25</v>
      </c>
      <c r="AA46" s="8" t="s">
        <v>25</v>
      </c>
      <c r="AB46" s="8" t="s">
        <v>25</v>
      </c>
      <c r="AC46" s="7" t="s">
        <v>25</v>
      </c>
      <c r="AD46" s="7" t="s">
        <v>25</v>
      </c>
      <c r="AE46" s="7" t="s">
        <v>25</v>
      </c>
      <c r="AF46" s="7" t="s">
        <v>25</v>
      </c>
      <c r="AG46" s="7" t="s">
        <v>25</v>
      </c>
      <c r="AH46" s="7" t="s">
        <v>25</v>
      </c>
      <c r="AI46" s="7" t="s">
        <v>25</v>
      </c>
      <c r="AJ46" s="7" t="s">
        <v>25</v>
      </c>
      <c r="AL46" s="28">
        <f t="shared" si="6"/>
        <v>5.1555115661566244</v>
      </c>
      <c r="AM46" s="28" t="e">
        <f t="shared" si="5"/>
        <v>#REF!</v>
      </c>
    </row>
    <row r="47" spans="1:39" ht="11.25" x14ac:dyDescent="0.2">
      <c r="A47" s="6">
        <v>36312</v>
      </c>
      <c r="B47" s="7">
        <v>0.19</v>
      </c>
      <c r="C47" s="7">
        <v>0.08</v>
      </c>
      <c r="D47" s="7">
        <v>0.25</v>
      </c>
      <c r="E47" s="7">
        <v>0.24525457481408733</v>
      </c>
      <c r="F47" s="7" t="s">
        <v>25</v>
      </c>
      <c r="G47" s="7" t="s">
        <v>25</v>
      </c>
      <c r="H47" s="7" t="s">
        <v>25</v>
      </c>
      <c r="I47" s="7" t="s">
        <v>25</v>
      </c>
      <c r="J47" s="7">
        <v>0.4</v>
      </c>
      <c r="K47" s="7" t="s">
        <v>25</v>
      </c>
      <c r="L47" s="7" t="s">
        <v>25</v>
      </c>
      <c r="M47" s="7" t="s">
        <v>25</v>
      </c>
      <c r="N47" s="9" t="s">
        <v>25</v>
      </c>
      <c r="O47" s="7">
        <v>1.618644476519046</v>
      </c>
      <c r="P47" s="7">
        <v>-0.10044722449584784</v>
      </c>
      <c r="Q47" s="7">
        <v>-0.82</v>
      </c>
      <c r="R47" s="7">
        <v>0.39</v>
      </c>
      <c r="S47" s="7">
        <v>0.77</v>
      </c>
      <c r="T47" s="7">
        <v>0.21</v>
      </c>
      <c r="U47" s="7">
        <v>-9.1563121551442264E-2</v>
      </c>
      <c r="V47" s="7">
        <v>-0.10874833880530983</v>
      </c>
      <c r="W47" s="7">
        <v>-1.28</v>
      </c>
      <c r="X47" s="7">
        <v>0.21</v>
      </c>
      <c r="Y47" s="7">
        <v>0.57797393851765233</v>
      </c>
      <c r="Z47" s="8" t="s">
        <v>25</v>
      </c>
      <c r="AA47" s="8" t="s">
        <v>25</v>
      </c>
      <c r="AB47" s="8" t="s">
        <v>25</v>
      </c>
      <c r="AC47" s="7" t="s">
        <v>25</v>
      </c>
      <c r="AD47" s="7" t="s">
        <v>25</v>
      </c>
      <c r="AE47" s="7" t="s">
        <v>25</v>
      </c>
      <c r="AF47" s="7" t="s">
        <v>25</v>
      </c>
      <c r="AG47" s="7" t="s">
        <v>25</v>
      </c>
      <c r="AH47" s="7" t="s">
        <v>25</v>
      </c>
      <c r="AI47" s="7" t="s">
        <v>25</v>
      </c>
      <c r="AJ47" s="7" t="s">
        <v>25</v>
      </c>
      <c r="AL47" s="28">
        <f t="shared" si="6"/>
        <v>4.7796197870355099</v>
      </c>
      <c r="AM47" s="28" t="e">
        <f t="shared" si="5"/>
        <v>#REF!</v>
      </c>
    </row>
    <row r="48" spans="1:39" ht="11.25" x14ac:dyDescent="0.2">
      <c r="A48" s="6">
        <v>36342</v>
      </c>
      <c r="B48" s="7">
        <v>1.0900000000000001</v>
      </c>
      <c r="C48" s="7">
        <v>0.51</v>
      </c>
      <c r="D48" s="7">
        <v>0.31</v>
      </c>
      <c r="E48" s="7">
        <v>0.20771999524532289</v>
      </c>
      <c r="F48" s="7" t="s">
        <v>25</v>
      </c>
      <c r="G48" s="7" t="s">
        <v>25</v>
      </c>
      <c r="H48" s="7" t="s">
        <v>25</v>
      </c>
      <c r="I48" s="7" t="s">
        <v>25</v>
      </c>
      <c r="J48" s="7">
        <v>0.63</v>
      </c>
      <c r="K48" s="7" t="s">
        <v>25</v>
      </c>
      <c r="L48" s="7" t="s">
        <v>25</v>
      </c>
      <c r="M48" s="7" t="s">
        <v>25</v>
      </c>
      <c r="N48" s="9" t="s">
        <v>25</v>
      </c>
      <c r="O48" s="7">
        <v>5.8333207418377038</v>
      </c>
      <c r="P48" s="7">
        <v>0.101825398456589</v>
      </c>
      <c r="Q48" s="7">
        <v>0.03</v>
      </c>
      <c r="R48" s="7">
        <v>0.24</v>
      </c>
      <c r="S48" s="7">
        <v>0.41</v>
      </c>
      <c r="T48" s="7">
        <v>0.04</v>
      </c>
      <c r="U48" s="7">
        <v>0.34613999434376402</v>
      </c>
      <c r="V48" s="7">
        <v>-0.12648203821056209</v>
      </c>
      <c r="W48" s="7">
        <v>-0.24</v>
      </c>
      <c r="X48" s="7">
        <v>0.04</v>
      </c>
      <c r="Y48" s="7">
        <v>0.47291380690089124</v>
      </c>
      <c r="Z48" s="8" t="s">
        <v>25</v>
      </c>
      <c r="AA48" s="8" t="s">
        <v>25</v>
      </c>
      <c r="AB48" s="8" t="s">
        <v>25</v>
      </c>
      <c r="AC48" s="7" t="s">
        <v>25</v>
      </c>
      <c r="AD48" s="7" t="s">
        <v>25</v>
      </c>
      <c r="AE48" s="7" t="s">
        <v>25</v>
      </c>
      <c r="AF48" s="7" t="s">
        <v>25</v>
      </c>
      <c r="AG48" s="7" t="s">
        <v>25</v>
      </c>
      <c r="AH48" s="7" t="s">
        <v>25</v>
      </c>
      <c r="AI48" s="7" t="s">
        <v>25</v>
      </c>
      <c r="AJ48" s="7" t="s">
        <v>25</v>
      </c>
      <c r="AL48" s="28">
        <f t="shared" si="6"/>
        <v>5.1418238280546911</v>
      </c>
      <c r="AM48" s="28" t="e">
        <f t="shared" si="5"/>
        <v>#REF!</v>
      </c>
    </row>
    <row r="49" spans="1:39" ht="11.25" x14ac:dyDescent="0.2">
      <c r="A49" s="6">
        <v>36373</v>
      </c>
      <c r="B49" s="7">
        <v>0.56000000000000005</v>
      </c>
      <c r="C49" s="12">
        <v>0.46</v>
      </c>
      <c r="D49" s="12">
        <v>0.43</v>
      </c>
      <c r="E49" s="12">
        <v>0.26204994100000001</v>
      </c>
      <c r="F49" s="7">
        <v>8.0349520155184609E-2</v>
      </c>
      <c r="G49" s="7">
        <v>0.25</v>
      </c>
      <c r="H49" s="7">
        <v>0.29647989223103693</v>
      </c>
      <c r="I49" s="7">
        <v>0.42</v>
      </c>
      <c r="J49" s="12">
        <v>0.43</v>
      </c>
      <c r="K49" s="7">
        <v>4.7713942596548639E-2</v>
      </c>
      <c r="L49" s="12">
        <v>0.41142153096411521</v>
      </c>
      <c r="M49" s="12">
        <v>0.06</v>
      </c>
      <c r="N49" s="13">
        <v>0.53125</v>
      </c>
      <c r="O49" s="7">
        <v>1.547985436</v>
      </c>
      <c r="P49" s="7">
        <v>0.24108663399999999</v>
      </c>
      <c r="Q49" s="7">
        <v>0.31</v>
      </c>
      <c r="R49" s="7">
        <v>0.08</v>
      </c>
      <c r="S49" s="7">
        <v>0.46</v>
      </c>
      <c r="T49" s="7">
        <v>0.1</v>
      </c>
      <c r="U49" s="7">
        <v>0.320774587</v>
      </c>
      <c r="V49" s="7">
        <v>0.15169391500000001</v>
      </c>
      <c r="W49" s="7">
        <v>0.13</v>
      </c>
      <c r="X49" s="7">
        <v>0.1</v>
      </c>
      <c r="Y49" s="7">
        <v>0.44502894071401006</v>
      </c>
      <c r="Z49" s="8">
        <v>-0.25349505791862537</v>
      </c>
      <c r="AA49" s="8">
        <v>4.2715775750623755E-2</v>
      </c>
      <c r="AB49" s="8">
        <v>0.12471822793986499</v>
      </c>
      <c r="AC49" s="7">
        <v>-0.31168113866260855</v>
      </c>
      <c r="AD49" s="7">
        <v>0.5915240976593632</v>
      </c>
      <c r="AE49" s="7">
        <v>-1.4827978084551548E-2</v>
      </c>
      <c r="AF49" s="7">
        <v>1.9657369882251665E-2</v>
      </c>
      <c r="AG49" s="7">
        <v>0.15974167401842337</v>
      </c>
      <c r="AH49" s="7">
        <v>0</v>
      </c>
      <c r="AI49" s="7">
        <v>-0.56000000000000005</v>
      </c>
      <c r="AJ49" s="11">
        <v>0.56000000000000005</v>
      </c>
      <c r="AL49" s="28">
        <f t="shared" si="6"/>
        <v>5.9821220325486806</v>
      </c>
      <c r="AM49" s="28" t="e">
        <f t="shared" si="5"/>
        <v>#REF!</v>
      </c>
    </row>
    <row r="50" spans="1:39" ht="11.25" x14ac:dyDescent="0.2">
      <c r="A50" s="6">
        <v>36404</v>
      </c>
      <c r="B50" s="7">
        <v>0.31</v>
      </c>
      <c r="C50" s="12">
        <v>0.32</v>
      </c>
      <c r="D50" s="12">
        <v>0.4</v>
      </c>
      <c r="E50" s="12">
        <v>0.17808679499999999</v>
      </c>
      <c r="F50" s="7">
        <v>0.19627961947231728</v>
      </c>
      <c r="G50" s="7">
        <v>0.21</v>
      </c>
      <c r="H50" s="7">
        <v>0.26087328289446343</v>
      </c>
      <c r="I50" s="7">
        <v>0.26</v>
      </c>
      <c r="J50" s="12">
        <v>0.23</v>
      </c>
      <c r="K50" s="7">
        <v>0.13739365503313117</v>
      </c>
      <c r="L50" s="12">
        <v>0.23905009683365611</v>
      </c>
      <c r="M50" s="12">
        <v>0.19</v>
      </c>
      <c r="N50" s="13">
        <v>0.583984375</v>
      </c>
      <c r="O50" s="7">
        <v>0.545051905</v>
      </c>
      <c r="P50" s="7">
        <v>0.23314154400000001</v>
      </c>
      <c r="Q50" s="7">
        <v>0.36</v>
      </c>
      <c r="R50" s="7">
        <v>0.43</v>
      </c>
      <c r="S50" s="7">
        <v>0.45</v>
      </c>
      <c r="T50" s="7">
        <v>-0.1</v>
      </c>
      <c r="U50" s="7">
        <v>0.33634892100000002</v>
      </c>
      <c r="V50" s="7">
        <v>0.11715152099999999</v>
      </c>
      <c r="W50" s="7">
        <v>0.34</v>
      </c>
      <c r="X50" s="7">
        <v>-0.1</v>
      </c>
      <c r="Y50" s="7">
        <v>0.42994422683609962</v>
      </c>
      <c r="Z50" s="8">
        <v>-0.40791144647500949</v>
      </c>
      <c r="AA50" s="8">
        <v>-9.6725827746868567E-2</v>
      </c>
      <c r="AB50" s="8">
        <v>0.54143862527631248</v>
      </c>
      <c r="AC50" s="7">
        <v>-2.6629617086607067</v>
      </c>
      <c r="AD50" s="7">
        <v>1.6238255666482395</v>
      </c>
      <c r="AE50" s="7">
        <v>0.36419388602158276</v>
      </c>
      <c r="AF50" s="7">
        <v>0.33227993471286865</v>
      </c>
      <c r="AG50" s="7">
        <v>-0.22904501362603591</v>
      </c>
      <c r="AH50" s="7">
        <v>0.08</v>
      </c>
      <c r="AI50" s="7">
        <v>-0.5</v>
      </c>
      <c r="AJ50" s="11">
        <v>0.42</v>
      </c>
      <c r="AL50" s="28">
        <f t="shared" si="6"/>
        <v>6.4369182209076596</v>
      </c>
      <c r="AM50" s="28" t="e">
        <f t="shared" si="5"/>
        <v>#REF!</v>
      </c>
    </row>
    <row r="51" spans="1:39" ht="11.25" x14ac:dyDescent="0.2">
      <c r="A51" s="6">
        <v>36434</v>
      </c>
      <c r="B51" s="7">
        <v>1.19</v>
      </c>
      <c r="C51" s="12">
        <v>1.38</v>
      </c>
      <c r="D51" s="12">
        <v>0.68</v>
      </c>
      <c r="E51" s="12">
        <v>1.0503139930000001</v>
      </c>
      <c r="F51" s="7">
        <v>0.27240228796630944</v>
      </c>
      <c r="G51" s="7">
        <v>0.39</v>
      </c>
      <c r="H51" s="7">
        <v>0.7545432561932619</v>
      </c>
      <c r="I51" s="7">
        <v>0.94</v>
      </c>
      <c r="J51" s="12">
        <v>0.9</v>
      </c>
      <c r="K51" s="7">
        <v>0.31783042886794877</v>
      </c>
      <c r="L51" s="12">
        <v>0.47850254500848333</v>
      </c>
      <c r="M51" s="12">
        <v>0.38500000000000001</v>
      </c>
      <c r="N51" s="13">
        <v>0.6640625</v>
      </c>
      <c r="O51" s="7">
        <v>0.74712478199999999</v>
      </c>
      <c r="P51" s="7">
        <v>1.335259204</v>
      </c>
      <c r="Q51" s="7">
        <v>1.34</v>
      </c>
      <c r="R51" s="7">
        <v>0.87</v>
      </c>
      <c r="S51" s="7">
        <v>4.3899999999999997</v>
      </c>
      <c r="T51" s="7">
        <v>0.01</v>
      </c>
      <c r="U51" s="7">
        <v>2.4139601970000002</v>
      </c>
      <c r="V51" s="7">
        <v>0.120374697</v>
      </c>
      <c r="W51" s="7">
        <v>1.77</v>
      </c>
      <c r="X51" s="7">
        <v>0.01</v>
      </c>
      <c r="Y51" s="7">
        <v>2.1053931522192766</v>
      </c>
      <c r="Z51" s="8">
        <v>0.74106339535600119</v>
      </c>
      <c r="AA51" s="8">
        <v>-3.4052423561047131E-2</v>
      </c>
      <c r="AB51" s="8">
        <v>0.63111308122886722</v>
      </c>
      <c r="AC51" s="7">
        <v>-1.3388283467498021</v>
      </c>
      <c r="AD51" s="7">
        <v>5.0752588669555445</v>
      </c>
      <c r="AE51" s="7">
        <v>1.294752813311532</v>
      </c>
      <c r="AF51" s="7">
        <v>0.20395783810339238</v>
      </c>
      <c r="AG51" s="7">
        <v>-1.7733215958898236E-3</v>
      </c>
      <c r="AH51" s="7">
        <v>-0.02</v>
      </c>
      <c r="AI51" s="7">
        <v>0.01</v>
      </c>
      <c r="AJ51" s="11">
        <v>0.5</v>
      </c>
      <c r="AL51" s="28">
        <f t="shared" si="6"/>
        <v>8.7546928041401735</v>
      </c>
      <c r="AM51" s="28" t="e">
        <f t="shared" si="5"/>
        <v>#REF!</v>
      </c>
    </row>
    <row r="52" spans="1:39" ht="11.25" x14ac:dyDescent="0.2">
      <c r="A52" s="6">
        <v>36465</v>
      </c>
      <c r="B52" s="7">
        <v>0.95</v>
      </c>
      <c r="C52" s="12">
        <v>0.63</v>
      </c>
      <c r="D52" s="12">
        <v>0.46</v>
      </c>
      <c r="E52" s="12">
        <v>0.35156361899999999</v>
      </c>
      <c r="F52" s="7">
        <v>0.30297565544966426</v>
      </c>
      <c r="G52" s="7">
        <v>0.34</v>
      </c>
      <c r="H52" s="7">
        <v>0.41690785488993287</v>
      </c>
      <c r="I52" s="7">
        <v>0.34</v>
      </c>
      <c r="J52" s="12">
        <v>0.42</v>
      </c>
      <c r="K52" s="7">
        <v>0.32409519054075131</v>
      </c>
      <c r="L52" s="12">
        <v>0.31944031666666667</v>
      </c>
      <c r="M52" s="12">
        <v>0.33</v>
      </c>
      <c r="N52" s="13">
        <v>0.640625</v>
      </c>
      <c r="O52" s="7">
        <v>1.861709099</v>
      </c>
      <c r="P52" s="7">
        <v>0.65273183400000001</v>
      </c>
      <c r="Q52" s="7">
        <v>1.06</v>
      </c>
      <c r="R52" s="7">
        <v>0.65</v>
      </c>
      <c r="S52" s="7">
        <v>0.68</v>
      </c>
      <c r="T52" s="7">
        <v>0.09</v>
      </c>
      <c r="U52" s="7">
        <v>1.0476115580000001</v>
      </c>
      <c r="V52" s="7">
        <v>0.19783123999999999</v>
      </c>
      <c r="W52" s="7">
        <v>1.35</v>
      </c>
      <c r="X52" s="7">
        <v>0.09</v>
      </c>
      <c r="Y52" s="7">
        <v>0.57883000830879539</v>
      </c>
      <c r="Z52" s="8">
        <v>0.51994076713384885</v>
      </c>
      <c r="AA52" s="8">
        <v>0.17151095100054922</v>
      </c>
      <c r="AB52" s="8">
        <v>0.45584032493088161</v>
      </c>
      <c r="AC52" s="7">
        <v>-0.62984633005631385</v>
      </c>
      <c r="AD52" s="7">
        <v>3.3337476235374131</v>
      </c>
      <c r="AE52" s="7">
        <v>0.89957064793130392</v>
      </c>
      <c r="AF52" s="7">
        <v>0.2112495067592696</v>
      </c>
      <c r="AG52" s="7">
        <v>0.23867547880369752</v>
      </c>
      <c r="AH52" s="7">
        <v>0.27</v>
      </c>
      <c r="AI52" s="7">
        <v>0.04</v>
      </c>
      <c r="AJ52" s="11">
        <v>0.66</v>
      </c>
      <c r="AL52" s="28">
        <f t="shared" si="6"/>
        <v>9.9123621888776974</v>
      </c>
      <c r="AM52" s="28" t="e">
        <f t="shared" si="5"/>
        <v>#REF!</v>
      </c>
    </row>
    <row r="53" spans="1:39" ht="11.25" x14ac:dyDescent="0.2">
      <c r="A53" s="6">
        <v>36495</v>
      </c>
      <c r="B53" s="7">
        <v>0.6</v>
      </c>
      <c r="C53" s="12">
        <v>0.51</v>
      </c>
      <c r="D53" s="12">
        <v>0.57999999999999996</v>
      </c>
      <c r="E53" s="12">
        <v>0.28431208200000002</v>
      </c>
      <c r="F53" s="7">
        <v>0.46431232648834853</v>
      </c>
      <c r="G53" s="7">
        <v>0.46</v>
      </c>
      <c r="H53" s="7">
        <v>0.45972488169766967</v>
      </c>
      <c r="I53" s="7">
        <v>0.32</v>
      </c>
      <c r="J53" s="12">
        <v>0.46</v>
      </c>
      <c r="K53" s="7">
        <v>0.62419494816439558</v>
      </c>
      <c r="L53" s="12">
        <v>0.45814906358177265</v>
      </c>
      <c r="M53" s="12">
        <v>0.54500000000000004</v>
      </c>
      <c r="N53" s="13">
        <v>0.677734375</v>
      </c>
      <c r="O53" s="7">
        <v>0.66485162399999997</v>
      </c>
      <c r="P53" s="7">
        <v>0.578599113</v>
      </c>
      <c r="Q53" s="7">
        <v>1.04</v>
      </c>
      <c r="R53" s="7">
        <v>0.72</v>
      </c>
      <c r="S53" s="7">
        <v>-0.17</v>
      </c>
      <c r="T53" s="7">
        <v>0.28000000000000003</v>
      </c>
      <c r="U53" s="7">
        <v>0.874956383</v>
      </c>
      <c r="V53" s="7">
        <v>0.23427425399999999</v>
      </c>
      <c r="W53" s="7">
        <v>1.41</v>
      </c>
      <c r="X53" s="7">
        <v>0.28000000000000003</v>
      </c>
      <c r="Y53" s="7">
        <v>0.18053778291304415</v>
      </c>
      <c r="Z53" s="8">
        <v>2.1036176117156731</v>
      </c>
      <c r="AA53" s="8">
        <v>0.47042012882062201</v>
      </c>
      <c r="AB53" s="8">
        <v>0.457230391113709</v>
      </c>
      <c r="AC53" s="7">
        <v>-0.95111978282999676</v>
      </c>
      <c r="AD53" s="7">
        <v>1.9450165335427079</v>
      </c>
      <c r="AE53" s="7">
        <v>1.7200040847219384</v>
      </c>
      <c r="AF53" s="7">
        <v>0.14509114593802452</v>
      </c>
      <c r="AG53" s="7">
        <v>0.34748567703093669</v>
      </c>
      <c r="AH53" s="7">
        <v>0.91</v>
      </c>
      <c r="AI53" s="7">
        <v>0.01</v>
      </c>
      <c r="AJ53" s="11">
        <v>0.76</v>
      </c>
      <c r="AL53" s="28">
        <f t="shared" si="6"/>
        <v>10.757457550775182</v>
      </c>
      <c r="AM53" s="28" t="e">
        <f t="shared" si="5"/>
        <v>#REF!</v>
      </c>
    </row>
    <row r="54" spans="1:39" ht="11.25" x14ac:dyDescent="0.2">
      <c r="A54" s="6">
        <v>36526</v>
      </c>
      <c r="B54" s="7">
        <v>0.62</v>
      </c>
      <c r="C54" s="12">
        <v>0.47</v>
      </c>
      <c r="D54" s="12">
        <v>0.48</v>
      </c>
      <c r="E54" s="12">
        <v>0.55589304799999995</v>
      </c>
      <c r="F54" s="7">
        <v>0.21740179112314634</v>
      </c>
      <c r="G54" s="7">
        <v>0.34</v>
      </c>
      <c r="H54" s="7">
        <v>0.41265896782462919</v>
      </c>
      <c r="I54" s="7">
        <v>0.61</v>
      </c>
      <c r="J54" s="12">
        <v>0.63</v>
      </c>
      <c r="K54" s="7">
        <v>0.31787704245155651</v>
      </c>
      <c r="L54" s="12">
        <v>0.39877866055996947</v>
      </c>
      <c r="M54" s="12">
        <v>0.57999999999999996</v>
      </c>
      <c r="N54" s="13">
        <v>0.6875</v>
      </c>
      <c r="O54" s="7">
        <v>0.54111192600000002</v>
      </c>
      <c r="P54" s="7">
        <v>0.64605549399999995</v>
      </c>
      <c r="Q54" s="7">
        <v>0.78</v>
      </c>
      <c r="R54" s="7">
        <v>0.18</v>
      </c>
      <c r="S54" s="7">
        <v>0.5</v>
      </c>
      <c r="T54" s="7">
        <v>0.69</v>
      </c>
      <c r="U54" s="7">
        <v>0.47013025800000002</v>
      </c>
      <c r="V54" s="7">
        <v>0.85176935399999998</v>
      </c>
      <c r="W54" s="7">
        <v>0.84</v>
      </c>
      <c r="X54" s="7">
        <v>0.69</v>
      </c>
      <c r="Y54" s="7">
        <v>0.45902022782743068</v>
      </c>
      <c r="Z54" s="8">
        <v>1.2326657476509055</v>
      </c>
      <c r="AA54" s="8">
        <v>0.19143489340021058</v>
      </c>
      <c r="AB54" s="8">
        <v>0.2475141010074077</v>
      </c>
      <c r="AC54" s="7">
        <v>3.4718095425673345</v>
      </c>
      <c r="AD54" s="7">
        <v>-0.1884760840411267</v>
      </c>
      <c r="AE54" s="7">
        <v>1.2965880731110211</v>
      </c>
      <c r="AF54" s="7">
        <v>-8.183762103823472E-2</v>
      </c>
      <c r="AG54" s="7">
        <v>0.69223841680361697</v>
      </c>
      <c r="AH54" s="7">
        <v>0.46</v>
      </c>
      <c r="AI54" s="7">
        <v>0.02</v>
      </c>
      <c r="AJ54" s="11">
        <v>0.7</v>
      </c>
      <c r="AL54" s="28">
        <f t="shared" si="6"/>
        <v>10.811495147015741</v>
      </c>
      <c r="AM54" s="28" t="e">
        <f t="shared" si="5"/>
        <v>#REF!</v>
      </c>
    </row>
    <row r="55" spans="1:39" ht="11.25" x14ac:dyDescent="0.2">
      <c r="A55" s="6">
        <v>36557</v>
      </c>
      <c r="B55" s="7">
        <v>0.13</v>
      </c>
      <c r="C55" s="12">
        <v>0.32</v>
      </c>
      <c r="D55" s="12">
        <v>0.44</v>
      </c>
      <c r="E55" s="12">
        <v>0.44633601299999998</v>
      </c>
      <c r="F55" s="7">
        <v>0.29260811060742881</v>
      </c>
      <c r="G55" s="7">
        <v>0.13</v>
      </c>
      <c r="H55" s="7">
        <v>0.32578882472148579</v>
      </c>
      <c r="I55" s="7">
        <v>0.37</v>
      </c>
      <c r="J55" s="12">
        <v>0.32</v>
      </c>
      <c r="K55" s="7">
        <v>0.25648895350382156</v>
      </c>
      <c r="L55" s="12">
        <v>0.19229768851155746</v>
      </c>
      <c r="M55" s="12">
        <v>0.15</v>
      </c>
      <c r="N55" s="13">
        <v>0.53515625</v>
      </c>
      <c r="O55" s="7">
        <v>-0.153558261</v>
      </c>
      <c r="P55" s="7">
        <v>0.22354648999999999</v>
      </c>
      <c r="Q55" s="7">
        <v>-0.11</v>
      </c>
      <c r="R55" s="7">
        <v>-0.05</v>
      </c>
      <c r="S55" s="7">
        <v>0.99</v>
      </c>
      <c r="T55" s="7">
        <v>0.38</v>
      </c>
      <c r="U55" s="7">
        <v>0.10115948</v>
      </c>
      <c r="V55" s="7">
        <v>0.36610758900000001</v>
      </c>
      <c r="W55" s="7">
        <v>-0.25</v>
      </c>
      <c r="X55" s="7">
        <v>0.38</v>
      </c>
      <c r="Y55" s="7">
        <v>0.46672702382904396</v>
      </c>
      <c r="Z55" s="8">
        <v>-6.9064094143722776E-2</v>
      </c>
      <c r="AA55" s="8">
        <v>0.27727704278342663</v>
      </c>
      <c r="AB55" s="8">
        <v>0.31037671806597839</v>
      </c>
      <c r="AC55" s="7">
        <v>0.90622791477136744</v>
      </c>
      <c r="AD55" s="7">
        <v>-1.8313280557600153</v>
      </c>
      <c r="AE55" s="7">
        <v>0.2066717422096318</v>
      </c>
      <c r="AF55" s="7">
        <v>0.17233268002677443</v>
      </c>
      <c r="AG55" s="7">
        <v>0.70861864270534358</v>
      </c>
      <c r="AH55" s="7">
        <v>0.66</v>
      </c>
      <c r="AI55" s="7">
        <v>-0.01</v>
      </c>
      <c r="AJ55" s="11">
        <v>0.62</v>
      </c>
      <c r="AL55" s="28">
        <f t="shared" si="6"/>
        <v>8.7682319971319718</v>
      </c>
      <c r="AM55" s="28" t="e">
        <f t="shared" si="5"/>
        <v>#REF!</v>
      </c>
    </row>
    <row r="56" spans="1:39" ht="11.25" x14ac:dyDescent="0.2">
      <c r="A56" s="6">
        <v>36586</v>
      </c>
      <c r="B56" s="7">
        <v>0.22</v>
      </c>
      <c r="C56" s="12">
        <v>0.21</v>
      </c>
      <c r="D56" s="12">
        <v>0.37</v>
      </c>
      <c r="E56" s="12">
        <v>4.8628308000000002E-2</v>
      </c>
      <c r="F56" s="7">
        <v>0.1041421806280434</v>
      </c>
      <c r="G56" s="7">
        <v>0.1</v>
      </c>
      <c r="H56" s="7">
        <v>0.16655409772560864</v>
      </c>
      <c r="I56" s="7">
        <v>0.22</v>
      </c>
      <c r="J56" s="12">
        <v>0.16</v>
      </c>
      <c r="K56" s="7">
        <v>6.4003224440985648E-2</v>
      </c>
      <c r="L56" s="12">
        <v>0.20864039773399631</v>
      </c>
      <c r="M56" s="12">
        <v>0.04</v>
      </c>
      <c r="N56" s="13">
        <v>0.51171875</v>
      </c>
      <c r="O56" s="7">
        <v>1.223841825</v>
      </c>
      <c r="P56" s="7">
        <v>-0.109963408</v>
      </c>
      <c r="Q56" s="7">
        <v>-0.24</v>
      </c>
      <c r="R56" s="7">
        <v>-1.05</v>
      </c>
      <c r="S56" s="7">
        <v>0.85</v>
      </c>
      <c r="T56" s="7">
        <v>-0.11</v>
      </c>
      <c r="U56" s="7">
        <v>-0.33306230100000001</v>
      </c>
      <c r="V56" s="7">
        <v>0.14913974299999999</v>
      </c>
      <c r="W56" s="7">
        <v>-0.46</v>
      </c>
      <c r="X56" s="7">
        <v>-0.11</v>
      </c>
      <c r="Y56" s="7">
        <v>0.1621771046827975</v>
      </c>
      <c r="Z56" s="8">
        <v>-0.29909088511085841</v>
      </c>
      <c r="AA56" s="8">
        <v>4.3619157254650723E-2</v>
      </c>
      <c r="AB56" s="8">
        <v>0.17426482316612932</v>
      </c>
      <c r="AC56" s="7">
        <v>2.9244312458424404</v>
      </c>
      <c r="AD56" s="7">
        <v>-2.2489934418191293</v>
      </c>
      <c r="AE56" s="7">
        <v>-8.6383134349487967E-2</v>
      </c>
      <c r="AF56" s="7">
        <v>0.5003517545781061</v>
      </c>
      <c r="AG56" s="7">
        <v>-6.917793189217647E-2</v>
      </c>
      <c r="AH56" s="7">
        <v>0.16</v>
      </c>
      <c r="AI56" s="7">
        <v>-0.5</v>
      </c>
      <c r="AJ56" s="11">
        <v>0.48</v>
      </c>
      <c r="AL56" s="28">
        <f t="shared" si="6"/>
        <v>6.7490951176575509</v>
      </c>
      <c r="AM56" s="28" t="e">
        <f t="shared" si="5"/>
        <v>#REF!</v>
      </c>
    </row>
    <row r="57" spans="1:39" ht="11.25" x14ac:dyDescent="0.2">
      <c r="A57" s="6">
        <v>36617</v>
      </c>
      <c r="B57" s="7">
        <v>0.42</v>
      </c>
      <c r="C57" s="12">
        <v>0.6</v>
      </c>
      <c r="D57" s="12">
        <v>0.45</v>
      </c>
      <c r="E57" s="12">
        <v>0.86915633800000003</v>
      </c>
      <c r="F57" s="7">
        <v>0.22073234340567102</v>
      </c>
      <c r="G57" s="7">
        <v>0.18</v>
      </c>
      <c r="H57" s="7">
        <v>0.46397773628113426</v>
      </c>
      <c r="I57" s="7">
        <v>0.71</v>
      </c>
      <c r="J57" s="12">
        <v>0.62</v>
      </c>
      <c r="K57" s="7">
        <v>0.19266402440416</v>
      </c>
      <c r="L57" s="12">
        <v>0.17139671201095993</v>
      </c>
      <c r="M57" s="12">
        <v>0.17499999999999999</v>
      </c>
      <c r="N57" s="13">
        <v>0.568359375</v>
      </c>
      <c r="O57" s="7">
        <v>5.5002941999999999E-2</v>
      </c>
      <c r="P57" s="7">
        <v>0.54156512999999995</v>
      </c>
      <c r="Q57" s="7">
        <v>-0.21</v>
      </c>
      <c r="R57" s="7">
        <v>0.59</v>
      </c>
      <c r="S57" s="7">
        <v>0.72</v>
      </c>
      <c r="T57" s="7">
        <v>1.47</v>
      </c>
      <c r="U57" s="7">
        <v>4.7416106E-2</v>
      </c>
      <c r="V57" s="7">
        <v>1.1126768279999999</v>
      </c>
      <c r="W57" s="7">
        <v>-0.36</v>
      </c>
      <c r="X57" s="7">
        <v>1.47</v>
      </c>
      <c r="Y57" s="7">
        <v>0.48353810715248263</v>
      </c>
      <c r="Z57" s="8">
        <v>-6.2266865897544564E-2</v>
      </c>
      <c r="AA57" s="8">
        <v>8.2909712110944157E-3</v>
      </c>
      <c r="AB57" s="8">
        <v>0.46654825295902669</v>
      </c>
      <c r="AC57" s="7">
        <v>0.66690154529471657</v>
      </c>
      <c r="AD57" s="7">
        <v>-1.3667726073022055</v>
      </c>
      <c r="AE57" s="7">
        <v>-0.18523991527529612</v>
      </c>
      <c r="AF57" s="7">
        <v>4.0392139619017513</v>
      </c>
      <c r="AG57" s="7">
        <v>1.4708960489016466E-2</v>
      </c>
      <c r="AH57" s="7">
        <v>0.28000000000000003</v>
      </c>
      <c r="AI57" s="7">
        <v>-0.78</v>
      </c>
      <c r="AJ57" s="11">
        <v>0.7</v>
      </c>
      <c r="AL57" s="28">
        <f t="shared" si="6"/>
        <v>6.0149425716482021</v>
      </c>
      <c r="AM57" s="28" t="e">
        <f t="shared" si="5"/>
        <v>#REF!</v>
      </c>
    </row>
    <row r="58" spans="1:39" ht="11.25" x14ac:dyDescent="0.2">
      <c r="A58" s="6">
        <v>36647</v>
      </c>
      <c r="B58" s="7">
        <v>0.01</v>
      </c>
      <c r="C58" s="12">
        <v>0.18</v>
      </c>
      <c r="D58" s="12">
        <v>0.35</v>
      </c>
      <c r="E58" s="12">
        <v>0.198712211</v>
      </c>
      <c r="F58" s="7">
        <v>0.20161773689407636</v>
      </c>
      <c r="G58" s="7">
        <v>0.01</v>
      </c>
      <c r="H58" s="7">
        <v>0.18806598957881529</v>
      </c>
      <c r="I58" s="7">
        <v>0.17</v>
      </c>
      <c r="J58" s="12">
        <v>0.19</v>
      </c>
      <c r="K58" s="7">
        <v>0.14627397385236174</v>
      </c>
      <c r="L58" s="12">
        <v>0.10793211322018863</v>
      </c>
      <c r="M58" s="12">
        <v>3.5000000000000003E-2</v>
      </c>
      <c r="N58" s="13">
        <v>0.517578125</v>
      </c>
      <c r="O58" s="7">
        <v>0.25860224500000001</v>
      </c>
      <c r="P58" s="7">
        <v>-7.2400480000000003E-2</v>
      </c>
      <c r="Q58" s="7">
        <v>-0.42</v>
      </c>
      <c r="R58" s="7">
        <v>0.49</v>
      </c>
      <c r="S58" s="7">
        <v>0.47</v>
      </c>
      <c r="T58" s="7">
        <v>-7.0000000000000007E-2</v>
      </c>
      <c r="U58" s="7">
        <v>-3.9163193999999998E-2</v>
      </c>
      <c r="V58" s="7">
        <v>-0.110416391</v>
      </c>
      <c r="W58" s="7">
        <v>-0.67</v>
      </c>
      <c r="X58" s="7">
        <v>-7.0000000000000007E-2</v>
      </c>
      <c r="Y58" s="7">
        <v>0.38356073936655921</v>
      </c>
      <c r="Z58" s="8">
        <v>-0.35780992060276795</v>
      </c>
      <c r="AA58" s="8">
        <v>2.3757068510920007E-2</v>
      </c>
      <c r="AB58" s="8">
        <v>0.40648158873819379</v>
      </c>
      <c r="AC58" s="7">
        <v>-4.5535714615349114</v>
      </c>
      <c r="AD58" s="7">
        <v>-0.79994961854037705</v>
      </c>
      <c r="AE58" s="7">
        <v>-0.27894163016568274</v>
      </c>
      <c r="AF58" s="7">
        <v>-0.10553244807354589</v>
      </c>
      <c r="AG58" s="7">
        <v>1.3274594328801492E-2</v>
      </c>
      <c r="AH58" s="7">
        <v>0.43</v>
      </c>
      <c r="AI58" s="7">
        <v>0.09</v>
      </c>
      <c r="AJ58" s="11">
        <v>0.56000000000000005</v>
      </c>
      <c r="AL58" s="28">
        <f t="shared" si="6"/>
        <v>5.4947088677923217</v>
      </c>
      <c r="AM58" s="28" t="e">
        <f t="shared" si="5"/>
        <v>#REF!</v>
      </c>
    </row>
    <row r="59" spans="1:39" ht="11.25" x14ac:dyDescent="0.2">
      <c r="A59" s="6">
        <v>36678</v>
      </c>
      <c r="B59" s="7">
        <v>0.23</v>
      </c>
      <c r="C59" s="12">
        <v>0.28000000000000003</v>
      </c>
      <c r="D59" s="12">
        <v>0.42</v>
      </c>
      <c r="E59" s="12">
        <v>0.29589933600000001</v>
      </c>
      <c r="F59" s="7">
        <v>0.23948904495484041</v>
      </c>
      <c r="G59" s="7">
        <v>0.1</v>
      </c>
      <c r="H59" s="7">
        <v>0.26707767619096806</v>
      </c>
      <c r="I59" s="7">
        <v>0.34</v>
      </c>
      <c r="J59" s="12">
        <v>0.31</v>
      </c>
      <c r="K59" s="7">
        <v>0.20703670171949012</v>
      </c>
      <c r="L59" s="12">
        <v>0.12928115239615862</v>
      </c>
      <c r="M59" s="12">
        <v>0.10500000000000001</v>
      </c>
      <c r="N59" s="13">
        <v>0.53515625</v>
      </c>
      <c r="O59" s="7">
        <v>0.18665944100000001</v>
      </c>
      <c r="P59" s="7">
        <v>0.24441412500000001</v>
      </c>
      <c r="Q59" s="7">
        <v>0.26</v>
      </c>
      <c r="R59" s="7">
        <v>0.72</v>
      </c>
      <c r="S59" s="7">
        <v>0.36</v>
      </c>
      <c r="T59" s="7">
        <v>0</v>
      </c>
      <c r="U59" s="7">
        <v>0.59210259300000001</v>
      </c>
      <c r="V59" s="7">
        <v>-0.15351757099999999</v>
      </c>
      <c r="W59" s="7">
        <v>0.11</v>
      </c>
      <c r="X59" s="7">
        <v>0</v>
      </c>
      <c r="Y59" s="7">
        <v>0.54609368426279947</v>
      </c>
      <c r="Z59" s="8">
        <v>-9.0206318926076445E-2</v>
      </c>
      <c r="AA59" s="8">
        <v>0.20841128336344475</v>
      </c>
      <c r="AB59" s="8">
        <v>0.2751486525009833</v>
      </c>
      <c r="AC59" s="7">
        <v>-5.0905502635269082</v>
      </c>
      <c r="AD59" s="7">
        <v>1.5830833360208987</v>
      </c>
      <c r="AE59" s="7">
        <v>0.14283493893922575</v>
      </c>
      <c r="AF59" s="7">
        <v>0.40814863731007506</v>
      </c>
      <c r="AG59" s="7">
        <v>0.20003357990630885</v>
      </c>
      <c r="AH59" s="7">
        <v>0.24</v>
      </c>
      <c r="AI59" s="7">
        <v>-0.71</v>
      </c>
      <c r="AJ59" s="11">
        <v>0.5</v>
      </c>
      <c r="AL59" s="28">
        <f t="shared" si="6"/>
        <v>6.1783745823437632</v>
      </c>
      <c r="AM59" s="28" t="e">
        <f t="shared" si="5"/>
        <v>#REF!</v>
      </c>
    </row>
    <row r="60" spans="1:39" ht="11.25" x14ac:dyDescent="0.2">
      <c r="A60" s="6">
        <v>36708</v>
      </c>
      <c r="B60" s="7">
        <v>1.61</v>
      </c>
      <c r="C60" s="12">
        <v>0.84</v>
      </c>
      <c r="D60" s="12">
        <v>0.57999999999999996</v>
      </c>
      <c r="E60" s="12">
        <v>0.25666946699999998</v>
      </c>
      <c r="F60" s="7">
        <v>5.5493345558725343E-2</v>
      </c>
      <c r="G60" s="7">
        <v>0.57999999999999996</v>
      </c>
      <c r="H60" s="7">
        <v>0.46243256251174508</v>
      </c>
      <c r="I60" s="7">
        <v>0.66</v>
      </c>
      <c r="J60" s="12">
        <v>0.82</v>
      </c>
      <c r="K60" s="7">
        <v>0.1174573766188937</v>
      </c>
      <c r="L60" s="12">
        <v>0.56520601735339138</v>
      </c>
      <c r="M60" s="12">
        <v>0.57499999999999996</v>
      </c>
      <c r="N60" s="13">
        <v>0.66015625</v>
      </c>
      <c r="O60" s="7">
        <v>4.2281116589999996</v>
      </c>
      <c r="P60" s="7">
        <v>0.73974727100000004</v>
      </c>
      <c r="Q60" s="7">
        <v>1.29</v>
      </c>
      <c r="R60" s="7">
        <v>0.63</v>
      </c>
      <c r="S60" s="7">
        <v>0.73</v>
      </c>
      <c r="T60" s="7">
        <v>0.04</v>
      </c>
      <c r="U60" s="7">
        <v>1.3722604869999999</v>
      </c>
      <c r="V60" s="7">
        <v>1.0545812E-2</v>
      </c>
      <c r="W60" s="7">
        <v>1.78</v>
      </c>
      <c r="X60" s="7">
        <v>0.04</v>
      </c>
      <c r="Y60" s="7">
        <v>0.5232898179801786</v>
      </c>
      <c r="Z60" s="8">
        <v>0.68688174722604667</v>
      </c>
      <c r="AA60" s="8">
        <v>-0.1482922417989643</v>
      </c>
      <c r="AB60" s="8">
        <v>0.28916775635921743</v>
      </c>
      <c r="AC60" s="7">
        <v>-0.41126289449494435</v>
      </c>
      <c r="AD60" s="7">
        <v>5.0763395115742584</v>
      </c>
      <c r="AE60" s="7">
        <v>1.1300645261510149</v>
      </c>
      <c r="AF60" s="7">
        <v>0.26070271938705653</v>
      </c>
      <c r="AG60" s="7">
        <v>0.67193251592067516</v>
      </c>
      <c r="AH60" s="7">
        <v>-0.26</v>
      </c>
      <c r="AI60" s="7">
        <v>10.39</v>
      </c>
      <c r="AJ60" s="11">
        <v>0.57999999999999996</v>
      </c>
      <c r="AL60" s="28">
        <f t="shared" si="6"/>
        <v>7.2044950749999996</v>
      </c>
      <c r="AM60" s="28" t="e">
        <f t="shared" si="5"/>
        <v>#REF!</v>
      </c>
    </row>
    <row r="61" spans="1:39" ht="11.25" x14ac:dyDescent="0.2">
      <c r="A61" s="6">
        <v>36739</v>
      </c>
      <c r="B61" s="7">
        <v>1.31</v>
      </c>
      <c r="C61" s="12">
        <v>0.72</v>
      </c>
      <c r="D61" s="12">
        <v>0.57999999999999996</v>
      </c>
      <c r="E61" s="12">
        <v>0.33599695800000001</v>
      </c>
      <c r="F61" s="7">
        <v>0.43387551958704207</v>
      </c>
      <c r="G61" s="7">
        <v>0.35</v>
      </c>
      <c r="H61" s="7">
        <v>0.48397449551740845</v>
      </c>
      <c r="I61" s="7">
        <v>0.45</v>
      </c>
      <c r="J61" s="12">
        <v>0.43</v>
      </c>
      <c r="K61" s="7">
        <v>0.41145407543510076</v>
      </c>
      <c r="L61" s="12">
        <v>0.44398891338876639</v>
      </c>
      <c r="M61" s="12">
        <v>0.53</v>
      </c>
      <c r="N61" s="13">
        <v>0.654296875</v>
      </c>
      <c r="O61" s="7">
        <v>2.6327578420000002</v>
      </c>
      <c r="P61" s="7">
        <v>0.85501999799999995</v>
      </c>
      <c r="Q61" s="7">
        <v>1.46</v>
      </c>
      <c r="R61" s="7">
        <v>0.47</v>
      </c>
      <c r="S61" s="7">
        <v>0.7</v>
      </c>
      <c r="T61" s="7">
        <v>0.24</v>
      </c>
      <c r="U61" s="7">
        <v>1.094665902</v>
      </c>
      <c r="V61" s="7">
        <v>0.57494428600000003</v>
      </c>
      <c r="W61" s="7">
        <v>2.0699999999999998</v>
      </c>
      <c r="X61" s="7">
        <v>0.24</v>
      </c>
      <c r="Y61" s="7">
        <v>0.42328479233639704</v>
      </c>
      <c r="Z61" s="8">
        <v>0.20670213987512526</v>
      </c>
      <c r="AA61" s="8">
        <v>0.40296743850639571</v>
      </c>
      <c r="AB61" s="8">
        <v>0.46916223243422078</v>
      </c>
      <c r="AC61" s="7">
        <v>2.0345877389447367</v>
      </c>
      <c r="AD61" s="7">
        <v>4.7268161614297357</v>
      </c>
      <c r="AE61" s="7">
        <v>1.1470006959777284</v>
      </c>
      <c r="AF61" s="7">
        <v>0.27720103219066256</v>
      </c>
      <c r="AG61" s="7">
        <v>0.17645474523124455</v>
      </c>
      <c r="AH61" s="7">
        <v>0.28000000000000003</v>
      </c>
      <c r="AI61" s="7">
        <v>8.75</v>
      </c>
      <c r="AJ61" s="11">
        <v>0.66</v>
      </c>
      <c r="AL61" s="28">
        <f t="shared" si="6"/>
        <v>7.9783863899999998</v>
      </c>
      <c r="AM61" s="28" t="e">
        <f t="shared" si="5"/>
        <v>#REF!</v>
      </c>
    </row>
    <row r="62" spans="1:39" ht="11.25" x14ac:dyDescent="0.2">
      <c r="A62" s="6">
        <v>36770</v>
      </c>
      <c r="B62" s="7">
        <v>0.23</v>
      </c>
      <c r="C62" s="12">
        <v>0.24</v>
      </c>
      <c r="D62" s="12">
        <v>0.4</v>
      </c>
      <c r="E62" s="12">
        <v>0.23077286699999999</v>
      </c>
      <c r="F62" s="7">
        <v>0.2699524727288613</v>
      </c>
      <c r="G62" s="7">
        <v>0.13</v>
      </c>
      <c r="H62" s="7">
        <v>0.25414506794577224</v>
      </c>
      <c r="I62" s="7">
        <v>0.22</v>
      </c>
      <c r="J62" s="12">
        <v>0.26</v>
      </c>
      <c r="K62" s="7">
        <v>0.27377426035134633</v>
      </c>
      <c r="L62" s="12">
        <v>0.17630854820940772</v>
      </c>
      <c r="M62" s="12">
        <v>0.24</v>
      </c>
      <c r="N62" s="13">
        <v>0.59375</v>
      </c>
      <c r="O62" s="7">
        <v>-2.7091645000000001E-2</v>
      </c>
      <c r="P62" s="7">
        <v>0.31998242300000002</v>
      </c>
      <c r="Q62" s="7">
        <v>0.39</v>
      </c>
      <c r="R62" s="7">
        <v>0.53</v>
      </c>
      <c r="S62" s="7">
        <v>0.37</v>
      </c>
      <c r="T62" s="7">
        <v>0.13</v>
      </c>
      <c r="U62" s="7">
        <v>0.25081837099999998</v>
      </c>
      <c r="V62" s="7">
        <v>0.40122461999999998</v>
      </c>
      <c r="W62" s="7">
        <v>0.53</v>
      </c>
      <c r="X62" s="7">
        <v>0.13</v>
      </c>
      <c r="Y62" s="7">
        <v>0.31017872668793711</v>
      </c>
      <c r="Z62" s="8">
        <v>0.30875382787180489</v>
      </c>
      <c r="AA62" s="8">
        <v>0.18332183910603092</v>
      </c>
      <c r="AB62" s="8">
        <v>0.3687905797668386</v>
      </c>
      <c r="AC62" s="7">
        <v>1.9418964625568886</v>
      </c>
      <c r="AD62" s="7">
        <v>0.28306957505058916</v>
      </c>
      <c r="AE62" s="7">
        <v>0.58381987764276</v>
      </c>
      <c r="AF62" s="7">
        <v>-6.5600627196913841E-2</v>
      </c>
      <c r="AG62" s="7">
        <v>0.36508741758425906</v>
      </c>
      <c r="AH62" s="7">
        <v>0.22</v>
      </c>
      <c r="AI62" s="7">
        <v>0</v>
      </c>
      <c r="AJ62" s="11">
        <v>0.62</v>
      </c>
      <c r="AL62" s="28">
        <f t="shared" si="6"/>
        <v>7.8928558400000002</v>
      </c>
      <c r="AM62" s="28" t="e">
        <f t="shared" si="5"/>
        <v>#REF!</v>
      </c>
    </row>
    <row r="63" spans="1:39" ht="11.25" x14ac:dyDescent="0.2">
      <c r="A63" s="6">
        <v>36800</v>
      </c>
      <c r="B63" s="7">
        <v>0.14000000000000001</v>
      </c>
      <c r="C63" s="12">
        <v>0.18</v>
      </c>
      <c r="D63" s="12">
        <v>0.4</v>
      </c>
      <c r="E63" s="12">
        <v>0.232945546</v>
      </c>
      <c r="F63" s="7">
        <v>0.25285649918656822</v>
      </c>
      <c r="G63" s="7">
        <v>0.1</v>
      </c>
      <c r="H63" s="7">
        <v>0.23316040903731369</v>
      </c>
      <c r="I63" s="7">
        <v>0.19</v>
      </c>
      <c r="J63" s="12">
        <v>0.22</v>
      </c>
      <c r="K63" s="7">
        <v>0.2712523635788896</v>
      </c>
      <c r="L63" s="12">
        <v>0.17006765022550074</v>
      </c>
      <c r="M63" s="12">
        <v>0.215</v>
      </c>
      <c r="N63" s="13">
        <v>0.576171875</v>
      </c>
      <c r="O63" s="7">
        <v>-3.6575636000000002E-2</v>
      </c>
      <c r="P63" s="7">
        <v>0.20158757799999999</v>
      </c>
      <c r="Q63" s="7">
        <v>0.09</v>
      </c>
      <c r="R63" s="7">
        <v>0.54</v>
      </c>
      <c r="S63" s="7">
        <v>0.47</v>
      </c>
      <c r="T63" s="7">
        <v>0.1</v>
      </c>
      <c r="U63" s="7">
        <v>1.4426064000000001E-2</v>
      </c>
      <c r="V63" s="7">
        <v>0.42108996500000001</v>
      </c>
      <c r="W63" s="7">
        <v>0.16</v>
      </c>
      <c r="X63" s="7">
        <v>0.1</v>
      </c>
      <c r="Y63" s="7">
        <v>0.31595010831613085</v>
      </c>
      <c r="Z63" s="8">
        <v>0.43955854224357027</v>
      </c>
      <c r="AA63" s="8">
        <v>0.1620764389973893</v>
      </c>
      <c r="AB63" s="8">
        <v>0.35623735697401043</v>
      </c>
      <c r="AC63" s="7">
        <v>3.4140805532953626</v>
      </c>
      <c r="AD63" s="7">
        <v>-0.96584405539276208</v>
      </c>
      <c r="AE63" s="7">
        <v>0.13909138831648063</v>
      </c>
      <c r="AF63" s="7">
        <v>-3.8326971912716092E-2</v>
      </c>
      <c r="AG63" s="7">
        <v>0.13185126483567536</v>
      </c>
      <c r="AH63" s="7">
        <v>0.39</v>
      </c>
      <c r="AI63" s="7">
        <v>0</v>
      </c>
      <c r="AJ63" s="11">
        <v>0.54</v>
      </c>
      <c r="AL63" s="28">
        <f t="shared" si="6"/>
        <v>5.4933217070000007</v>
      </c>
      <c r="AM63" s="28" t="e">
        <f t="shared" si="5"/>
        <v>#REF!</v>
      </c>
    </row>
    <row r="64" spans="1:39" ht="11.25" x14ac:dyDescent="0.2">
      <c r="A64" s="6">
        <v>36831</v>
      </c>
      <c r="B64" s="7">
        <v>0.32</v>
      </c>
      <c r="C64" s="12">
        <v>0.24</v>
      </c>
      <c r="D64" s="12">
        <v>0.3</v>
      </c>
      <c r="E64" s="12">
        <v>0.12730743</v>
      </c>
      <c r="F64" s="7">
        <v>0.29083516935871945</v>
      </c>
      <c r="G64" s="7">
        <v>0.19</v>
      </c>
      <c r="H64" s="7">
        <v>0.2296285198717439</v>
      </c>
      <c r="I64" s="7">
        <v>0.15</v>
      </c>
      <c r="J64" s="12">
        <v>0.28999999999999998</v>
      </c>
      <c r="K64" s="7">
        <v>0.28509816389488779</v>
      </c>
      <c r="L64" s="12">
        <v>0.21060238232936279</v>
      </c>
      <c r="M64" s="12">
        <v>0.155</v>
      </c>
      <c r="N64" s="13">
        <v>0.568359375</v>
      </c>
      <c r="O64" s="7">
        <v>1.0684023650000001</v>
      </c>
      <c r="P64" s="7">
        <v>5.9612053999999998E-2</v>
      </c>
      <c r="Q64" s="7">
        <v>-0.08</v>
      </c>
      <c r="R64" s="7">
        <v>0.4</v>
      </c>
      <c r="S64" s="7">
        <v>0.16</v>
      </c>
      <c r="T64" s="7">
        <v>0.08</v>
      </c>
      <c r="U64" s="7">
        <v>-3.8972198E-2</v>
      </c>
      <c r="V64" s="7">
        <v>0.17475410799999999</v>
      </c>
      <c r="W64" s="7">
        <v>-7.0000000000000007E-2</v>
      </c>
      <c r="X64" s="7">
        <v>0.08</v>
      </c>
      <c r="Y64" s="7">
        <v>0.14403284625788232</v>
      </c>
      <c r="Z64" s="8">
        <v>0.23270711609767328</v>
      </c>
      <c r="AA64" s="8">
        <v>0.1504964304578203</v>
      </c>
      <c r="AB64" s="8">
        <v>0.45034453350509929</v>
      </c>
      <c r="AC64" s="7">
        <v>0.7934244349239179</v>
      </c>
      <c r="AD64" s="7">
        <v>-0.89050674608546565</v>
      </c>
      <c r="AE64" s="7">
        <v>9.9917460317460335E-2</v>
      </c>
      <c r="AF64" s="7">
        <v>6.4522861689146935E-2</v>
      </c>
      <c r="AG64" s="7">
        <v>0.1529175339333384</v>
      </c>
      <c r="AH64" s="7">
        <v>0.27</v>
      </c>
      <c r="AI64" s="7">
        <v>0.13</v>
      </c>
      <c r="AJ64" s="11">
        <v>0.68</v>
      </c>
      <c r="AL64" s="28">
        <f t="shared" si="6"/>
        <v>4.4067379510000011</v>
      </c>
      <c r="AM64" s="28" t="e">
        <f t="shared" si="5"/>
        <v>#REF!</v>
      </c>
    </row>
    <row r="65" spans="1:39" ht="11.25" x14ac:dyDescent="0.2">
      <c r="A65" s="6">
        <v>36861</v>
      </c>
      <c r="B65" s="7">
        <v>0.59</v>
      </c>
      <c r="C65" s="12">
        <v>0.44</v>
      </c>
      <c r="D65" s="12">
        <v>0.36</v>
      </c>
      <c r="E65" s="12">
        <v>0.20066118399999999</v>
      </c>
      <c r="F65" s="7">
        <v>0.2467552401171719</v>
      </c>
      <c r="G65" s="7">
        <v>0.3</v>
      </c>
      <c r="H65" s="7">
        <v>0.30948328482343446</v>
      </c>
      <c r="I65" s="7">
        <v>0.35</v>
      </c>
      <c r="J65" s="12">
        <v>0.3</v>
      </c>
      <c r="K65" s="7">
        <v>0.15678428096424418</v>
      </c>
      <c r="L65" s="12">
        <v>0.29559776268158228</v>
      </c>
      <c r="M65" s="12">
        <v>0.155</v>
      </c>
      <c r="N65" s="13">
        <v>0.55859375</v>
      </c>
      <c r="O65" s="7">
        <v>2.3206636700000001</v>
      </c>
      <c r="P65" s="7">
        <v>-1.8146872000000001E-2</v>
      </c>
      <c r="Q65" s="7">
        <v>-0.36</v>
      </c>
      <c r="R65" s="7">
        <v>0.74</v>
      </c>
      <c r="S65" s="7">
        <v>0.08</v>
      </c>
      <c r="T65" s="7">
        <v>0.14000000000000001</v>
      </c>
      <c r="U65" s="7">
        <v>6.8075793999999995E-2</v>
      </c>
      <c r="V65" s="7">
        <v>-0.118638507</v>
      </c>
      <c r="W65" s="7">
        <v>-0.48</v>
      </c>
      <c r="X65" s="7">
        <v>0.14000000000000001</v>
      </c>
      <c r="Y65" s="7">
        <v>0.21318362634865407</v>
      </c>
      <c r="Z65" s="8">
        <v>-0.66531820020493615</v>
      </c>
      <c r="AA65" s="8">
        <v>0.14842039162322457</v>
      </c>
      <c r="AB65" s="8">
        <v>0.35818924596923174</v>
      </c>
      <c r="AC65" s="7">
        <v>-3.0327790030877813</v>
      </c>
      <c r="AD65" s="7">
        <v>0.22585221044939707</v>
      </c>
      <c r="AE65" s="7">
        <v>-0.91509202233027209</v>
      </c>
      <c r="AF65" s="7">
        <v>0.18014718090381812</v>
      </c>
      <c r="AG65" s="7">
        <v>0.19922465978509835</v>
      </c>
      <c r="AH65" s="7">
        <v>0.42</v>
      </c>
      <c r="AI65" s="7">
        <v>-0.01</v>
      </c>
      <c r="AJ65" s="11">
        <v>0.6</v>
      </c>
      <c r="AL65" s="28">
        <f t="shared" si="6"/>
        <v>3.5998573619999994</v>
      </c>
      <c r="AM65" s="28" t="e">
        <f t="shared" si="5"/>
        <v>#REF!</v>
      </c>
    </row>
    <row r="66" spans="1:39" ht="11.25" x14ac:dyDescent="0.2">
      <c r="A66" s="6">
        <v>36892</v>
      </c>
      <c r="B66" s="7">
        <v>0.56999999999999995</v>
      </c>
      <c r="C66" s="12">
        <v>0.47</v>
      </c>
      <c r="D66" s="12">
        <v>0.41</v>
      </c>
      <c r="E66" s="12">
        <v>0.37031703900000001</v>
      </c>
      <c r="F66" s="7">
        <v>0.33841904091390262</v>
      </c>
      <c r="G66" s="7">
        <v>0.34</v>
      </c>
      <c r="H66" s="7">
        <v>0.3857472159827805</v>
      </c>
      <c r="I66" s="7">
        <v>0.47</v>
      </c>
      <c r="J66" s="12">
        <v>0.52</v>
      </c>
      <c r="K66" s="7">
        <v>0.32579980543458892</v>
      </c>
      <c r="L66" s="12">
        <v>0.35296010186615739</v>
      </c>
      <c r="M66" s="12">
        <v>0.36499999999999999</v>
      </c>
      <c r="N66" s="13">
        <v>0.642578125</v>
      </c>
      <c r="O66" s="7">
        <v>0.833424948</v>
      </c>
      <c r="P66" s="7">
        <v>0.47527850300000002</v>
      </c>
      <c r="Q66" s="7">
        <v>0.55000000000000004</v>
      </c>
      <c r="R66" s="7">
        <v>0.34</v>
      </c>
      <c r="S66" s="7">
        <v>0.32</v>
      </c>
      <c r="T66" s="7">
        <v>0.5</v>
      </c>
      <c r="U66" s="7">
        <v>0.27788801800000001</v>
      </c>
      <c r="V66" s="7">
        <v>0.70576295899999997</v>
      </c>
      <c r="W66" s="7">
        <v>0.63</v>
      </c>
      <c r="X66" s="7">
        <v>0.5</v>
      </c>
      <c r="Y66" s="7">
        <v>0.33612914306442737</v>
      </c>
      <c r="Z66" s="8">
        <v>0.20943381440493944</v>
      </c>
      <c r="AA66" s="8">
        <v>0.25472870841178752</v>
      </c>
      <c r="AB66" s="8">
        <v>0.43305950693582307</v>
      </c>
      <c r="AC66" s="7">
        <v>2.8265975188122843</v>
      </c>
      <c r="AD66" s="7">
        <v>1.0532342245989303</v>
      </c>
      <c r="AE66" s="7">
        <v>0.15061310808010631</v>
      </c>
      <c r="AF66" s="7">
        <v>0.42592752304109593</v>
      </c>
      <c r="AG66" s="7">
        <v>0.49595293100700544</v>
      </c>
      <c r="AH66" s="7">
        <v>-0.03</v>
      </c>
      <c r="AI66" s="7">
        <v>0.01</v>
      </c>
      <c r="AJ66" s="11">
        <v>0.72</v>
      </c>
      <c r="AL66" s="28">
        <f t="shared" si="6"/>
        <v>3.4076151219999993</v>
      </c>
      <c r="AM66" s="28" t="e">
        <f t="shared" si="5"/>
        <v>#REF!</v>
      </c>
    </row>
    <row r="67" spans="1:39" ht="11.25" x14ac:dyDescent="0.2">
      <c r="A67" s="6">
        <v>36923</v>
      </c>
      <c r="B67" s="7">
        <v>0.46</v>
      </c>
      <c r="C67" s="12">
        <v>0.55000000000000004</v>
      </c>
      <c r="D67" s="12">
        <v>0.52</v>
      </c>
      <c r="E67" s="12">
        <v>0.57663257400000001</v>
      </c>
      <c r="F67" s="7">
        <v>0.1972946755332593</v>
      </c>
      <c r="G67" s="7">
        <v>0.45</v>
      </c>
      <c r="H67" s="7">
        <v>0.45878544990665188</v>
      </c>
      <c r="I67" s="7">
        <v>0.66</v>
      </c>
      <c r="J67" s="12">
        <v>0.63</v>
      </c>
      <c r="K67" s="7">
        <v>0.20320241600933336</v>
      </c>
      <c r="L67" s="12">
        <v>0.35152107173690567</v>
      </c>
      <c r="M67" s="12">
        <v>0.24</v>
      </c>
      <c r="N67" s="13">
        <v>0.580078125</v>
      </c>
      <c r="O67" s="7">
        <v>0.58231470699999999</v>
      </c>
      <c r="P67" s="7">
        <v>0.41586367899999999</v>
      </c>
      <c r="Q67" s="7">
        <v>0.31</v>
      </c>
      <c r="R67" s="7">
        <v>-0.16</v>
      </c>
      <c r="S67" s="7">
        <v>0.46</v>
      </c>
      <c r="T67" s="7">
        <v>0.73</v>
      </c>
      <c r="U67" s="7">
        <v>0.10116939</v>
      </c>
      <c r="V67" s="7">
        <v>0.781673646</v>
      </c>
      <c r="W67" s="7">
        <v>0.05</v>
      </c>
      <c r="X67" s="7">
        <v>0.73</v>
      </c>
      <c r="Y67" s="7">
        <v>0.44562362490457263</v>
      </c>
      <c r="Z67" s="8">
        <v>0.25774969386096014</v>
      </c>
      <c r="AA67" s="8">
        <v>0.39108967856237598</v>
      </c>
      <c r="AB67" s="8">
        <v>-2.1467545866967971E-2</v>
      </c>
      <c r="AC67" s="7">
        <v>-0.28831650668921277</v>
      </c>
      <c r="AD67" s="7">
        <v>-0.20264498265684888</v>
      </c>
      <c r="AE67" s="7">
        <v>5.8664274956839027E-2</v>
      </c>
      <c r="AF67" s="7">
        <v>0.25445992437729914</v>
      </c>
      <c r="AG67" s="7">
        <v>0.82784764001984679</v>
      </c>
      <c r="AH67" s="7">
        <v>0.61</v>
      </c>
      <c r="AI67" s="7">
        <v>0</v>
      </c>
      <c r="AJ67" s="11">
        <v>0.72</v>
      </c>
      <c r="AL67" s="28">
        <f t="shared" si="6"/>
        <v>3.407625031999999</v>
      </c>
      <c r="AM67" s="28" t="e">
        <f t="shared" si="5"/>
        <v>#REF!</v>
      </c>
    </row>
    <row r="68" spans="1:39" ht="11.25" x14ac:dyDescent="0.2">
      <c r="A68" s="6">
        <v>36951</v>
      </c>
      <c r="B68" s="7">
        <v>0.38</v>
      </c>
      <c r="C68" s="12">
        <v>0.36</v>
      </c>
      <c r="D68" s="12">
        <v>0.56999999999999995</v>
      </c>
      <c r="E68" s="12">
        <v>0.27882818999999998</v>
      </c>
      <c r="F68" s="7">
        <v>0.19545909679973597</v>
      </c>
      <c r="G68" s="7">
        <v>0.28999999999999998</v>
      </c>
      <c r="H68" s="7">
        <v>0.33885745735994721</v>
      </c>
      <c r="I68" s="7">
        <v>0.28000000000000003</v>
      </c>
      <c r="J68" s="12">
        <v>0.27</v>
      </c>
      <c r="K68" s="7">
        <v>0.20573136367903788</v>
      </c>
      <c r="L68" s="12">
        <v>0.28626844378073968</v>
      </c>
      <c r="M68" s="12">
        <v>0.3</v>
      </c>
      <c r="N68" s="13">
        <v>0.60546875</v>
      </c>
      <c r="O68" s="7">
        <v>2.1219432E-2</v>
      </c>
      <c r="P68" s="7">
        <v>0.50967259099999995</v>
      </c>
      <c r="Q68" s="7">
        <v>1.05</v>
      </c>
      <c r="R68" s="7">
        <v>-0.14000000000000001</v>
      </c>
      <c r="S68" s="7">
        <v>0.37</v>
      </c>
      <c r="T68" s="7">
        <v>0.06</v>
      </c>
      <c r="U68" s="7">
        <v>0.406449071</v>
      </c>
      <c r="V68" s="7">
        <v>0.62884773599999999</v>
      </c>
      <c r="W68" s="7">
        <v>1.17</v>
      </c>
      <c r="X68" s="7">
        <v>0.06</v>
      </c>
      <c r="Y68" s="7">
        <v>0.36459681548951972</v>
      </c>
      <c r="Z68" s="8">
        <v>0.30051994226865275</v>
      </c>
      <c r="AA68" s="8">
        <v>0.24943893102030487</v>
      </c>
      <c r="AB68" s="8">
        <v>0.13427342861859295</v>
      </c>
      <c r="AC68" s="7">
        <v>3.8750363244651536</v>
      </c>
      <c r="AD68" s="7">
        <v>1.9345695993138099</v>
      </c>
      <c r="AE68" s="7">
        <v>0.23025757035543476</v>
      </c>
      <c r="AF68" s="7">
        <v>-9.5251456260537118E-2</v>
      </c>
      <c r="AG68" s="7">
        <v>0.1182981417769699</v>
      </c>
      <c r="AH68" s="7">
        <v>0.81</v>
      </c>
      <c r="AI68" s="7">
        <v>-0.35</v>
      </c>
      <c r="AJ68" s="11">
        <v>0.62</v>
      </c>
      <c r="AL68" s="28">
        <f t="shared" si="6"/>
        <v>4.1471364039999994</v>
      </c>
      <c r="AM68" s="28" t="e">
        <f t="shared" si="5"/>
        <v>#REF!</v>
      </c>
    </row>
    <row r="69" spans="1:39" ht="11.25" x14ac:dyDescent="0.2">
      <c r="A69" s="6">
        <v>36982</v>
      </c>
      <c r="B69" s="7">
        <v>0.57999999999999996</v>
      </c>
      <c r="C69" s="12">
        <v>0.44</v>
      </c>
      <c r="D69" s="12">
        <v>0.46</v>
      </c>
      <c r="E69" s="12">
        <v>0.400869843</v>
      </c>
      <c r="F69" s="7">
        <v>0.3747954617447754</v>
      </c>
      <c r="G69" s="7">
        <v>0.39</v>
      </c>
      <c r="H69" s="7">
        <v>0.41313306094895513</v>
      </c>
      <c r="I69" s="7">
        <v>0.32</v>
      </c>
      <c r="J69" s="12">
        <v>0.44</v>
      </c>
      <c r="K69" s="7">
        <v>0.42994912381265132</v>
      </c>
      <c r="L69" s="12">
        <v>0.31553573511911698</v>
      </c>
      <c r="M69" s="12">
        <v>0.41</v>
      </c>
      <c r="N69" s="13">
        <v>0.609375</v>
      </c>
      <c r="O69" s="7">
        <v>-6.3149246000000006E-2</v>
      </c>
      <c r="P69" s="7">
        <v>0.81132455400000003</v>
      </c>
      <c r="Q69" s="7">
        <v>1.36</v>
      </c>
      <c r="R69" s="7">
        <v>0.18</v>
      </c>
      <c r="S69" s="7">
        <v>0.14000000000000001</v>
      </c>
      <c r="T69" s="7">
        <v>0.62</v>
      </c>
      <c r="U69" s="7">
        <v>0.59946325099999997</v>
      </c>
      <c r="V69" s="7">
        <v>1.0554063229999999</v>
      </c>
      <c r="W69" s="7">
        <v>1.8</v>
      </c>
      <c r="X69" s="7">
        <v>0.62</v>
      </c>
      <c r="Y69" s="7">
        <v>0.19797980306233312</v>
      </c>
      <c r="Z69" s="8">
        <v>0.93835308511748716</v>
      </c>
      <c r="AA69" s="8">
        <v>0.32957865152210547</v>
      </c>
      <c r="AB69" s="8">
        <v>0.42610726561925749</v>
      </c>
      <c r="AC69" s="7">
        <v>5.5566611794325551</v>
      </c>
      <c r="AD69" s="7">
        <v>2.6296307636615932</v>
      </c>
      <c r="AE69" s="7">
        <v>1.023408234627792</v>
      </c>
      <c r="AF69" s="7">
        <v>1.0297078913627782</v>
      </c>
      <c r="AG69" s="7">
        <v>0.27370286901164231</v>
      </c>
      <c r="AH69" s="7">
        <v>0.56999999999999995</v>
      </c>
      <c r="AI69" s="7">
        <v>-1.77</v>
      </c>
      <c r="AJ69" s="11">
        <v>0.64</v>
      </c>
      <c r="AL69" s="28">
        <f t="shared" si="6"/>
        <v>4.6991835489999989</v>
      </c>
      <c r="AM69" s="28" t="e">
        <f t="shared" si="5"/>
        <v>#REF!</v>
      </c>
    </row>
    <row r="70" spans="1:39" ht="11.25" x14ac:dyDescent="0.2">
      <c r="A70" s="6">
        <v>37012</v>
      </c>
      <c r="B70" s="7">
        <v>0.41</v>
      </c>
      <c r="C70" s="12">
        <v>0.51</v>
      </c>
      <c r="D70" s="12">
        <v>0.6</v>
      </c>
      <c r="E70" s="12">
        <v>0.37583478999999997</v>
      </c>
      <c r="F70" s="7">
        <v>0.57401127012797604</v>
      </c>
      <c r="G70" s="7">
        <v>0.42</v>
      </c>
      <c r="H70" s="7">
        <v>0.49596921202559513</v>
      </c>
      <c r="I70" s="7">
        <v>0.4</v>
      </c>
      <c r="J70" s="12">
        <v>0.5</v>
      </c>
      <c r="K70" s="7">
        <v>0.58562670939523931</v>
      </c>
      <c r="L70" s="12">
        <v>0.4808495290856879</v>
      </c>
      <c r="M70" s="12">
        <v>0.25</v>
      </c>
      <c r="N70" s="13">
        <v>0.5703125</v>
      </c>
      <c r="O70" s="7">
        <v>0.416352524</v>
      </c>
      <c r="P70" s="7">
        <v>0.40773480699999998</v>
      </c>
      <c r="Q70" s="7">
        <v>0.41</v>
      </c>
      <c r="R70" s="7">
        <v>0.3</v>
      </c>
      <c r="S70" s="7">
        <v>0.52</v>
      </c>
      <c r="T70" s="7">
        <v>0.38</v>
      </c>
      <c r="U70" s="7">
        <v>0.45330032199999998</v>
      </c>
      <c r="V70" s="7">
        <v>0.35547169000000001</v>
      </c>
      <c r="W70" s="7">
        <v>0.57999999999999996</v>
      </c>
      <c r="X70" s="7">
        <v>0.38</v>
      </c>
      <c r="Y70" s="7">
        <v>0.29430163127226544</v>
      </c>
      <c r="Z70" s="8">
        <v>0.69209950791213171</v>
      </c>
      <c r="AA70" s="8">
        <v>0.51161226134349236</v>
      </c>
      <c r="AB70" s="8">
        <v>0.64475328266564436</v>
      </c>
      <c r="AC70" s="7">
        <v>-1.9597559175010379</v>
      </c>
      <c r="AD70" s="7">
        <v>0.84817507242949208</v>
      </c>
      <c r="AE70" s="7">
        <v>0.86447375841312268</v>
      </c>
      <c r="AF70" s="7">
        <v>0.43862452959410692</v>
      </c>
      <c r="AG70" s="7">
        <v>0.27957225897278831</v>
      </c>
      <c r="AH70" s="7">
        <v>0.83</v>
      </c>
      <c r="AI70" s="7">
        <v>-0.5</v>
      </c>
      <c r="AJ70" s="11">
        <v>0.76</v>
      </c>
      <c r="AL70" s="28">
        <f t="shared" si="6"/>
        <v>5.1916470649999988</v>
      </c>
      <c r="AM70" s="28" t="e">
        <f t="shared" si="5"/>
        <v>#REF!</v>
      </c>
    </row>
    <row r="71" spans="1:39" ht="11.25" x14ac:dyDescent="0.2">
      <c r="A71" s="6">
        <v>37043</v>
      </c>
      <c r="B71" s="7">
        <v>0.52</v>
      </c>
      <c r="C71" s="12">
        <v>0.79</v>
      </c>
      <c r="D71" s="12">
        <v>0.73</v>
      </c>
      <c r="E71" s="12">
        <v>0.27165753100000001</v>
      </c>
      <c r="F71" s="7">
        <v>0.64916834407854318</v>
      </c>
      <c r="G71" s="7">
        <v>0.45</v>
      </c>
      <c r="H71" s="7">
        <v>0.57816517501570863</v>
      </c>
      <c r="I71" s="7">
        <v>0.77</v>
      </c>
      <c r="J71" s="12">
        <v>0.74</v>
      </c>
      <c r="K71" s="7">
        <v>0.68111311009154785</v>
      </c>
      <c r="L71" s="12">
        <v>0.54354262257103758</v>
      </c>
      <c r="M71" s="12">
        <v>0.27500000000000002</v>
      </c>
      <c r="N71" s="13">
        <v>0.576171875</v>
      </c>
      <c r="O71" s="7">
        <v>1.5110735280000001</v>
      </c>
      <c r="P71" s="7">
        <v>0.166550421</v>
      </c>
      <c r="Q71" s="7">
        <v>-0.12</v>
      </c>
      <c r="R71" s="7">
        <v>0.87</v>
      </c>
      <c r="S71" s="7">
        <v>0.22</v>
      </c>
      <c r="T71" s="7">
        <v>0.3</v>
      </c>
      <c r="U71" s="7">
        <v>0.26950396799999998</v>
      </c>
      <c r="V71" s="7">
        <v>4.8364731000000001E-2</v>
      </c>
      <c r="W71" s="7">
        <v>0.1</v>
      </c>
      <c r="X71" s="7">
        <v>0.3</v>
      </c>
      <c r="Y71" s="7">
        <v>0.11104241875034934</v>
      </c>
      <c r="Z71" s="8">
        <v>0.97359105169672322</v>
      </c>
      <c r="AA71" s="8">
        <v>0.5136945187013896</v>
      </c>
      <c r="AB71" s="8">
        <v>0.80255239869731232</v>
      </c>
      <c r="AC71" s="7">
        <v>-5.9639612476370498</v>
      </c>
      <c r="AD71" s="7">
        <v>0.36346015719289976</v>
      </c>
      <c r="AE71" s="7">
        <v>0.84776265517620208</v>
      </c>
      <c r="AF71" s="7">
        <v>-0.12703615648218375</v>
      </c>
      <c r="AG71" s="7">
        <v>0.42447722998885834</v>
      </c>
      <c r="AH71" s="7">
        <v>1.04</v>
      </c>
      <c r="AI71" s="7">
        <v>10.37</v>
      </c>
      <c r="AJ71" s="11">
        <v>0.6</v>
      </c>
      <c r="AL71" s="28">
        <f t="shared" si="6"/>
        <v>4.8690484399999985</v>
      </c>
      <c r="AM71" s="28" t="e">
        <f t="shared" si="5"/>
        <v>#REF!</v>
      </c>
    </row>
    <row r="72" spans="1:39" ht="11.25" x14ac:dyDescent="0.2">
      <c r="A72" s="6">
        <v>37073</v>
      </c>
      <c r="B72" s="7">
        <v>1.33</v>
      </c>
      <c r="C72" s="12">
        <v>1.08</v>
      </c>
      <c r="D72" s="12">
        <v>0.65</v>
      </c>
      <c r="E72" s="12">
        <v>0.60020954100000001</v>
      </c>
      <c r="F72" s="7">
        <v>0.73230741472195826</v>
      </c>
      <c r="G72" s="7">
        <v>0.57999999999999996</v>
      </c>
      <c r="H72" s="7">
        <v>0.72850339114439167</v>
      </c>
      <c r="I72" s="7">
        <v>0.95</v>
      </c>
      <c r="J72" s="12">
        <v>1.21</v>
      </c>
      <c r="K72" s="7">
        <v>0.82307867314551431</v>
      </c>
      <c r="L72" s="12">
        <v>0.86937303228838692</v>
      </c>
      <c r="M72" s="12">
        <v>0.60499999999999998</v>
      </c>
      <c r="N72" s="13">
        <v>0.6640625</v>
      </c>
      <c r="O72" s="7">
        <v>3.3953144759999998</v>
      </c>
      <c r="P72" s="7">
        <v>0.58355333399999998</v>
      </c>
      <c r="Q72" s="7">
        <v>0.54</v>
      </c>
      <c r="R72" s="7">
        <v>0.64</v>
      </c>
      <c r="S72" s="7">
        <v>0.3</v>
      </c>
      <c r="T72" s="7">
        <v>0.77</v>
      </c>
      <c r="U72" s="7">
        <v>0.72838862599999998</v>
      </c>
      <c r="V72" s="7">
        <v>0.41688929400000002</v>
      </c>
      <c r="W72" s="7">
        <v>0.67</v>
      </c>
      <c r="X72" s="7">
        <v>0.77</v>
      </c>
      <c r="Y72" s="7">
        <v>0.36384715873640916</v>
      </c>
      <c r="Z72" s="8">
        <v>1.651486419753659</v>
      </c>
      <c r="AA72" s="8">
        <v>0.74157511805846199</v>
      </c>
      <c r="AB72" s="8">
        <v>0.7218445490276616</v>
      </c>
      <c r="AC72" s="7">
        <v>-4.3225866249116072</v>
      </c>
      <c r="AD72" s="7">
        <v>0.51835679228875886</v>
      </c>
      <c r="AE72" s="7">
        <v>1.820438262519614</v>
      </c>
      <c r="AF72" s="7">
        <v>1.4062988834335235</v>
      </c>
      <c r="AG72" s="7">
        <v>0.86599383343630054</v>
      </c>
      <c r="AH72" s="7">
        <v>1.1499999999999999</v>
      </c>
      <c r="AI72" s="7">
        <v>5.15</v>
      </c>
      <c r="AJ72" s="11">
        <v>0.68</v>
      </c>
      <c r="AL72" s="28">
        <f t="shared" si="6"/>
        <v>4.2251765790000002</v>
      </c>
      <c r="AM72" s="28" t="e">
        <f t="shared" si="5"/>
        <v>#REF!</v>
      </c>
    </row>
    <row r="73" spans="1:39" ht="11.25" x14ac:dyDescent="0.2">
      <c r="A73" s="6">
        <v>37104</v>
      </c>
      <c r="B73" s="7">
        <v>0.7</v>
      </c>
      <c r="C73" s="12">
        <v>0.7</v>
      </c>
      <c r="D73" s="12">
        <v>0.56000000000000005</v>
      </c>
      <c r="E73" s="12">
        <v>0.51602515199999999</v>
      </c>
      <c r="F73" s="7">
        <v>0.62629616630052887</v>
      </c>
      <c r="G73" s="7">
        <v>0.56999999999999995</v>
      </c>
      <c r="H73" s="7">
        <v>0.59446426366010574</v>
      </c>
      <c r="I73" s="7">
        <v>0.6</v>
      </c>
      <c r="J73" s="12">
        <v>0.72</v>
      </c>
      <c r="K73" s="7">
        <v>0.70012322342543076</v>
      </c>
      <c r="L73" s="12">
        <v>0.59502715837859721</v>
      </c>
      <c r="M73" s="12">
        <v>0.505</v>
      </c>
      <c r="N73" s="13">
        <v>0.658203125</v>
      </c>
      <c r="O73" s="7">
        <v>0.95648361599999998</v>
      </c>
      <c r="P73" s="7">
        <v>0.60471600299999995</v>
      </c>
      <c r="Q73" s="7">
        <v>0.83</v>
      </c>
      <c r="R73" s="7">
        <v>0.51</v>
      </c>
      <c r="S73" s="7">
        <v>0.14000000000000001</v>
      </c>
      <c r="T73" s="7">
        <v>0.56000000000000005</v>
      </c>
      <c r="U73" s="7">
        <v>0.62977662099999998</v>
      </c>
      <c r="V73" s="7">
        <v>0.57578767099999995</v>
      </c>
      <c r="W73" s="7">
        <v>0.83</v>
      </c>
      <c r="X73" s="7">
        <v>0.56000000000000005</v>
      </c>
      <c r="Y73" s="7">
        <v>0.46237752571610913</v>
      </c>
      <c r="Z73" s="8">
        <v>1.3678001998208842</v>
      </c>
      <c r="AA73" s="8">
        <v>0.31454655348551813</v>
      </c>
      <c r="AB73" s="8">
        <v>0.97831793145333468</v>
      </c>
      <c r="AC73" s="7">
        <v>-1.2385932819854513</v>
      </c>
      <c r="AD73" s="7">
        <v>0.19834915400270359</v>
      </c>
      <c r="AE73" s="7">
        <v>1.9049619983540693</v>
      </c>
      <c r="AF73" s="7">
        <v>1.1332219618284309</v>
      </c>
      <c r="AG73" s="7">
        <v>0.44317688630447638</v>
      </c>
      <c r="AH73" s="7">
        <v>0.65</v>
      </c>
      <c r="AI73" s="7">
        <v>2.31</v>
      </c>
      <c r="AJ73" s="11">
        <v>0.68</v>
      </c>
      <c r="AL73" s="28">
        <f t="shared" si="6"/>
        <v>3.7602872980000002</v>
      </c>
      <c r="AM73" s="28" t="e">
        <f t="shared" si="5"/>
        <v>#REF!</v>
      </c>
    </row>
    <row r="74" spans="1:39" ht="11.25" x14ac:dyDescent="0.2">
      <c r="A74" s="6">
        <v>37135</v>
      </c>
      <c r="B74" s="7">
        <v>0.28000000000000003</v>
      </c>
      <c r="C74" s="12">
        <v>0.4</v>
      </c>
      <c r="D74" s="12">
        <v>0.56999999999999995</v>
      </c>
      <c r="E74" s="12">
        <v>0.228484984</v>
      </c>
      <c r="F74" s="7">
        <v>0.58192410803312511</v>
      </c>
      <c r="G74" s="7">
        <v>0.34</v>
      </c>
      <c r="H74" s="7">
        <v>0.42408181840662501</v>
      </c>
      <c r="I74" s="7">
        <v>0.36</v>
      </c>
      <c r="J74" s="12">
        <v>0.39</v>
      </c>
      <c r="K74" s="7">
        <v>0.55528067590272157</v>
      </c>
      <c r="L74" s="12">
        <v>0.29684346755067104</v>
      </c>
      <c r="M74" s="12">
        <v>0.46499999999999997</v>
      </c>
      <c r="N74" s="13">
        <v>0.63671875</v>
      </c>
      <c r="O74" s="7">
        <v>0.44274461799999998</v>
      </c>
      <c r="P74" s="7">
        <v>0.21933364399999999</v>
      </c>
      <c r="Q74" s="7">
        <v>0.41</v>
      </c>
      <c r="R74" s="7">
        <v>0.4</v>
      </c>
      <c r="S74" s="7">
        <v>-0.38</v>
      </c>
      <c r="T74" s="7">
        <v>0.2</v>
      </c>
      <c r="U74" s="7">
        <v>0.29307243700000002</v>
      </c>
      <c r="V74" s="7">
        <v>0.13417817100000001</v>
      </c>
      <c r="W74" s="7">
        <v>0.39</v>
      </c>
      <c r="X74" s="7">
        <v>0.2</v>
      </c>
      <c r="Y74" s="7">
        <v>9.9168798823498161E-2</v>
      </c>
      <c r="Z74" s="8">
        <v>0.31608546617872185</v>
      </c>
      <c r="AA74" s="8">
        <v>0.56468280387650427</v>
      </c>
      <c r="AB74" s="8">
        <v>0.60126468782506626</v>
      </c>
      <c r="AC74" s="7">
        <v>-2.8817220313096601</v>
      </c>
      <c r="AD74" s="7">
        <v>0.23275154157397335</v>
      </c>
      <c r="AE74" s="7">
        <v>0.79342343850919805</v>
      </c>
      <c r="AF74" s="7">
        <v>0.37575287473997271</v>
      </c>
      <c r="AG74" s="7">
        <v>5.7427355641589531E-2</v>
      </c>
      <c r="AH74" s="7">
        <v>1.0900000000000001</v>
      </c>
      <c r="AI74" s="7">
        <v>1.84</v>
      </c>
      <c r="AJ74" s="11">
        <v>0.68</v>
      </c>
      <c r="AL74" s="28">
        <f t="shared" si="6"/>
        <v>3.8025413640000001</v>
      </c>
      <c r="AM74" s="28" t="e">
        <f t="shared" si="5"/>
        <v>#REF!</v>
      </c>
    </row>
    <row r="75" spans="1:39" ht="11.25" x14ac:dyDescent="0.2">
      <c r="A75" s="6">
        <v>37165</v>
      </c>
      <c r="B75" s="7">
        <v>0.83</v>
      </c>
      <c r="C75" s="12">
        <v>0.56000000000000005</v>
      </c>
      <c r="D75" s="12">
        <v>0.56999999999999995</v>
      </c>
      <c r="E75" s="12">
        <v>0.50320416000000001</v>
      </c>
      <c r="F75" s="7">
        <v>0.49943896321442527</v>
      </c>
      <c r="G75" s="7">
        <v>0.39</v>
      </c>
      <c r="H75" s="7">
        <v>0.50452862464288506</v>
      </c>
      <c r="I75" s="7">
        <v>0.5</v>
      </c>
      <c r="J75" s="12">
        <v>0.48</v>
      </c>
      <c r="K75" s="7">
        <v>0.49998340546474662</v>
      </c>
      <c r="L75" s="12">
        <v>0.42894540351532173</v>
      </c>
      <c r="M75" s="12">
        <v>0.505</v>
      </c>
      <c r="N75" s="13">
        <v>0.654296875</v>
      </c>
      <c r="O75" s="7">
        <v>1.153229912</v>
      </c>
      <c r="P75" s="7">
        <v>0.70923582900000004</v>
      </c>
      <c r="Q75" s="7">
        <v>1.1100000000000001</v>
      </c>
      <c r="R75" s="7">
        <v>0.56000000000000005</v>
      </c>
      <c r="S75" s="7">
        <v>0.46</v>
      </c>
      <c r="T75" s="7">
        <v>0.34</v>
      </c>
      <c r="U75" s="7">
        <v>1.032428723</v>
      </c>
      <c r="V75" s="7">
        <v>0.33547074900000001</v>
      </c>
      <c r="W75" s="7">
        <v>1.1499999999999999</v>
      </c>
      <c r="X75" s="7">
        <v>0.34</v>
      </c>
      <c r="Y75" s="7">
        <v>0.65891029400126899</v>
      </c>
      <c r="Z75" s="8">
        <v>0.50488416611261033</v>
      </c>
      <c r="AA75" s="8">
        <v>0.24108250946525628</v>
      </c>
      <c r="AB75" s="8">
        <v>0.78914713016927751</v>
      </c>
      <c r="AC75" s="7">
        <v>-9.3866388779361237E-2</v>
      </c>
      <c r="AD75" s="7">
        <v>2.9952351218929261</v>
      </c>
      <c r="AE75" s="7">
        <v>0.4294982799871444</v>
      </c>
      <c r="AF75" s="7">
        <v>0.54848324815974014</v>
      </c>
      <c r="AG75" s="7">
        <v>0.22592087174022149</v>
      </c>
      <c r="AH75" s="7">
        <v>0.36</v>
      </c>
      <c r="AI75" s="7">
        <v>8.43</v>
      </c>
      <c r="AJ75" s="11">
        <v>0.66</v>
      </c>
      <c r="AL75" s="28">
        <f t="shared" si="6"/>
        <v>4.8205440230000001</v>
      </c>
      <c r="AM75" s="28">
        <f t="shared" si="6"/>
        <v>5.0939685709999996</v>
      </c>
    </row>
    <row r="76" spans="1:39" ht="11.25" x14ac:dyDescent="0.2">
      <c r="A76" s="6">
        <v>37196</v>
      </c>
      <c r="B76" s="7">
        <v>0.71</v>
      </c>
      <c r="C76" s="12">
        <v>0.63</v>
      </c>
      <c r="D76" s="12">
        <v>0.77</v>
      </c>
      <c r="E76" s="12">
        <v>0.60105489000000001</v>
      </c>
      <c r="F76" s="7">
        <v>0.63362853863617952</v>
      </c>
      <c r="G76" s="7">
        <v>0.56000000000000005</v>
      </c>
      <c r="H76" s="7">
        <v>0.63893668572723583</v>
      </c>
      <c r="I76" s="7">
        <v>0.55000000000000004</v>
      </c>
      <c r="J76" s="12">
        <v>0.67</v>
      </c>
      <c r="K76" s="7">
        <v>0.74792502410387784</v>
      </c>
      <c r="L76" s="12">
        <v>0.53717234275885739</v>
      </c>
      <c r="M76" s="12">
        <v>0.56999999999999995</v>
      </c>
      <c r="N76" s="13">
        <v>0.68359375</v>
      </c>
      <c r="O76" s="7">
        <v>0.54831389200000002</v>
      </c>
      <c r="P76" s="7">
        <v>0.77067623500000004</v>
      </c>
      <c r="Q76" s="7">
        <v>1.25</v>
      </c>
      <c r="R76" s="7">
        <v>0.77</v>
      </c>
      <c r="S76" s="7">
        <v>0.8</v>
      </c>
      <c r="T76" s="7">
        <v>0.08</v>
      </c>
      <c r="U76" s="7">
        <v>1.2545161</v>
      </c>
      <c r="V76" s="7">
        <v>0.20730414699999999</v>
      </c>
      <c r="W76" s="7">
        <v>1.31</v>
      </c>
      <c r="X76" s="7">
        <v>0.08</v>
      </c>
      <c r="Y76" s="7">
        <v>0.90060256088006041</v>
      </c>
      <c r="Z76" s="8">
        <v>1.7767014835250412</v>
      </c>
      <c r="AA76" s="8">
        <v>0.51956062199638953</v>
      </c>
      <c r="AB76" s="8">
        <v>0.76084312520479447</v>
      </c>
      <c r="AC76" s="7">
        <v>-2.3826507873344327</v>
      </c>
      <c r="AD76" s="7">
        <v>2.2027343852824615</v>
      </c>
      <c r="AE76" s="7">
        <v>1.4205326561099492</v>
      </c>
      <c r="AF76" s="7">
        <v>-3.9848053078813186E-2</v>
      </c>
      <c r="AG76" s="7">
        <v>0.14988238436260276</v>
      </c>
      <c r="AH76" s="7">
        <v>1.29</v>
      </c>
      <c r="AI76" s="7">
        <v>1.17</v>
      </c>
      <c r="AJ76" s="11">
        <v>0.68</v>
      </c>
      <c r="AL76" s="28">
        <f t="shared" ref="AL76:AM91" si="7">SUM(U65:U76)</f>
        <v>6.1140323210000007</v>
      </c>
      <c r="AM76" s="28">
        <f t="shared" si="7"/>
        <v>5.1265186099999998</v>
      </c>
    </row>
    <row r="77" spans="1:39" ht="11.25" x14ac:dyDescent="0.2">
      <c r="A77" s="6">
        <v>37226</v>
      </c>
      <c r="B77" s="7">
        <v>0.65</v>
      </c>
      <c r="C77" s="12">
        <v>0.72</v>
      </c>
      <c r="D77" s="12">
        <v>0.78</v>
      </c>
      <c r="E77" s="12">
        <v>0.77293113099999999</v>
      </c>
      <c r="F77" s="7">
        <v>0.82227085087276319</v>
      </c>
      <c r="G77" s="7">
        <v>0.56999999999999995</v>
      </c>
      <c r="H77" s="7">
        <v>0.73304039637455254</v>
      </c>
      <c r="I77" s="7">
        <v>0.78</v>
      </c>
      <c r="J77" s="12">
        <v>0.77</v>
      </c>
      <c r="K77" s="7">
        <v>0.78735055966670864</v>
      </c>
      <c r="L77" s="12">
        <v>0.56934128443119236</v>
      </c>
      <c r="M77" s="12">
        <v>0.55500000000000005</v>
      </c>
      <c r="N77" s="13">
        <v>0.67578125</v>
      </c>
      <c r="O77" s="7">
        <v>0.50985000700000005</v>
      </c>
      <c r="P77" s="7">
        <v>0.70247300999999995</v>
      </c>
      <c r="Q77" s="7">
        <v>0.73</v>
      </c>
      <c r="R77" s="7">
        <v>1.5</v>
      </c>
      <c r="S77" s="7">
        <v>1.03</v>
      </c>
      <c r="T77" s="7">
        <v>0.22</v>
      </c>
      <c r="U77" s="7">
        <v>1.0338491869999999</v>
      </c>
      <c r="V77" s="7">
        <v>0.31257827300000002</v>
      </c>
      <c r="W77" s="7">
        <v>0.56000000000000005</v>
      </c>
      <c r="X77" s="7">
        <v>0.22</v>
      </c>
      <c r="Y77" s="7">
        <v>1.2073718874375021</v>
      </c>
      <c r="Z77" s="8">
        <v>0.47656505178610464</v>
      </c>
      <c r="AA77" s="8">
        <v>0.60619556312238121</v>
      </c>
      <c r="AB77" s="8">
        <v>1.0626724155969682</v>
      </c>
      <c r="AC77" s="7">
        <v>0.53752976365022576</v>
      </c>
      <c r="AD77" s="7">
        <v>0.48066856904031008</v>
      </c>
      <c r="AE77" s="7">
        <v>0.40883858104178794</v>
      </c>
      <c r="AF77" s="7">
        <v>0.25762967347786947</v>
      </c>
      <c r="AG77" s="7">
        <v>0.28644102468549182</v>
      </c>
      <c r="AH77" s="7">
        <v>0.86</v>
      </c>
      <c r="AI77" s="7">
        <v>-1.65</v>
      </c>
      <c r="AJ77" s="11">
        <v>0.64</v>
      </c>
      <c r="AL77" s="28">
        <f t="shared" ref="AL77:AM92" si="8">SUM(U66:U77)</f>
        <v>7.0798057140000008</v>
      </c>
      <c r="AM77" s="28">
        <f t="shared" si="7"/>
        <v>5.5577353899999995</v>
      </c>
    </row>
    <row r="78" spans="1:39" ht="11.25" x14ac:dyDescent="0.2">
      <c r="A78" s="6">
        <v>37257</v>
      </c>
      <c r="B78" s="7">
        <v>0.52</v>
      </c>
      <c r="C78" s="12">
        <v>0.56999999999999995</v>
      </c>
      <c r="D78" s="12">
        <v>0.52</v>
      </c>
      <c r="E78" s="12">
        <v>0.490166979</v>
      </c>
      <c r="F78" s="7">
        <v>0.48434530978192442</v>
      </c>
      <c r="G78" s="7">
        <v>0.6</v>
      </c>
      <c r="H78" s="7">
        <v>0.5329024577563849</v>
      </c>
      <c r="I78" s="7">
        <v>0.56999999999999995</v>
      </c>
      <c r="J78" s="12">
        <v>0.74</v>
      </c>
      <c r="K78" s="7">
        <v>0.4808432984754949</v>
      </c>
      <c r="L78" s="12">
        <v>0.48151475504918351</v>
      </c>
      <c r="M78" s="12">
        <v>0.68500000000000005</v>
      </c>
      <c r="N78" s="13">
        <v>0.73828125</v>
      </c>
      <c r="O78" s="7">
        <v>0.36234761100000001</v>
      </c>
      <c r="P78" s="7">
        <v>0.57890814800000001</v>
      </c>
      <c r="Q78" s="7">
        <v>0.76</v>
      </c>
      <c r="R78" s="7">
        <v>0.54</v>
      </c>
      <c r="S78" s="7">
        <v>0.87</v>
      </c>
      <c r="T78" s="7">
        <v>0.19</v>
      </c>
      <c r="U78" s="7">
        <v>0.57185548900000005</v>
      </c>
      <c r="V78" s="7">
        <v>0.58726540900000002</v>
      </c>
      <c r="W78" s="7">
        <v>0.85</v>
      </c>
      <c r="X78" s="7">
        <v>0.19</v>
      </c>
      <c r="Y78" s="7">
        <v>0.67331982438913229</v>
      </c>
      <c r="Z78" s="8">
        <v>0.44956867126080102</v>
      </c>
      <c r="AA78" s="8">
        <v>0.32936170166256412</v>
      </c>
      <c r="AB78" s="8">
        <v>0.65599851039697465</v>
      </c>
      <c r="AC78" s="7">
        <v>3.3468996299994127</v>
      </c>
      <c r="AD78" s="7">
        <v>0.64590840179615649</v>
      </c>
      <c r="AE78" s="7">
        <v>0.50490361044339194</v>
      </c>
      <c r="AF78" s="7">
        <v>0.12551859211365593</v>
      </c>
      <c r="AG78" s="7">
        <v>0.32326334414931651</v>
      </c>
      <c r="AH78" s="7">
        <v>0.82</v>
      </c>
      <c r="AI78" s="7">
        <v>1.96</v>
      </c>
      <c r="AJ78" s="11">
        <v>0.74</v>
      </c>
      <c r="AL78" s="28">
        <f t="shared" si="8"/>
        <v>7.3737731850000001</v>
      </c>
      <c r="AM78" s="28">
        <f t="shared" si="7"/>
        <v>5.4392378400000005</v>
      </c>
    </row>
    <row r="79" spans="1:39" ht="11.25" x14ac:dyDescent="0.2">
      <c r="A79" s="6">
        <v>37288</v>
      </c>
      <c r="B79" s="7">
        <v>0.36</v>
      </c>
      <c r="C79" s="12">
        <v>0.52</v>
      </c>
      <c r="D79" s="12">
        <v>0.54</v>
      </c>
      <c r="E79" s="12">
        <v>0.83175740499999995</v>
      </c>
      <c r="F79" s="7">
        <v>0.32895397819278066</v>
      </c>
      <c r="G79" s="7">
        <v>0.42</v>
      </c>
      <c r="H79" s="7">
        <v>0.52814227663855617</v>
      </c>
      <c r="I79" s="7">
        <v>0.8</v>
      </c>
      <c r="J79" s="12">
        <v>0.73</v>
      </c>
      <c r="K79" s="7">
        <v>0.31837385281324443</v>
      </c>
      <c r="L79" s="12">
        <v>0.44264235094900634</v>
      </c>
      <c r="M79" s="12">
        <v>0.41000000000000003</v>
      </c>
      <c r="N79" s="13">
        <v>0.62109375</v>
      </c>
      <c r="O79" s="7">
        <v>-0.37504271300000003</v>
      </c>
      <c r="P79" s="7">
        <v>0.63404917500000002</v>
      </c>
      <c r="Q79" s="7">
        <v>0.49</v>
      </c>
      <c r="R79" s="7">
        <v>-0.2</v>
      </c>
      <c r="S79" s="7">
        <v>0.46</v>
      </c>
      <c r="T79" s="7">
        <v>1.22</v>
      </c>
      <c r="U79" s="7">
        <v>0.35347281699999999</v>
      </c>
      <c r="V79" s="7">
        <v>0.96649721600000005</v>
      </c>
      <c r="W79" s="7">
        <v>0.2</v>
      </c>
      <c r="X79" s="7">
        <v>1.22</v>
      </c>
      <c r="Y79" s="7">
        <v>0.51510462330504825</v>
      </c>
      <c r="Z79" s="8">
        <v>0.22385558733934735</v>
      </c>
      <c r="AA79" s="8">
        <v>0.48832270331208699</v>
      </c>
      <c r="AB79" s="8">
        <v>0.15301679900671711</v>
      </c>
      <c r="AC79" s="7">
        <v>0.64221974631470669</v>
      </c>
      <c r="AD79" s="7">
        <v>-0.56123292807799363</v>
      </c>
      <c r="AE79" s="7">
        <v>0.33143481210793818</v>
      </c>
      <c r="AF79" s="7">
        <v>0.46396117861793029</v>
      </c>
      <c r="AG79" s="7">
        <v>1.4757134611818215</v>
      </c>
      <c r="AH79" s="7">
        <v>0.86</v>
      </c>
      <c r="AI79" s="7">
        <v>0.77</v>
      </c>
      <c r="AJ79" s="11">
        <v>0.72</v>
      </c>
      <c r="AL79" s="28">
        <f t="shared" si="8"/>
        <v>7.6260766119999994</v>
      </c>
      <c r="AM79" s="28">
        <f t="shared" si="7"/>
        <v>5.6240614100000013</v>
      </c>
    </row>
    <row r="80" spans="1:39" ht="11.25" x14ac:dyDescent="0.2">
      <c r="A80" s="6">
        <v>37316</v>
      </c>
      <c r="B80" s="7">
        <v>0.6</v>
      </c>
      <c r="C80" s="12">
        <v>0.53</v>
      </c>
      <c r="D80" s="12">
        <v>0.57999999999999996</v>
      </c>
      <c r="E80" s="12">
        <v>0.42758555199999998</v>
      </c>
      <c r="F80" s="7">
        <v>0.50643203691620686</v>
      </c>
      <c r="G80" s="7">
        <v>0.61</v>
      </c>
      <c r="H80" s="7">
        <v>0.53080351778324131</v>
      </c>
      <c r="I80" s="7">
        <v>0.45</v>
      </c>
      <c r="J80" s="12">
        <v>0.52</v>
      </c>
      <c r="K80" s="7">
        <v>0.4857220522946028</v>
      </c>
      <c r="L80" s="12">
        <v>0.4688048666666666</v>
      </c>
      <c r="M80" s="12">
        <v>0.41</v>
      </c>
      <c r="N80" s="13">
        <v>0.62109375</v>
      </c>
      <c r="O80" s="7">
        <v>1.208096847</v>
      </c>
      <c r="P80" s="7">
        <v>0.37556759699999998</v>
      </c>
      <c r="Q80" s="7">
        <v>0.68</v>
      </c>
      <c r="R80" s="7">
        <v>0.12</v>
      </c>
      <c r="S80" s="7">
        <v>0.16</v>
      </c>
      <c r="T80" s="7">
        <v>0.15</v>
      </c>
      <c r="U80" s="7">
        <v>0.31087620300000002</v>
      </c>
      <c r="V80" s="7">
        <v>0.45174011200000003</v>
      </c>
      <c r="W80" s="7">
        <v>0.39</v>
      </c>
      <c r="X80" s="7">
        <v>0.15</v>
      </c>
      <c r="Y80" s="7">
        <v>0.54500685549141781</v>
      </c>
      <c r="Z80" s="8">
        <v>0.30051399185201899</v>
      </c>
      <c r="AA80" s="8">
        <v>0.46948285350370522</v>
      </c>
      <c r="AB80" s="8">
        <v>0.54735913314489115</v>
      </c>
      <c r="AC80" s="7">
        <v>1.3877641025641025</v>
      </c>
      <c r="AD80" s="7">
        <v>-0.13915675628466187</v>
      </c>
      <c r="AE80" s="7">
        <v>0.23638011312890742</v>
      </c>
      <c r="AF80" s="7">
        <v>-0.43645016700187989</v>
      </c>
      <c r="AG80" s="7">
        <v>0.34256730480746644</v>
      </c>
      <c r="AH80" s="7">
        <v>1.02</v>
      </c>
      <c r="AI80" s="7">
        <v>0.12</v>
      </c>
      <c r="AJ80" s="11">
        <v>0.72</v>
      </c>
      <c r="AL80" s="28">
        <f t="shared" si="8"/>
        <v>7.5305037440000007</v>
      </c>
      <c r="AM80" s="28">
        <f t="shared" si="7"/>
        <v>5.4469537860000008</v>
      </c>
    </row>
    <row r="81" spans="1:39" ht="11.25" x14ac:dyDescent="0.2">
      <c r="A81" s="6">
        <v>37347</v>
      </c>
      <c r="B81" s="7">
        <v>0.8</v>
      </c>
      <c r="C81" s="12">
        <v>0.52</v>
      </c>
      <c r="D81" s="12">
        <v>0.56000000000000005</v>
      </c>
      <c r="E81" s="12">
        <v>0.50685058400000005</v>
      </c>
      <c r="F81" s="7">
        <v>0.49769597374446473</v>
      </c>
      <c r="G81" s="7">
        <v>0.52</v>
      </c>
      <c r="H81" s="7">
        <v>0.52090931154889297</v>
      </c>
      <c r="I81" s="7">
        <v>0.47</v>
      </c>
      <c r="J81" s="12">
        <v>0.5</v>
      </c>
      <c r="K81" s="7">
        <v>0.46922185063049482</v>
      </c>
      <c r="L81" s="12">
        <v>0.48735783678918393</v>
      </c>
      <c r="M81" s="12">
        <v>0.26</v>
      </c>
      <c r="N81" s="13">
        <v>0.578125</v>
      </c>
      <c r="O81" s="7">
        <v>2.1627342380000001</v>
      </c>
      <c r="P81" s="7">
        <v>0.29282177199999998</v>
      </c>
      <c r="Q81" s="7">
        <v>-0.04</v>
      </c>
      <c r="R81" s="7">
        <v>0.94</v>
      </c>
      <c r="S81" s="7">
        <v>0.38</v>
      </c>
      <c r="T81" s="7">
        <v>0.5</v>
      </c>
      <c r="U81" s="7">
        <v>0.108000391</v>
      </c>
      <c r="V81" s="7">
        <v>0.510105951</v>
      </c>
      <c r="W81" s="7">
        <v>-0.32</v>
      </c>
      <c r="X81" s="7">
        <v>0.5</v>
      </c>
      <c r="Y81" s="7">
        <v>0.61627020577035718</v>
      </c>
      <c r="Z81" s="8">
        <v>0.21405681571648411</v>
      </c>
      <c r="AA81" s="8">
        <v>0.24536491729387863</v>
      </c>
      <c r="AB81" s="8">
        <v>0.77697626725866109</v>
      </c>
      <c r="AC81" s="7">
        <v>0.85947252374491212</v>
      </c>
      <c r="AD81" s="7">
        <v>-1.3623422696741265</v>
      </c>
      <c r="AE81" s="7">
        <v>7.2509532973929286E-2</v>
      </c>
      <c r="AF81" s="7">
        <v>0.7816281448579897</v>
      </c>
      <c r="AG81" s="7">
        <v>0.31864116363856654</v>
      </c>
      <c r="AH81" s="7">
        <v>-0.06</v>
      </c>
      <c r="AI81" s="7">
        <v>1.45</v>
      </c>
      <c r="AJ81" s="11">
        <v>0.64</v>
      </c>
      <c r="AL81" s="28">
        <f t="shared" si="8"/>
        <v>7.0390408840000012</v>
      </c>
      <c r="AM81" s="28">
        <f t="shared" si="7"/>
        <v>4.9016534140000001</v>
      </c>
    </row>
    <row r="82" spans="1:39" ht="11.25" x14ac:dyDescent="0.2">
      <c r="A82" s="6">
        <v>37377</v>
      </c>
      <c r="B82" s="7">
        <v>0.21</v>
      </c>
      <c r="C82" s="12">
        <v>0.4</v>
      </c>
      <c r="D82" s="12">
        <v>0.51</v>
      </c>
      <c r="E82" s="12">
        <v>0.523355079</v>
      </c>
      <c r="F82" s="7">
        <v>0.5842142364752535</v>
      </c>
      <c r="G82" s="7">
        <v>0.46</v>
      </c>
      <c r="H82" s="7">
        <v>0.49551386309505069</v>
      </c>
      <c r="I82" s="7">
        <v>0.48</v>
      </c>
      <c r="J82" s="12">
        <v>0.47</v>
      </c>
      <c r="K82" s="7">
        <v>0.48084866569475987</v>
      </c>
      <c r="L82" s="12">
        <v>0.35419137365228953</v>
      </c>
      <c r="M82" s="12">
        <v>0.23499999999999999</v>
      </c>
      <c r="N82" s="13">
        <v>0.568359375</v>
      </c>
      <c r="O82" s="7">
        <v>0.29837793600000001</v>
      </c>
      <c r="P82" s="7">
        <v>0.17649263300000001</v>
      </c>
      <c r="Q82" s="7">
        <v>-0.35</v>
      </c>
      <c r="R82" s="7">
        <v>1.1599999999999999</v>
      </c>
      <c r="S82" s="7">
        <v>0.47</v>
      </c>
      <c r="T82" s="7">
        <v>0.44</v>
      </c>
      <c r="U82" s="7">
        <v>7.4859398999999993E-2</v>
      </c>
      <c r="V82" s="7">
        <v>0.295484941</v>
      </c>
      <c r="W82" s="7">
        <v>-0.59</v>
      </c>
      <c r="X82" s="7">
        <v>0.44</v>
      </c>
      <c r="Y82" s="7">
        <v>0.5721774945163608</v>
      </c>
      <c r="Z82" s="8">
        <v>-0.44806247923145753</v>
      </c>
      <c r="AA82" s="8">
        <v>0.35885956917920026</v>
      </c>
      <c r="AB82" s="8">
        <v>0.83232129558422252</v>
      </c>
      <c r="AC82" s="7">
        <v>-2.3920684784451098</v>
      </c>
      <c r="AD82" s="7">
        <v>-1.140071635170171</v>
      </c>
      <c r="AE82" s="7">
        <v>-0.43476400327505671</v>
      </c>
      <c r="AF82" s="7">
        <v>0.8853297122472179</v>
      </c>
      <c r="AG82" s="7">
        <v>0.19308647147768193</v>
      </c>
      <c r="AH82" s="7">
        <v>0.64</v>
      </c>
      <c r="AI82" s="7">
        <v>1.07</v>
      </c>
      <c r="AJ82" s="11">
        <v>0.66</v>
      </c>
      <c r="AL82" s="28">
        <f t="shared" si="8"/>
        <v>6.6605999610000008</v>
      </c>
      <c r="AM82" s="28">
        <f t="shared" si="7"/>
        <v>4.841666665</v>
      </c>
    </row>
    <row r="83" spans="1:39" ht="11.25" x14ac:dyDescent="0.2">
      <c r="A83" s="6">
        <v>37408</v>
      </c>
      <c r="B83" s="7">
        <v>0.42</v>
      </c>
      <c r="C83" s="12">
        <v>0.38</v>
      </c>
      <c r="D83" s="12">
        <v>0.4</v>
      </c>
      <c r="E83" s="12">
        <v>0.15761720400000001</v>
      </c>
      <c r="F83" s="7">
        <v>0.36964177873163606</v>
      </c>
      <c r="G83" s="7">
        <v>0.16</v>
      </c>
      <c r="H83" s="7">
        <v>0.29345179654632719</v>
      </c>
      <c r="I83" s="7">
        <v>0.38</v>
      </c>
      <c r="J83" s="12">
        <v>0.37</v>
      </c>
      <c r="K83" s="7">
        <v>0.34084696370960221</v>
      </c>
      <c r="L83" s="12">
        <v>0.19780040000000004</v>
      </c>
      <c r="M83" s="12">
        <v>0.23</v>
      </c>
      <c r="N83" s="13">
        <v>0.59375</v>
      </c>
      <c r="O83" s="7">
        <v>1.140610933</v>
      </c>
      <c r="P83" s="7">
        <v>0.14645501699999999</v>
      </c>
      <c r="Q83" s="7">
        <v>0.02</v>
      </c>
      <c r="R83" s="7">
        <v>1.1100000000000001</v>
      </c>
      <c r="S83" s="7">
        <v>-0.14000000000000001</v>
      </c>
      <c r="T83" s="7">
        <v>0.15</v>
      </c>
      <c r="U83" s="7">
        <v>0.21192689100000001</v>
      </c>
      <c r="V83" s="7">
        <v>6.9969848000000001E-2</v>
      </c>
      <c r="W83" s="7">
        <v>0.08</v>
      </c>
      <c r="X83" s="7">
        <v>0.15</v>
      </c>
      <c r="Y83" s="7">
        <v>0.19558404109540911</v>
      </c>
      <c r="Z83" s="8">
        <v>7.9394541286119516E-2</v>
      </c>
      <c r="AA83" s="8">
        <v>1.0827143133772475E-2</v>
      </c>
      <c r="AB83" s="8">
        <v>0.76282833947659412</v>
      </c>
      <c r="AC83" s="7">
        <v>-1.7002807261759756</v>
      </c>
      <c r="AD83" s="7">
        <v>-9.1882367237817644E-3</v>
      </c>
      <c r="AE83" s="7">
        <v>0.57810110017932437</v>
      </c>
      <c r="AF83" s="7">
        <v>0.51041102323711085</v>
      </c>
      <c r="AG83" s="7">
        <v>2.8886901579165014E-2</v>
      </c>
      <c r="AH83" s="7">
        <v>-0.02</v>
      </c>
      <c r="AI83" s="7">
        <v>6.79</v>
      </c>
      <c r="AJ83" s="11">
        <v>0.64</v>
      </c>
      <c r="AL83" s="28">
        <f t="shared" si="8"/>
        <v>6.6030228840000005</v>
      </c>
      <c r="AM83" s="28">
        <f t="shared" si="7"/>
        <v>4.863271782</v>
      </c>
    </row>
    <row r="84" spans="1:39" ht="11.25" x14ac:dyDescent="0.2">
      <c r="A84" s="6">
        <v>37438</v>
      </c>
      <c r="B84" s="7">
        <v>1.19</v>
      </c>
      <c r="C84" s="12">
        <v>0.86</v>
      </c>
      <c r="D84" s="12">
        <v>0.51</v>
      </c>
      <c r="E84" s="12">
        <v>0.49340067100000001</v>
      </c>
      <c r="F84" s="7">
        <v>0.47287644742521467</v>
      </c>
      <c r="G84" s="7">
        <v>0.68</v>
      </c>
      <c r="H84" s="7">
        <v>0.60325542368504304</v>
      </c>
      <c r="I84" s="7">
        <v>0.92</v>
      </c>
      <c r="J84" s="12">
        <v>1.1299999999999999</v>
      </c>
      <c r="K84" s="7">
        <v>0.56357706346604308</v>
      </c>
      <c r="L84" s="12">
        <v>0.58025741795375618</v>
      </c>
      <c r="M84" s="12">
        <v>0.45</v>
      </c>
      <c r="N84" s="13">
        <v>0.61328125</v>
      </c>
      <c r="O84" s="7">
        <v>2.5567622640000001</v>
      </c>
      <c r="P84" s="7">
        <v>0.66600497999999997</v>
      </c>
      <c r="Q84" s="7">
        <v>0.84</v>
      </c>
      <c r="R84" s="7">
        <v>0.75</v>
      </c>
      <c r="S84" s="7">
        <v>0.09</v>
      </c>
      <c r="T84" s="7">
        <v>0.69</v>
      </c>
      <c r="U84" s="7">
        <v>0.61323569</v>
      </c>
      <c r="V84" s="7">
        <v>0.72774591399999999</v>
      </c>
      <c r="W84" s="7">
        <v>1.05</v>
      </c>
      <c r="X84" s="7">
        <v>0.69</v>
      </c>
      <c r="Y84" s="7">
        <v>0.3469743230136193</v>
      </c>
      <c r="Z84" s="8">
        <v>1.3895129163377749</v>
      </c>
      <c r="AA84" s="8">
        <v>0.43375007075599781</v>
      </c>
      <c r="AB84" s="8">
        <v>0.51543088131546066</v>
      </c>
      <c r="AC84" s="7">
        <v>-0.93586666666666662</v>
      </c>
      <c r="AD84" s="7">
        <v>1.5529499618611748</v>
      </c>
      <c r="AE84" s="7">
        <v>1.5048191838166791</v>
      </c>
      <c r="AF84" s="7">
        <v>1.1791892224242189</v>
      </c>
      <c r="AG84" s="7">
        <v>1.0999292932217113</v>
      </c>
      <c r="AH84" s="7">
        <v>0.44</v>
      </c>
      <c r="AI84" s="7">
        <v>2.46</v>
      </c>
      <c r="AJ84" s="11">
        <v>0.82</v>
      </c>
      <c r="AL84" s="28">
        <f t="shared" si="8"/>
        <v>6.4878699480000002</v>
      </c>
      <c r="AM84" s="28">
        <f t="shared" si="7"/>
        <v>5.174128402</v>
      </c>
    </row>
    <row r="85" spans="1:39" ht="11.25" x14ac:dyDescent="0.2">
      <c r="A85" s="6">
        <v>37469</v>
      </c>
      <c r="B85" s="7">
        <v>0.65</v>
      </c>
      <c r="C85" s="12">
        <v>0.7</v>
      </c>
      <c r="D85" s="12">
        <v>0.65</v>
      </c>
      <c r="E85" s="12">
        <v>0.40214487399999999</v>
      </c>
      <c r="F85" s="7">
        <v>0.51629635947600472</v>
      </c>
      <c r="G85" s="7">
        <v>0.52</v>
      </c>
      <c r="H85" s="7">
        <v>0.55768824669520101</v>
      </c>
      <c r="I85" s="7">
        <v>0.5</v>
      </c>
      <c r="J85" s="12">
        <v>0.73</v>
      </c>
      <c r="K85" s="7">
        <v>0.71887411735306039</v>
      </c>
      <c r="L85" s="12">
        <v>0.57316495527492561</v>
      </c>
      <c r="M85" s="12">
        <v>0.47</v>
      </c>
      <c r="N85" s="13">
        <v>0.638671875</v>
      </c>
      <c r="O85" s="7">
        <v>0.15165600400000001</v>
      </c>
      <c r="P85" s="7">
        <v>0.84465995999999999</v>
      </c>
      <c r="Q85" s="7">
        <v>1.47</v>
      </c>
      <c r="R85" s="7">
        <v>0.44</v>
      </c>
      <c r="S85" s="7">
        <v>0.27</v>
      </c>
      <c r="T85" s="7">
        <v>0.4</v>
      </c>
      <c r="U85" s="7">
        <v>1.2561032130000001</v>
      </c>
      <c r="V85" s="7">
        <v>0.36379449899999999</v>
      </c>
      <c r="W85" s="7">
        <v>1.94</v>
      </c>
      <c r="X85" s="7">
        <v>0.4</v>
      </c>
      <c r="Y85" s="7">
        <v>0.33902956190813982</v>
      </c>
      <c r="Z85" s="8">
        <v>2.5469054747753677</v>
      </c>
      <c r="AA85" s="8">
        <v>0.59156259814084589</v>
      </c>
      <c r="AB85" s="8">
        <v>0.4345021914335106</v>
      </c>
      <c r="AC85" s="7">
        <v>-2.2596277690352253</v>
      </c>
      <c r="AD85" s="7">
        <v>2.8585443932691867</v>
      </c>
      <c r="AE85" s="7">
        <v>2.8834778623376311</v>
      </c>
      <c r="AF85" s="7">
        <v>0.69503511285569985</v>
      </c>
      <c r="AG85" s="7">
        <v>0.37888789394456096</v>
      </c>
      <c r="AH85" s="7">
        <v>0.76</v>
      </c>
      <c r="AI85" s="7">
        <v>7.09</v>
      </c>
      <c r="AJ85" s="11">
        <v>0.76</v>
      </c>
      <c r="AL85" s="28">
        <f t="shared" si="8"/>
        <v>7.1141965400000009</v>
      </c>
      <c r="AM85" s="28">
        <f t="shared" si="7"/>
        <v>4.9621352300000003</v>
      </c>
    </row>
    <row r="86" spans="1:39" ht="11.25" x14ac:dyDescent="0.2">
      <c r="A86" s="6">
        <v>37500</v>
      </c>
      <c r="B86" s="7">
        <v>0.72</v>
      </c>
      <c r="C86" s="12">
        <v>0.66</v>
      </c>
      <c r="D86" s="12">
        <v>0.78</v>
      </c>
      <c r="E86" s="12">
        <v>0.60938255200000002</v>
      </c>
      <c r="F86" s="7">
        <v>0.87300327205095507</v>
      </c>
      <c r="G86" s="7">
        <v>0.56999999999999995</v>
      </c>
      <c r="H86" s="7">
        <v>0.69847716481019095</v>
      </c>
      <c r="I86" s="7">
        <v>0.54</v>
      </c>
      <c r="J86" s="12">
        <v>0.67</v>
      </c>
      <c r="K86" s="7">
        <v>1.0027022930816947</v>
      </c>
      <c r="L86" s="12">
        <v>0.5698989166666667</v>
      </c>
      <c r="M86" s="12">
        <v>0.86499999999999999</v>
      </c>
      <c r="N86" s="13">
        <v>0.708984375</v>
      </c>
      <c r="O86" s="7">
        <v>-7.3209646000000003E-2</v>
      </c>
      <c r="P86" s="7">
        <v>1.0276982530000001</v>
      </c>
      <c r="Q86" s="7">
        <v>1.56</v>
      </c>
      <c r="R86" s="7">
        <v>0.77</v>
      </c>
      <c r="S86" s="7">
        <v>0.91</v>
      </c>
      <c r="T86" s="7">
        <v>0.43</v>
      </c>
      <c r="U86" s="7">
        <v>1.4918995150000001</v>
      </c>
      <c r="V86" s="7">
        <v>0.48033901200000001</v>
      </c>
      <c r="W86" s="7">
        <v>1.96</v>
      </c>
      <c r="X86" s="7">
        <v>0.43</v>
      </c>
      <c r="Y86" s="7">
        <v>0.76163027355672142</v>
      </c>
      <c r="Z86" s="8">
        <v>2.1499111676819109</v>
      </c>
      <c r="AA86" s="8">
        <v>0.46957544497156128</v>
      </c>
      <c r="AB86" s="8">
        <v>1.3121064704316521</v>
      </c>
      <c r="AC86" s="7">
        <v>0.82928562523376137</v>
      </c>
      <c r="AD86" s="7">
        <v>2.4481067932276015</v>
      </c>
      <c r="AE86" s="7">
        <v>2.6120628046118082</v>
      </c>
      <c r="AF86" s="7">
        <v>0.78257976317403666</v>
      </c>
      <c r="AG86" s="7">
        <v>0.3291265432383802</v>
      </c>
      <c r="AH86" s="7">
        <v>0.56999999999999995</v>
      </c>
      <c r="AI86" s="7">
        <v>0.03</v>
      </c>
      <c r="AJ86" s="11">
        <v>0.74</v>
      </c>
      <c r="AL86" s="28">
        <f t="shared" si="8"/>
        <v>8.3130236180000008</v>
      </c>
      <c r="AM86" s="28">
        <f t="shared" si="7"/>
        <v>5.308296071</v>
      </c>
    </row>
    <row r="87" spans="1:39" ht="11.25" x14ac:dyDescent="0.2">
      <c r="A87" s="6">
        <v>37530</v>
      </c>
      <c r="B87" s="7">
        <v>1.31</v>
      </c>
      <c r="C87" s="12">
        <v>0.97</v>
      </c>
      <c r="D87" s="12">
        <v>0.78</v>
      </c>
      <c r="E87" s="12">
        <v>0.73576759899999999</v>
      </c>
      <c r="F87" s="7">
        <v>0.84729727365702578</v>
      </c>
      <c r="G87" s="7">
        <v>0.81</v>
      </c>
      <c r="H87" s="7">
        <v>0.82861297453140514</v>
      </c>
      <c r="I87" s="7">
        <v>0.77</v>
      </c>
      <c r="J87" s="12">
        <v>0.95</v>
      </c>
      <c r="K87" s="7">
        <v>1.0371351102720283</v>
      </c>
      <c r="L87" s="12">
        <v>0.87332651112248161</v>
      </c>
      <c r="M87" s="12">
        <v>0.93500000000000005</v>
      </c>
      <c r="N87" s="13">
        <v>0.708984375</v>
      </c>
      <c r="O87" s="7">
        <v>1.1759881640000001</v>
      </c>
      <c r="P87" s="7">
        <v>1.361419573</v>
      </c>
      <c r="Q87" s="7">
        <v>2.38</v>
      </c>
      <c r="R87" s="7">
        <v>1.1299999999999999</v>
      </c>
      <c r="S87" s="7">
        <v>0.99</v>
      </c>
      <c r="T87" s="7">
        <v>0.17</v>
      </c>
      <c r="U87" s="7">
        <v>2.1835220120000001</v>
      </c>
      <c r="V87" s="7">
        <v>0.38228053499999998</v>
      </c>
      <c r="W87" s="7">
        <v>2.79</v>
      </c>
      <c r="X87" s="7">
        <v>0.17</v>
      </c>
      <c r="Y87" s="7">
        <v>1.1577577157846819</v>
      </c>
      <c r="Z87" s="8">
        <v>2.695291671928274</v>
      </c>
      <c r="AA87" s="8">
        <v>0.30539286003081106</v>
      </c>
      <c r="AB87" s="8">
        <v>1.4322175269920177</v>
      </c>
      <c r="AC87" s="7">
        <v>1.1068092658322439</v>
      </c>
      <c r="AD87" s="7">
        <v>3.2088413831436675</v>
      </c>
      <c r="AE87" s="7">
        <v>3.8365956978535598</v>
      </c>
      <c r="AF87" s="7">
        <v>0.63514020364734813</v>
      </c>
      <c r="AG87" s="7">
        <v>9.615723369916751E-2</v>
      </c>
      <c r="AH87" s="7">
        <v>0.9</v>
      </c>
      <c r="AI87" s="7">
        <v>11.85</v>
      </c>
      <c r="AJ87" s="11">
        <v>0.66</v>
      </c>
      <c r="AL87" s="28">
        <f t="shared" si="8"/>
        <v>9.4641169070000011</v>
      </c>
      <c r="AM87" s="28">
        <f t="shared" si="7"/>
        <v>5.3551058569999999</v>
      </c>
    </row>
    <row r="88" spans="1:39" ht="11.25" x14ac:dyDescent="0.2">
      <c r="A88" s="6">
        <v>37561</v>
      </c>
      <c r="B88" s="7">
        <v>3.02</v>
      </c>
      <c r="C88" s="12">
        <v>1.95</v>
      </c>
      <c r="D88" s="12">
        <v>1.32</v>
      </c>
      <c r="E88" s="12">
        <v>1.1731831189999999</v>
      </c>
      <c r="F88" s="7">
        <v>1.3635622437134267</v>
      </c>
      <c r="G88" s="7">
        <v>1.85</v>
      </c>
      <c r="H88" s="7">
        <v>1.5313490725426853</v>
      </c>
      <c r="I88" s="7">
        <v>1.26</v>
      </c>
      <c r="J88" s="12">
        <v>1.57</v>
      </c>
      <c r="K88" s="7">
        <v>1.7135295066195213</v>
      </c>
      <c r="L88" s="12">
        <v>1.6980458032569947</v>
      </c>
      <c r="M88" s="12">
        <v>1.76</v>
      </c>
      <c r="N88" s="13">
        <v>0.83203125</v>
      </c>
      <c r="O88" s="7">
        <v>4.2933962780000003</v>
      </c>
      <c r="P88" s="7">
        <v>2.5322215149999998</v>
      </c>
      <c r="Q88" s="7">
        <v>4.42</v>
      </c>
      <c r="R88" s="7">
        <v>1.23</v>
      </c>
      <c r="S88" s="7">
        <v>2.1800000000000002</v>
      </c>
      <c r="T88" s="7">
        <v>0.4</v>
      </c>
      <c r="U88" s="7">
        <v>3.5777382169999998</v>
      </c>
      <c r="V88" s="7">
        <v>1.264569066</v>
      </c>
      <c r="W88" s="7">
        <v>5.85</v>
      </c>
      <c r="X88" s="7">
        <v>0.4</v>
      </c>
      <c r="Y88" s="7">
        <v>1.4925635920029858</v>
      </c>
      <c r="Z88" s="8">
        <v>4.7153444106026434</v>
      </c>
      <c r="AA88" s="8">
        <v>1.1371079489190483</v>
      </c>
      <c r="AB88" s="8">
        <v>1.6052768506882562</v>
      </c>
      <c r="AC88" s="7">
        <v>5.8005833541302714</v>
      </c>
      <c r="AD88" s="7">
        <v>6.4668787596008892</v>
      </c>
      <c r="AE88" s="7">
        <v>7.2070124659531434</v>
      </c>
      <c r="AF88" s="7">
        <v>0.96846457851761814</v>
      </c>
      <c r="AG88" s="7">
        <v>0.28876906602906272</v>
      </c>
      <c r="AH88" s="7">
        <v>2.85</v>
      </c>
      <c r="AI88" s="7">
        <v>11.35</v>
      </c>
      <c r="AJ88" s="11">
        <v>0.78</v>
      </c>
      <c r="AL88" s="28">
        <f t="shared" si="8"/>
        <v>11.787339024000001</v>
      </c>
      <c r="AM88" s="28">
        <f t="shared" si="7"/>
        <v>6.4123707759999995</v>
      </c>
    </row>
    <row r="89" spans="1:39" ht="11.25" x14ac:dyDescent="0.2">
      <c r="A89" s="6">
        <v>37591</v>
      </c>
      <c r="B89" s="7">
        <v>2.1</v>
      </c>
      <c r="C89" s="12">
        <v>1.75</v>
      </c>
      <c r="D89" s="12">
        <v>1.36</v>
      </c>
      <c r="E89" s="12">
        <v>1.660613908</v>
      </c>
      <c r="F89" s="7">
        <v>1.4283618888002403</v>
      </c>
      <c r="G89" s="7">
        <v>1.74</v>
      </c>
      <c r="H89" s="7">
        <v>1.5877951593600481</v>
      </c>
      <c r="I89" s="7">
        <v>1.56</v>
      </c>
      <c r="J89" s="12">
        <v>1.65</v>
      </c>
      <c r="K89" s="7">
        <v>1.6221854643687115</v>
      </c>
      <c r="L89" s="12">
        <v>1.4833807946026485</v>
      </c>
      <c r="M89" s="12">
        <v>1.91</v>
      </c>
      <c r="N89" s="13">
        <v>0.8359375</v>
      </c>
      <c r="O89" s="7">
        <v>1.5280014340000001</v>
      </c>
      <c r="P89" s="7">
        <v>2.322836889</v>
      </c>
      <c r="Q89" s="7">
        <v>4.09</v>
      </c>
      <c r="R89" s="7">
        <v>1.28</v>
      </c>
      <c r="S89" s="7">
        <v>1.05</v>
      </c>
      <c r="T89" s="7">
        <v>0.67</v>
      </c>
      <c r="U89" s="7">
        <v>3.2804366429999998</v>
      </c>
      <c r="V89" s="7">
        <v>1.1353755169999999</v>
      </c>
      <c r="W89" s="7">
        <v>3.91</v>
      </c>
      <c r="X89" s="7">
        <v>0.67</v>
      </c>
      <c r="Y89" s="7">
        <v>2.2568461944703939</v>
      </c>
      <c r="Z89" s="8">
        <v>3.2314766359636309</v>
      </c>
      <c r="AA89" s="8">
        <v>1.374160869800896</v>
      </c>
      <c r="AB89" s="8">
        <v>1.485948835546457</v>
      </c>
      <c r="AC89" s="7">
        <v>1.6752603438848048</v>
      </c>
      <c r="AD89" s="7">
        <v>5.2094217115226966</v>
      </c>
      <c r="AE89" s="7">
        <v>3.9676312073684663</v>
      </c>
      <c r="AF89" s="7">
        <v>1.3552830552043962</v>
      </c>
      <c r="AG89" s="7">
        <v>0.52479998387457738</v>
      </c>
      <c r="AH89" s="7">
        <v>2.65</v>
      </c>
      <c r="AI89" s="7">
        <v>0.44</v>
      </c>
      <c r="AJ89" s="11">
        <v>0.88</v>
      </c>
      <c r="AL89" s="28">
        <f t="shared" si="8"/>
        <v>14.03392648</v>
      </c>
      <c r="AM89" s="28">
        <f t="shared" si="7"/>
        <v>7.2351680199999997</v>
      </c>
    </row>
    <row r="90" spans="1:39" ht="11.25" x14ac:dyDescent="0.2">
      <c r="A90" s="6">
        <v>37622</v>
      </c>
      <c r="B90" s="7">
        <v>2.25</v>
      </c>
      <c r="C90" s="12">
        <v>1.84</v>
      </c>
      <c r="D90" s="12">
        <v>1.32</v>
      </c>
      <c r="E90" s="12">
        <v>1.3804101470000001</v>
      </c>
      <c r="F90" s="7">
        <v>1.3277366019743535</v>
      </c>
      <c r="G90" s="7">
        <v>1.71</v>
      </c>
      <c r="H90" s="7">
        <v>1.5156293497948707</v>
      </c>
      <c r="I90" s="7">
        <v>1.64</v>
      </c>
      <c r="J90" s="12">
        <v>1.71</v>
      </c>
      <c r="K90" s="7">
        <v>1.4143500927909651</v>
      </c>
      <c r="L90" s="12">
        <v>1.6883943360094398</v>
      </c>
      <c r="M90" s="12">
        <v>1.7250000000000001</v>
      </c>
      <c r="N90" s="13">
        <v>0.859375</v>
      </c>
      <c r="O90" s="7">
        <v>3.8304392960000002</v>
      </c>
      <c r="P90" s="7">
        <v>1.639146438</v>
      </c>
      <c r="Q90" s="7">
        <v>2.2599999999999998</v>
      </c>
      <c r="R90" s="7">
        <v>0.93</v>
      </c>
      <c r="S90" s="7">
        <v>1.43</v>
      </c>
      <c r="T90" s="7">
        <v>1.03</v>
      </c>
      <c r="U90" s="7">
        <v>1.727964404</v>
      </c>
      <c r="V90" s="7">
        <v>1.5266915299999999</v>
      </c>
      <c r="W90" s="7">
        <v>2.15</v>
      </c>
      <c r="X90" s="7">
        <v>1.03</v>
      </c>
      <c r="Y90" s="7">
        <v>1.6643339735097535</v>
      </c>
      <c r="Z90" s="8">
        <v>2.1209292822610282</v>
      </c>
      <c r="AA90" s="8">
        <v>0.95085530479385916</v>
      </c>
      <c r="AB90" s="8">
        <v>1.727720532033183</v>
      </c>
      <c r="AC90" s="7">
        <v>7.4246173562797502</v>
      </c>
      <c r="AD90" s="7">
        <v>1.7401598305930588</v>
      </c>
      <c r="AE90" s="7">
        <v>2.0221494728754963</v>
      </c>
      <c r="AF90" s="7">
        <v>1.5843682487191502</v>
      </c>
      <c r="AG90" s="7">
        <v>0.64845778637251372</v>
      </c>
      <c r="AH90" s="7">
        <v>1.3</v>
      </c>
      <c r="AI90" s="7">
        <v>0.01</v>
      </c>
      <c r="AJ90" s="11">
        <v>0.88</v>
      </c>
      <c r="AL90" s="28">
        <f t="shared" si="8"/>
        <v>15.190035394999999</v>
      </c>
      <c r="AM90" s="28">
        <f t="shared" si="7"/>
        <v>8.174594141</v>
      </c>
    </row>
    <row r="91" spans="1:39" ht="11.25" x14ac:dyDescent="0.2">
      <c r="A91" s="6">
        <v>37653</v>
      </c>
      <c r="B91" s="7">
        <v>1.57</v>
      </c>
      <c r="C91" s="12">
        <v>1.35</v>
      </c>
      <c r="D91" s="12">
        <v>0.93</v>
      </c>
      <c r="E91" s="12">
        <v>0.99452165000000003</v>
      </c>
      <c r="F91" s="7">
        <v>0.71854637636269281</v>
      </c>
      <c r="G91" s="7">
        <v>0.69</v>
      </c>
      <c r="H91" s="7">
        <v>0.93661360527253879</v>
      </c>
      <c r="I91" s="7">
        <v>1.47</v>
      </c>
      <c r="J91" s="12">
        <v>1.47</v>
      </c>
      <c r="K91" s="7">
        <v>0.87486889850693195</v>
      </c>
      <c r="L91" s="12">
        <v>0.99694790649302167</v>
      </c>
      <c r="M91" s="12">
        <v>1.06</v>
      </c>
      <c r="N91" s="13">
        <v>0.73046875</v>
      </c>
      <c r="O91" s="7">
        <v>2.7105427070000001</v>
      </c>
      <c r="P91" s="7">
        <v>1.1197300109999999</v>
      </c>
      <c r="Q91" s="7">
        <v>1.1299999999999999</v>
      </c>
      <c r="R91" s="7">
        <v>0.3</v>
      </c>
      <c r="S91" s="7">
        <v>0.56999999999999995</v>
      </c>
      <c r="T91" s="7">
        <v>1.69</v>
      </c>
      <c r="U91" s="7">
        <v>0.79222734400000006</v>
      </c>
      <c r="V91" s="7">
        <v>1.535189454</v>
      </c>
      <c r="W91" s="7">
        <v>1.22</v>
      </c>
      <c r="X91" s="7">
        <v>1.69</v>
      </c>
      <c r="Y91" s="7">
        <v>0.59516427290998808</v>
      </c>
      <c r="Z91" s="8">
        <v>2.1402182206740181</v>
      </c>
      <c r="AA91" s="8">
        <v>0.43220220239997087</v>
      </c>
      <c r="AB91" s="8">
        <v>1.020122530267729</v>
      </c>
      <c r="AC91" s="7">
        <v>6.5297624026954795</v>
      </c>
      <c r="AD91" s="7">
        <v>1.8408024942388534E-2</v>
      </c>
      <c r="AE91" s="7">
        <v>1.7546088360801257</v>
      </c>
      <c r="AF91" s="7">
        <v>0.48707382910995778</v>
      </c>
      <c r="AG91" s="7">
        <v>2.0208321984659592</v>
      </c>
      <c r="AH91" s="7">
        <v>0.26</v>
      </c>
      <c r="AI91" s="7">
        <v>0</v>
      </c>
      <c r="AJ91" s="11">
        <v>0.72</v>
      </c>
      <c r="AL91" s="28">
        <f t="shared" si="8"/>
        <v>15.628789921999999</v>
      </c>
      <c r="AM91" s="28">
        <f t="shared" si="7"/>
        <v>8.7432863790000006</v>
      </c>
    </row>
    <row r="92" spans="1:39" ht="11.25" x14ac:dyDescent="0.2">
      <c r="A92" s="6">
        <v>37681</v>
      </c>
      <c r="B92" s="7">
        <v>1.23</v>
      </c>
      <c r="C92" s="12">
        <v>1.2</v>
      </c>
      <c r="D92" s="12">
        <v>1.23</v>
      </c>
      <c r="E92" s="12">
        <v>1.130115738</v>
      </c>
      <c r="F92" s="7">
        <v>0.9581765070693995</v>
      </c>
      <c r="G92" s="7">
        <v>0.89</v>
      </c>
      <c r="H92" s="7">
        <v>1.0816584490138799</v>
      </c>
      <c r="I92" s="7">
        <v>1.25</v>
      </c>
      <c r="J92" s="12">
        <v>1.22</v>
      </c>
      <c r="K92" s="7">
        <v>1.0440761923140573</v>
      </c>
      <c r="L92" s="12">
        <v>0.97092431974773274</v>
      </c>
      <c r="M92" s="12">
        <v>1.2250000000000001</v>
      </c>
      <c r="N92" s="13">
        <v>0.765625</v>
      </c>
      <c r="O92" s="7">
        <v>1.0771256469999999</v>
      </c>
      <c r="P92" s="7">
        <v>1.2912974770000001</v>
      </c>
      <c r="Q92" s="7">
        <v>2.02</v>
      </c>
      <c r="R92" s="7">
        <v>1.1100000000000001</v>
      </c>
      <c r="S92" s="7">
        <v>0.75</v>
      </c>
      <c r="T92" s="7">
        <v>0.49</v>
      </c>
      <c r="U92" s="7">
        <v>1.4415048029999999</v>
      </c>
      <c r="V92" s="7">
        <v>1.102110811</v>
      </c>
      <c r="W92" s="7">
        <v>1.66</v>
      </c>
      <c r="X92" s="7">
        <v>0.49</v>
      </c>
      <c r="Y92" s="7">
        <v>1.5869819781308157</v>
      </c>
      <c r="Z92" s="8">
        <v>1.7297114203657626</v>
      </c>
      <c r="AA92" s="8">
        <v>0.62935012587621741</v>
      </c>
      <c r="AB92" s="8">
        <v>1.3024791803129125</v>
      </c>
      <c r="AC92" s="7">
        <v>7.1712624584717606</v>
      </c>
      <c r="AD92" s="7">
        <v>0.52250499015734475</v>
      </c>
      <c r="AE92" s="7">
        <v>1.6407678516162769</v>
      </c>
      <c r="AF92" s="7">
        <v>0.89454227087233618</v>
      </c>
      <c r="AG92" s="7">
        <v>0.59761210641806883</v>
      </c>
      <c r="AH92" s="7">
        <v>1.33</v>
      </c>
      <c r="AI92" s="7">
        <v>4.7300000000000004</v>
      </c>
      <c r="AJ92" s="11">
        <v>0.82</v>
      </c>
      <c r="AL92" s="28">
        <f t="shared" si="8"/>
        <v>16.759418522000001</v>
      </c>
      <c r="AM92" s="28">
        <f t="shared" si="8"/>
        <v>9.3936570779999986</v>
      </c>
    </row>
    <row r="93" spans="1:39" ht="11.25" x14ac:dyDescent="0.2">
      <c r="A93" s="6">
        <v>37712</v>
      </c>
      <c r="B93" s="7">
        <v>0.97</v>
      </c>
      <c r="C93" s="12">
        <v>0.98</v>
      </c>
      <c r="D93" s="12">
        <v>1.1000000000000001</v>
      </c>
      <c r="E93" s="12">
        <v>0.80595609999999995</v>
      </c>
      <c r="F93" s="7">
        <v>0.8651706752960292</v>
      </c>
      <c r="G93" s="7">
        <v>0.81</v>
      </c>
      <c r="H93" s="7">
        <v>0.91222535505920599</v>
      </c>
      <c r="I93" s="7">
        <v>0.92</v>
      </c>
      <c r="J93" s="12">
        <v>1.06</v>
      </c>
      <c r="K93" s="7">
        <v>0.92333535186852267</v>
      </c>
      <c r="L93" s="12">
        <v>0.86217655941146865</v>
      </c>
      <c r="M93" s="12">
        <v>1.0550000000000002</v>
      </c>
      <c r="N93" s="13">
        <v>0.7578125</v>
      </c>
      <c r="O93" s="7">
        <v>1.211405643</v>
      </c>
      <c r="P93" s="7">
        <v>0.87339812800000005</v>
      </c>
      <c r="Q93" s="7">
        <v>1.26</v>
      </c>
      <c r="R93" s="7">
        <v>1.1100000000000001</v>
      </c>
      <c r="S93" s="7">
        <v>0.64</v>
      </c>
      <c r="T93" s="7">
        <v>0.28999999999999998</v>
      </c>
      <c r="U93" s="7">
        <v>1.1078599659999999</v>
      </c>
      <c r="V93" s="7">
        <v>0.57710188299999998</v>
      </c>
      <c r="W93" s="7">
        <v>1.01</v>
      </c>
      <c r="X93" s="7">
        <v>0.28999999999999998</v>
      </c>
      <c r="Y93" s="7">
        <v>1.2000861077851848</v>
      </c>
      <c r="Z93" s="8">
        <v>1.3840739047639929</v>
      </c>
      <c r="AA93" s="8">
        <v>0.40623312034216852</v>
      </c>
      <c r="AB93" s="8">
        <v>1.3425151865860634</v>
      </c>
      <c r="AC93" s="7">
        <v>1.777661087866109</v>
      </c>
      <c r="AD93" s="7">
        <v>0.83876188627983705</v>
      </c>
      <c r="AE93" s="7">
        <v>1.0580825936752589</v>
      </c>
      <c r="AF93" s="7">
        <v>0.68697437163628994</v>
      </c>
      <c r="AG93" s="7">
        <v>0.44127000542353628</v>
      </c>
      <c r="AH93" s="7">
        <v>0.82</v>
      </c>
      <c r="AI93" s="7">
        <v>3.17</v>
      </c>
      <c r="AJ93" s="11">
        <v>0.78</v>
      </c>
      <c r="AL93" s="28">
        <f t="shared" ref="AL93:AM108" si="9">SUM(U82:U93)</f>
        <v>17.759278096999999</v>
      </c>
      <c r="AM93" s="28">
        <f t="shared" si="9"/>
        <v>9.4606530099999979</v>
      </c>
    </row>
    <row r="94" spans="1:39" ht="11.25" x14ac:dyDescent="0.2">
      <c r="A94" s="6">
        <v>37742</v>
      </c>
      <c r="B94" s="7">
        <v>0.61</v>
      </c>
      <c r="C94" s="12">
        <v>0.85</v>
      </c>
      <c r="D94" s="12">
        <v>1</v>
      </c>
      <c r="E94" s="12">
        <v>0.560706449</v>
      </c>
      <c r="F94" s="7">
        <v>0.92155374996959716</v>
      </c>
      <c r="G94" s="7">
        <v>0.63</v>
      </c>
      <c r="H94" s="7">
        <v>0.79245203979391943</v>
      </c>
      <c r="I94" s="7">
        <v>0.66</v>
      </c>
      <c r="J94" s="12">
        <v>0.99</v>
      </c>
      <c r="K94" s="7">
        <v>0.94612634523024686</v>
      </c>
      <c r="L94" s="12">
        <v>0.64098421994739985</v>
      </c>
      <c r="M94" s="12">
        <v>0.65500000000000003</v>
      </c>
      <c r="N94" s="13">
        <v>0.66015625</v>
      </c>
      <c r="O94" s="7">
        <v>0.80609428999999999</v>
      </c>
      <c r="P94" s="7">
        <v>0.53126843999999995</v>
      </c>
      <c r="Q94" s="7">
        <v>0.65</v>
      </c>
      <c r="R94" s="7">
        <v>1.23</v>
      </c>
      <c r="S94" s="7">
        <v>0.12</v>
      </c>
      <c r="T94" s="7">
        <v>0.3</v>
      </c>
      <c r="U94" s="7">
        <v>0.94572075899999997</v>
      </c>
      <c r="V94" s="7">
        <v>4.8455319999999996E-3</v>
      </c>
      <c r="W94" s="7">
        <v>0.63</v>
      </c>
      <c r="X94" s="7">
        <v>0.3</v>
      </c>
      <c r="Y94" s="7">
        <v>0.62017836345157673</v>
      </c>
      <c r="Z94" s="8">
        <v>1.1397764574841616</v>
      </c>
      <c r="AA94" s="8">
        <v>0.95344109114179609</v>
      </c>
      <c r="AB94" s="8">
        <v>0.88869389520146969</v>
      </c>
      <c r="AC94" s="7">
        <v>-6.3341743642968353</v>
      </c>
      <c r="AD94" s="7">
        <v>1.8257734005191626</v>
      </c>
      <c r="AE94" s="7">
        <v>0.82164747253681258</v>
      </c>
      <c r="AF94" s="7">
        <v>-0.1532475544524283</v>
      </c>
      <c r="AG94" s="7">
        <v>0.4627789484719525</v>
      </c>
      <c r="AH94" s="7">
        <v>1.34</v>
      </c>
      <c r="AI94" s="7">
        <v>2.33</v>
      </c>
      <c r="AJ94" s="11">
        <v>0.78</v>
      </c>
      <c r="AL94" s="28">
        <f t="shared" ref="AL94:AM109" si="10">SUM(U83:U94)</f>
        <v>18.630139456999999</v>
      </c>
      <c r="AM94" s="28">
        <f t="shared" si="9"/>
        <v>9.1700136009999973</v>
      </c>
    </row>
    <row r="95" spans="1:39" ht="11.25" x14ac:dyDescent="0.2">
      <c r="A95" s="6">
        <v>37773</v>
      </c>
      <c r="B95" s="7">
        <v>-0.15</v>
      </c>
      <c r="C95" s="12">
        <v>0.4</v>
      </c>
      <c r="D95" s="12">
        <v>0.87</v>
      </c>
      <c r="E95" s="12">
        <v>0.51619044800000002</v>
      </c>
      <c r="F95" s="7">
        <v>0.85834436994276353</v>
      </c>
      <c r="G95" s="7">
        <v>0.2</v>
      </c>
      <c r="H95" s="7">
        <v>0.56890696358855275</v>
      </c>
      <c r="I95" s="7">
        <v>0.51</v>
      </c>
      <c r="J95" s="12">
        <v>0.47</v>
      </c>
      <c r="K95" s="7">
        <v>0.81552221744459297</v>
      </c>
      <c r="L95" s="12">
        <v>0.3941558</v>
      </c>
      <c r="M95" s="12">
        <v>0.41499999999999998</v>
      </c>
      <c r="N95" s="13">
        <v>0.603515625</v>
      </c>
      <c r="O95" s="7">
        <v>-1.0154885140000001</v>
      </c>
      <c r="P95" s="7">
        <v>0.19843825700000001</v>
      </c>
      <c r="Q95" s="7">
        <v>-0.25</v>
      </c>
      <c r="R95" s="7">
        <v>1.49</v>
      </c>
      <c r="S95" s="7">
        <v>0.16</v>
      </c>
      <c r="T95" s="7">
        <v>0.48</v>
      </c>
      <c r="U95" s="7">
        <v>0.38081519800000002</v>
      </c>
      <c r="V95" s="7">
        <v>-3.5392061000000002E-2</v>
      </c>
      <c r="W95" s="7">
        <v>-0.34</v>
      </c>
      <c r="X95" s="7">
        <v>0.48</v>
      </c>
      <c r="Y95" s="7">
        <v>0.45855613912419979</v>
      </c>
      <c r="Z95" s="8">
        <v>0.47878031729994969</v>
      </c>
      <c r="AA95" s="8">
        <v>0.70954735328067076</v>
      </c>
      <c r="AB95" s="8">
        <v>1.0117778664973371</v>
      </c>
      <c r="AC95" s="7">
        <v>-7.974148912437256</v>
      </c>
      <c r="AD95" s="7">
        <v>1.0437812037072769E-4</v>
      </c>
      <c r="AE95" s="7">
        <v>9.1201518734953177E-2</v>
      </c>
      <c r="AF95" s="7">
        <v>0.45340038462019955</v>
      </c>
      <c r="AG95" s="7">
        <v>0.665899634276093</v>
      </c>
      <c r="AH95" s="7">
        <v>1.03</v>
      </c>
      <c r="AI95" s="7">
        <v>1.79</v>
      </c>
      <c r="AJ95" s="11">
        <v>0.74</v>
      </c>
      <c r="AL95" s="28">
        <f t="shared" si="10"/>
        <v>18.799027764000002</v>
      </c>
      <c r="AM95" s="28">
        <f t="shared" si="9"/>
        <v>9.0646516919999982</v>
      </c>
    </row>
    <row r="96" spans="1:39" ht="11.25" x14ac:dyDescent="0.2">
      <c r="A96" s="6">
        <v>37803</v>
      </c>
      <c r="B96" s="7">
        <v>0.2</v>
      </c>
      <c r="C96" s="12">
        <v>0.47</v>
      </c>
      <c r="D96" s="12">
        <v>0.65</v>
      </c>
      <c r="E96" s="12">
        <v>0.36911966600000001</v>
      </c>
      <c r="F96" s="7">
        <v>0.42593622634415718</v>
      </c>
      <c r="G96" s="7">
        <v>0.37</v>
      </c>
      <c r="H96" s="7">
        <v>0.45701117846883149</v>
      </c>
      <c r="I96" s="7">
        <v>0.82</v>
      </c>
      <c r="J96" s="12">
        <v>0.75</v>
      </c>
      <c r="K96" s="7">
        <v>0.36200502328294248</v>
      </c>
      <c r="L96" s="12">
        <v>0.40017088247892085</v>
      </c>
      <c r="M96" s="12">
        <v>0.21</v>
      </c>
      <c r="N96" s="13">
        <v>0.572265625</v>
      </c>
      <c r="O96" s="7">
        <v>0.72748948300000005</v>
      </c>
      <c r="P96" s="7">
        <v>-9.7868079999999993E-3</v>
      </c>
      <c r="Q96" s="7">
        <v>-0.44</v>
      </c>
      <c r="R96" s="7">
        <v>0.28999999999999998</v>
      </c>
      <c r="S96" s="7">
        <v>0.11</v>
      </c>
      <c r="T96" s="7">
        <v>0.52</v>
      </c>
      <c r="U96" s="7">
        <v>-5.8933471000000001E-2</v>
      </c>
      <c r="V96" s="7">
        <v>5.3493147999999997E-2</v>
      </c>
      <c r="W96" s="7">
        <v>-0.67</v>
      </c>
      <c r="X96" s="7">
        <v>0.52</v>
      </c>
      <c r="Y96" s="7">
        <v>0.16463465545935935</v>
      </c>
      <c r="Z96" s="8">
        <v>-0.14263189746223948</v>
      </c>
      <c r="AA96" s="8">
        <v>0.40290852180177622</v>
      </c>
      <c r="AB96" s="8">
        <v>0.4496104221860171</v>
      </c>
      <c r="AC96" s="7">
        <v>-4.545250862434183</v>
      </c>
      <c r="AD96" s="7">
        <v>-0.84075198575732712</v>
      </c>
      <c r="AE96" s="7">
        <v>-0.71623430076922279</v>
      </c>
      <c r="AF96" s="7">
        <v>0.47700523124958677</v>
      </c>
      <c r="AG96" s="7">
        <v>1.3185698639066834</v>
      </c>
      <c r="AH96" s="7">
        <v>0.87</v>
      </c>
      <c r="AI96" s="7">
        <v>0</v>
      </c>
      <c r="AJ96" s="11">
        <v>0.57999999999999996</v>
      </c>
      <c r="AL96" s="28">
        <f t="shared" si="10"/>
        <v>18.126858603000002</v>
      </c>
      <c r="AM96" s="28">
        <f t="shared" si="9"/>
        <v>8.3903989259999978</v>
      </c>
    </row>
    <row r="97" spans="1:39" ht="11.25" x14ac:dyDescent="0.2">
      <c r="A97" s="6">
        <v>37834</v>
      </c>
      <c r="B97" s="7">
        <v>0.34</v>
      </c>
      <c r="C97" s="12">
        <v>0.44</v>
      </c>
      <c r="D97" s="12">
        <v>0.57999999999999996</v>
      </c>
      <c r="E97" s="12">
        <v>0.37047802400000002</v>
      </c>
      <c r="F97" s="7">
        <v>0.26006149038674942</v>
      </c>
      <c r="G97" s="7">
        <v>0.37</v>
      </c>
      <c r="H97" s="7">
        <v>0.40410790287734988</v>
      </c>
      <c r="I97" s="7">
        <v>0.49</v>
      </c>
      <c r="J97" s="12">
        <v>0.49</v>
      </c>
      <c r="K97" s="7">
        <v>0.20205419897855764</v>
      </c>
      <c r="L97" s="12">
        <v>0.34938601973656785</v>
      </c>
      <c r="M97" s="12">
        <v>0.22500000000000001</v>
      </c>
      <c r="N97" s="13">
        <v>0.564453125</v>
      </c>
      <c r="O97" s="7">
        <v>0.85593871300000002</v>
      </c>
      <c r="P97" s="7">
        <v>0.133305111</v>
      </c>
      <c r="Q97" s="7">
        <v>-0.11</v>
      </c>
      <c r="R97" s="7">
        <v>0.26</v>
      </c>
      <c r="S97" s="7">
        <v>-0.12</v>
      </c>
      <c r="T97" s="7">
        <v>0.61</v>
      </c>
      <c r="U97" s="7">
        <v>6.7983020000000005E-2</v>
      </c>
      <c r="V97" s="7">
        <v>0.217305894</v>
      </c>
      <c r="W97" s="7">
        <v>-0.27</v>
      </c>
      <c r="X97" s="7">
        <v>0.61</v>
      </c>
      <c r="Y97" s="7">
        <v>0.1196506598882478</v>
      </c>
      <c r="Z97" s="8">
        <v>-0.25842975919948663</v>
      </c>
      <c r="AA97" s="8">
        <v>0.42944872988664817</v>
      </c>
      <c r="AB97" s="8">
        <v>8.5999752699202237E-2</v>
      </c>
      <c r="AC97" s="7">
        <v>-4.9390356394129968</v>
      </c>
      <c r="AD97" s="7">
        <v>0.32878386980709062</v>
      </c>
      <c r="AE97" s="7">
        <v>-0.47014628781326429</v>
      </c>
      <c r="AF97" s="7">
        <v>1.0062976745918004</v>
      </c>
      <c r="AG97" s="7">
        <v>0.55878923176179818</v>
      </c>
      <c r="AH97" s="7">
        <v>0.77</v>
      </c>
      <c r="AI97" s="7">
        <v>0.01</v>
      </c>
      <c r="AJ97" s="11">
        <v>0.82</v>
      </c>
      <c r="AL97" s="28">
        <f t="shared" si="10"/>
        <v>16.938738409999999</v>
      </c>
      <c r="AM97" s="28">
        <f t="shared" si="9"/>
        <v>8.2439103209999995</v>
      </c>
    </row>
    <row r="98" spans="1:39" ht="11.25" x14ac:dyDescent="0.2">
      <c r="A98" s="6">
        <v>37865</v>
      </c>
      <c r="B98" s="7">
        <v>0.78</v>
      </c>
      <c r="C98" s="12">
        <v>0.71</v>
      </c>
      <c r="D98" s="12">
        <v>0.86</v>
      </c>
      <c r="E98" s="12">
        <v>0.37047492100000001</v>
      </c>
      <c r="F98" s="7">
        <v>0.42891546955043064</v>
      </c>
      <c r="G98" s="7">
        <v>0.75</v>
      </c>
      <c r="H98" s="7">
        <v>0.62387807811008611</v>
      </c>
      <c r="I98" s="7">
        <v>0.68</v>
      </c>
      <c r="J98" s="12">
        <v>0.67</v>
      </c>
      <c r="K98" s="7">
        <v>0.42353534630143164</v>
      </c>
      <c r="L98" s="12">
        <v>0.60437076666666645</v>
      </c>
      <c r="M98" s="12">
        <v>0.33500000000000002</v>
      </c>
      <c r="N98" s="13">
        <v>0.634765625</v>
      </c>
      <c r="O98" s="7">
        <v>1.436147037</v>
      </c>
      <c r="P98" s="7">
        <v>0.515247962</v>
      </c>
      <c r="Q98" s="7">
        <v>0.71</v>
      </c>
      <c r="R98" s="7">
        <v>0.75</v>
      </c>
      <c r="S98" s="7">
        <v>-0.04</v>
      </c>
      <c r="T98" s="7">
        <v>0.41</v>
      </c>
      <c r="U98" s="7">
        <v>0.66300284099999995</v>
      </c>
      <c r="V98" s="7">
        <v>0.32281120099999999</v>
      </c>
      <c r="W98" s="7">
        <v>0.78</v>
      </c>
      <c r="X98" s="7">
        <v>0.41</v>
      </c>
      <c r="Y98" s="7">
        <v>0.36754298035555055</v>
      </c>
      <c r="Z98" s="8">
        <v>0.38060386153876991</v>
      </c>
      <c r="AA98" s="8">
        <v>0.28375811324754346</v>
      </c>
      <c r="AB98" s="8">
        <v>0.57859052287351076</v>
      </c>
      <c r="AC98" s="7">
        <v>-7.0040233353450054E-2</v>
      </c>
      <c r="AD98" s="7">
        <v>2.0357859772469342</v>
      </c>
      <c r="AE98" s="7">
        <v>0.29482417144763901</v>
      </c>
      <c r="AF98" s="7">
        <v>0.33394322839023138</v>
      </c>
      <c r="AG98" s="7">
        <v>0.55326076774846389</v>
      </c>
      <c r="AH98" s="7">
        <v>0.19</v>
      </c>
      <c r="AI98" s="7">
        <v>-0.67</v>
      </c>
      <c r="AJ98" s="11">
        <v>0.64</v>
      </c>
      <c r="AL98" s="28">
        <f t="shared" si="10"/>
        <v>16.109841736</v>
      </c>
      <c r="AM98" s="28">
        <f t="shared" si="9"/>
        <v>8.0863825100000017</v>
      </c>
    </row>
    <row r="99" spans="1:39" ht="11.25" x14ac:dyDescent="0.2">
      <c r="A99" s="6">
        <v>37895</v>
      </c>
      <c r="B99" s="7">
        <v>0.28999999999999998</v>
      </c>
      <c r="C99" s="12">
        <v>0.38</v>
      </c>
      <c r="D99" s="12">
        <v>0.77</v>
      </c>
      <c r="E99" s="12">
        <v>0.37013997799999998</v>
      </c>
      <c r="F99" s="7">
        <v>0.54701688063220388</v>
      </c>
      <c r="G99" s="7">
        <v>0.35</v>
      </c>
      <c r="H99" s="7">
        <v>0.4834313717264408</v>
      </c>
      <c r="I99" s="7">
        <v>0.32</v>
      </c>
      <c r="J99" s="12">
        <v>0.34</v>
      </c>
      <c r="K99" s="7">
        <v>0.49351679819113314</v>
      </c>
      <c r="L99" s="12">
        <v>0.29189357702140983</v>
      </c>
      <c r="M99" s="12">
        <v>0.37</v>
      </c>
      <c r="N99" s="13">
        <v>0.611328125</v>
      </c>
      <c r="O99" s="7">
        <v>7.4140437000000003E-2</v>
      </c>
      <c r="P99" s="7">
        <v>0.377897604</v>
      </c>
      <c r="Q99" s="7">
        <v>0.45</v>
      </c>
      <c r="R99" s="7">
        <v>0.81</v>
      </c>
      <c r="S99" s="7">
        <v>-0.19</v>
      </c>
      <c r="T99" s="7">
        <v>0.42</v>
      </c>
      <c r="U99" s="7">
        <v>0.53953270799999997</v>
      </c>
      <c r="V99" s="7">
        <v>0.169573524</v>
      </c>
      <c r="W99" s="7">
        <v>0.46</v>
      </c>
      <c r="X99" s="7">
        <v>0.42</v>
      </c>
      <c r="Y99" s="7">
        <v>0.27467607389873117</v>
      </c>
      <c r="Z99" s="8">
        <v>6.6399555739633562E-2</v>
      </c>
      <c r="AA99" s="8">
        <v>0.47159076295729896</v>
      </c>
      <c r="AB99" s="8">
        <v>0.62456248433080164</v>
      </c>
      <c r="AC99" s="7">
        <v>-2.351725840265098</v>
      </c>
      <c r="AD99" s="7">
        <v>1.6824888244863363</v>
      </c>
      <c r="AE99" s="7">
        <v>-0.1528961145725164</v>
      </c>
      <c r="AF99" s="7">
        <v>0.55464962779807025</v>
      </c>
      <c r="AG99" s="7">
        <v>0.72272757322019576</v>
      </c>
      <c r="AH99" s="7">
        <v>0.71</v>
      </c>
      <c r="AI99" s="7">
        <v>-4.13</v>
      </c>
      <c r="AJ99" s="11">
        <v>0.78</v>
      </c>
      <c r="AL99" s="28">
        <f t="shared" si="10"/>
        <v>14.465852432000002</v>
      </c>
      <c r="AM99" s="28">
        <f t="shared" si="9"/>
        <v>7.8736754990000009</v>
      </c>
    </row>
    <row r="100" spans="1:39" ht="11.25" x14ac:dyDescent="0.2">
      <c r="A100" s="6">
        <v>37926</v>
      </c>
      <c r="B100" s="7">
        <v>0.34</v>
      </c>
      <c r="C100" s="12">
        <v>0.47</v>
      </c>
      <c r="D100" s="12">
        <v>0.56000000000000005</v>
      </c>
      <c r="E100" s="12">
        <v>0.38451354399999998</v>
      </c>
      <c r="F100" s="7">
        <v>0.58398303154563203</v>
      </c>
      <c r="G100" s="7">
        <v>0.4</v>
      </c>
      <c r="H100" s="7">
        <v>0.47969931510912645</v>
      </c>
      <c r="I100" s="7">
        <v>0.5</v>
      </c>
      <c r="J100" s="12">
        <v>0.45</v>
      </c>
      <c r="K100" s="7">
        <v>0.53580781179227754</v>
      </c>
      <c r="L100" s="12">
        <v>0.31470562450937412</v>
      </c>
      <c r="M100" s="12">
        <v>0.22</v>
      </c>
      <c r="N100" s="13">
        <v>0.5703125</v>
      </c>
      <c r="O100" s="7">
        <v>0.36125083099999999</v>
      </c>
      <c r="P100" s="7">
        <v>0.33137327300000002</v>
      </c>
      <c r="Q100" s="7">
        <v>0.26</v>
      </c>
      <c r="R100" s="7">
        <v>0.91</v>
      </c>
      <c r="S100" s="7">
        <v>0.06</v>
      </c>
      <c r="T100" s="7">
        <v>0.39</v>
      </c>
      <c r="U100" s="7">
        <v>0.25130713599999999</v>
      </c>
      <c r="V100" s="7">
        <v>0.43493091699999997</v>
      </c>
      <c r="W100" s="7">
        <v>0.25</v>
      </c>
      <c r="X100" s="7">
        <v>0.39</v>
      </c>
      <c r="Y100" s="7">
        <v>0.35701741400430759</v>
      </c>
      <c r="Z100" s="8">
        <v>0.14935428656638189</v>
      </c>
      <c r="AA100" s="8">
        <v>0.55731863656600256</v>
      </c>
      <c r="AB100" s="8">
        <v>0.61135502543240128</v>
      </c>
      <c r="AC100" s="7">
        <v>0.4909253212921153</v>
      </c>
      <c r="AD100" s="7">
        <v>0.54735298480292349</v>
      </c>
      <c r="AE100" s="7">
        <v>-0.15884166150569889</v>
      </c>
      <c r="AF100" s="7">
        <v>0.37696534307617041</v>
      </c>
      <c r="AG100" s="7">
        <v>0.32342814862051877</v>
      </c>
      <c r="AH100" s="7">
        <v>0.55000000000000004</v>
      </c>
      <c r="AI100" s="7">
        <v>0</v>
      </c>
      <c r="AJ100" s="11">
        <v>0.72</v>
      </c>
      <c r="AL100" s="28">
        <f t="shared" si="10"/>
        <v>11.139421351000001</v>
      </c>
      <c r="AM100" s="28">
        <f t="shared" si="9"/>
        <v>7.0440373500000009</v>
      </c>
    </row>
    <row r="101" spans="1:39" ht="11.25" x14ac:dyDescent="0.2">
      <c r="A101" s="6">
        <v>37956</v>
      </c>
      <c r="B101" s="7">
        <v>0.52</v>
      </c>
      <c r="C101" s="12">
        <v>0.57999999999999996</v>
      </c>
      <c r="D101" s="12">
        <v>0.72</v>
      </c>
      <c r="E101" s="12">
        <v>0.63332372699999995</v>
      </c>
      <c r="F101" s="7">
        <v>0.57534012819499392</v>
      </c>
      <c r="G101" s="7">
        <v>0.56999999999999995</v>
      </c>
      <c r="H101" s="7">
        <v>0.61573277103899871</v>
      </c>
      <c r="I101" s="7">
        <v>0.64</v>
      </c>
      <c r="J101" s="12">
        <v>0.6</v>
      </c>
      <c r="K101" s="7">
        <v>0.5525200216691305</v>
      </c>
      <c r="L101" s="12">
        <v>0.54149660498868335</v>
      </c>
      <c r="M101" s="12">
        <v>0.38</v>
      </c>
      <c r="N101" s="13">
        <v>0.6484375</v>
      </c>
      <c r="O101" s="7">
        <v>0.47302156099999998</v>
      </c>
      <c r="P101" s="7">
        <v>0.53907376200000001</v>
      </c>
      <c r="Q101" s="7">
        <v>0.56000000000000005</v>
      </c>
      <c r="R101" s="7">
        <v>0.95</v>
      </c>
      <c r="S101" s="7">
        <v>0.33</v>
      </c>
      <c r="T101" s="7">
        <v>0.46</v>
      </c>
      <c r="U101" s="7">
        <v>0.50813672799999998</v>
      </c>
      <c r="V101" s="7">
        <v>0.57901920299999998</v>
      </c>
      <c r="W101" s="7">
        <v>0.39</v>
      </c>
      <c r="X101" s="7">
        <v>0.46</v>
      </c>
      <c r="Y101" s="7">
        <v>0.72867331609751262</v>
      </c>
      <c r="Z101" s="8">
        <v>0.36866651736949169</v>
      </c>
      <c r="AA101" s="8">
        <v>0.59937007977413093</v>
      </c>
      <c r="AB101" s="8">
        <v>0.55068573701825818</v>
      </c>
      <c r="AC101" s="7">
        <v>0.5312278024417314</v>
      </c>
      <c r="AD101" s="7">
        <v>0.24820125972382986</v>
      </c>
      <c r="AE101" s="7">
        <v>0.19462693412245166</v>
      </c>
      <c r="AF101" s="7">
        <v>0.65375817044525686</v>
      </c>
      <c r="AG101" s="7">
        <v>0.29205541802310381</v>
      </c>
      <c r="AH101" s="7">
        <v>0.83</v>
      </c>
      <c r="AI101" s="7">
        <v>0</v>
      </c>
      <c r="AJ101" s="11">
        <v>0.66</v>
      </c>
      <c r="AL101" s="28">
        <f t="shared" si="10"/>
        <v>8.3671214360000015</v>
      </c>
      <c r="AM101" s="28">
        <f t="shared" si="9"/>
        <v>6.4876810360000006</v>
      </c>
    </row>
    <row r="102" spans="1:39" ht="11.25" x14ac:dyDescent="0.2">
      <c r="A102" s="6">
        <v>37987</v>
      </c>
      <c r="B102" s="7">
        <v>0.76</v>
      </c>
      <c r="C102" s="12">
        <v>0.7</v>
      </c>
      <c r="D102" s="12">
        <v>0.73</v>
      </c>
      <c r="E102" s="12">
        <v>0.644336099</v>
      </c>
      <c r="F102" s="7">
        <v>0.52653821514747423</v>
      </c>
      <c r="G102" s="7">
        <v>0.62</v>
      </c>
      <c r="H102" s="7">
        <v>0.64417486282949488</v>
      </c>
      <c r="I102" s="7">
        <v>0.59</v>
      </c>
      <c r="J102" s="12">
        <v>0.7</v>
      </c>
      <c r="K102" s="7">
        <v>0.53237634557703462</v>
      </c>
      <c r="L102" s="12">
        <v>0.62599084999999988</v>
      </c>
      <c r="M102" s="12">
        <v>0.68500000000000005</v>
      </c>
      <c r="N102" s="13">
        <v>0.708984375</v>
      </c>
      <c r="O102" s="7">
        <v>0.84380815399999998</v>
      </c>
      <c r="P102" s="7">
        <v>0.72599616</v>
      </c>
      <c r="Q102" s="7">
        <v>0.82</v>
      </c>
      <c r="R102" s="7">
        <v>0.35</v>
      </c>
      <c r="S102" s="7">
        <v>0.88</v>
      </c>
      <c r="T102" s="7">
        <v>0.62</v>
      </c>
      <c r="U102" s="7">
        <v>0.533479657</v>
      </c>
      <c r="V102" s="7">
        <v>0.97441170799999999</v>
      </c>
      <c r="W102" s="7">
        <v>0.88</v>
      </c>
      <c r="X102" s="7">
        <v>0.62</v>
      </c>
      <c r="Y102" s="7">
        <v>0.67410559862472319</v>
      </c>
      <c r="Z102" s="8">
        <v>0.57950894515198803</v>
      </c>
      <c r="AA102" s="8">
        <v>0.67709979985780577</v>
      </c>
      <c r="AB102" s="8">
        <v>0.37198936135716454</v>
      </c>
      <c r="AC102" s="7">
        <v>3.0017725381414699</v>
      </c>
      <c r="AD102" s="7">
        <v>1.3421480531749781</v>
      </c>
      <c r="AE102" s="7">
        <v>0.2771520124449508</v>
      </c>
      <c r="AF102" s="7">
        <v>0.39748116583655785</v>
      </c>
      <c r="AG102" s="7">
        <v>0.78713990005245671</v>
      </c>
      <c r="AH102" s="7">
        <v>0.55000000000000004</v>
      </c>
      <c r="AI102" s="7">
        <v>0</v>
      </c>
      <c r="AJ102" s="11">
        <v>0.78</v>
      </c>
      <c r="AL102" s="28">
        <f t="shared" si="10"/>
        <v>7.1726366890000008</v>
      </c>
      <c r="AM102" s="28">
        <f t="shared" si="9"/>
        <v>5.9354012139999988</v>
      </c>
    </row>
    <row r="103" spans="1:39" ht="11.25" x14ac:dyDescent="0.2">
      <c r="A103" s="6">
        <v>38018</v>
      </c>
      <c r="B103" s="7">
        <v>0.61</v>
      </c>
      <c r="C103" s="12">
        <v>0.62</v>
      </c>
      <c r="D103" s="12">
        <v>0.48</v>
      </c>
      <c r="E103" s="12">
        <v>0.99672293700000003</v>
      </c>
      <c r="F103" s="7">
        <v>0.24269974732425462</v>
      </c>
      <c r="G103" s="7">
        <v>0.3</v>
      </c>
      <c r="H103" s="7">
        <v>0.52788453686485082</v>
      </c>
      <c r="I103" s="7">
        <v>0.85</v>
      </c>
      <c r="J103" s="12">
        <v>0.77</v>
      </c>
      <c r="K103" s="7">
        <v>0.24259109291410749</v>
      </c>
      <c r="L103" s="12">
        <v>0.27984998308330511</v>
      </c>
      <c r="M103" s="12">
        <v>0.4</v>
      </c>
      <c r="N103" s="13">
        <v>0.603515625</v>
      </c>
      <c r="O103" s="7">
        <v>0.25587697300000001</v>
      </c>
      <c r="P103" s="7">
        <v>0.75385625499999998</v>
      </c>
      <c r="Q103" s="7">
        <v>0.16</v>
      </c>
      <c r="R103" s="7">
        <v>0.14000000000000001</v>
      </c>
      <c r="S103" s="7">
        <v>0.86</v>
      </c>
      <c r="T103" s="7">
        <v>1.9</v>
      </c>
      <c r="U103" s="7">
        <v>6.1316242E-2</v>
      </c>
      <c r="V103" s="7">
        <v>1.643517262</v>
      </c>
      <c r="W103" s="7">
        <v>0.15</v>
      </c>
      <c r="X103" s="7">
        <v>1.9</v>
      </c>
      <c r="Y103" s="7">
        <v>0.40044632053901486</v>
      </c>
      <c r="Z103" s="8">
        <v>0.24171436229310442</v>
      </c>
      <c r="AA103" s="8">
        <v>0.55102388964226579</v>
      </c>
      <c r="AB103" s="8">
        <v>-7.4751697332197359E-2</v>
      </c>
      <c r="AC103" s="7">
        <v>1.5601961183496202</v>
      </c>
      <c r="AD103" s="7">
        <v>1.4754338169178502E-2</v>
      </c>
      <c r="AE103" s="7">
        <v>-0.14720514401479784</v>
      </c>
      <c r="AF103" s="7">
        <v>0.16639102464585087</v>
      </c>
      <c r="AG103" s="7">
        <v>1.9385256270535336</v>
      </c>
      <c r="AH103" s="7">
        <v>0.48</v>
      </c>
      <c r="AI103" s="7">
        <v>0</v>
      </c>
      <c r="AJ103" s="11">
        <v>0.74</v>
      </c>
      <c r="AL103" s="28">
        <f t="shared" si="10"/>
        <v>6.4417255870000005</v>
      </c>
      <c r="AM103" s="28">
        <f t="shared" si="9"/>
        <v>6.0437290220000008</v>
      </c>
    </row>
    <row r="104" spans="1:39" ht="11.25" x14ac:dyDescent="0.2">
      <c r="A104" s="6">
        <v>38047</v>
      </c>
      <c r="B104" s="7">
        <v>0.47</v>
      </c>
      <c r="C104" s="12">
        <v>0.71</v>
      </c>
      <c r="D104" s="12">
        <v>0.76</v>
      </c>
      <c r="E104" s="12">
        <v>0.84734313800000005</v>
      </c>
      <c r="F104" s="7">
        <v>0.59149559658636253</v>
      </c>
      <c r="G104" s="7">
        <v>0.68</v>
      </c>
      <c r="H104" s="7">
        <v>0.71776774691727252</v>
      </c>
      <c r="I104" s="7">
        <v>0.83</v>
      </c>
      <c r="J104" s="12">
        <v>0.8</v>
      </c>
      <c r="K104" s="7">
        <v>0.6517476961184413</v>
      </c>
      <c r="L104" s="12">
        <v>0.65030601513659125</v>
      </c>
      <c r="M104" s="12">
        <v>0.55000000000000004</v>
      </c>
      <c r="N104" s="13">
        <v>0.66015625</v>
      </c>
      <c r="O104" s="7">
        <v>-7.0281286999999998E-2</v>
      </c>
      <c r="P104" s="7">
        <v>0.68838624199999998</v>
      </c>
      <c r="Q104" s="7">
        <v>0.62</v>
      </c>
      <c r="R104" s="7">
        <v>0.74</v>
      </c>
      <c r="S104" s="7">
        <v>1.23</v>
      </c>
      <c r="T104" s="7">
        <v>0.49</v>
      </c>
      <c r="U104" s="7">
        <v>0.69309146399999999</v>
      </c>
      <c r="V104" s="7">
        <v>0.68243681899999997</v>
      </c>
      <c r="W104" s="7">
        <v>0.43</v>
      </c>
      <c r="X104" s="7">
        <v>0.49</v>
      </c>
      <c r="Y104" s="7">
        <v>1.0648868007238976</v>
      </c>
      <c r="Z104" s="8">
        <v>1.1379256601888228</v>
      </c>
      <c r="AA104" s="8">
        <v>0.61906423361838714</v>
      </c>
      <c r="AB104" s="8">
        <v>0.56293308902247019</v>
      </c>
      <c r="AC104" s="7">
        <v>1.9477794957983192</v>
      </c>
      <c r="AD104" s="7">
        <v>-0.96462779457824832</v>
      </c>
      <c r="AE104" s="7">
        <v>0.92418096896945756</v>
      </c>
      <c r="AF104" s="7">
        <v>0.7733297246269264</v>
      </c>
      <c r="AG104" s="7">
        <v>0.54671788009672873</v>
      </c>
      <c r="AH104" s="7">
        <v>1.19</v>
      </c>
      <c r="AI104" s="7">
        <v>0</v>
      </c>
      <c r="AJ104" s="11">
        <v>0.74</v>
      </c>
      <c r="AL104" s="28">
        <f t="shared" si="10"/>
        <v>5.6933122479999998</v>
      </c>
      <c r="AM104" s="28">
        <f t="shared" si="9"/>
        <v>5.6240550300000001</v>
      </c>
    </row>
    <row r="105" spans="1:39" ht="11.25" x14ac:dyDescent="0.2">
      <c r="A105" s="6">
        <v>38078</v>
      </c>
      <c r="B105" s="7">
        <v>0.37</v>
      </c>
      <c r="C105" s="12">
        <v>0.52</v>
      </c>
      <c r="D105" s="12">
        <v>0.56999999999999995</v>
      </c>
      <c r="E105" s="12">
        <v>0.72323322800000001</v>
      </c>
      <c r="F105" s="7">
        <v>0.59157263673790383</v>
      </c>
      <c r="G105" s="7">
        <v>0.57999999999999996</v>
      </c>
      <c r="H105" s="7">
        <v>0.59696117294758078</v>
      </c>
      <c r="I105" s="7">
        <v>0.65</v>
      </c>
      <c r="J105" s="12">
        <v>0.59</v>
      </c>
      <c r="K105" s="7">
        <v>0.46603262766439357</v>
      </c>
      <c r="L105" s="12">
        <v>0.45487710853815233</v>
      </c>
      <c r="M105" s="12">
        <v>0.505</v>
      </c>
      <c r="N105" s="13">
        <v>0.65234375</v>
      </c>
      <c r="O105" s="7">
        <v>0.31566351399999998</v>
      </c>
      <c r="P105" s="7">
        <v>0.39179958399999998</v>
      </c>
      <c r="Q105" s="7">
        <v>0.2</v>
      </c>
      <c r="R105" s="7">
        <v>1.2</v>
      </c>
      <c r="S105" s="7">
        <v>0.62</v>
      </c>
      <c r="T105" s="7">
        <v>0.3</v>
      </c>
      <c r="U105" s="7">
        <v>0.51039246599999999</v>
      </c>
      <c r="V105" s="7">
        <v>0.24184884300000001</v>
      </c>
      <c r="W105" s="7">
        <v>-0.34</v>
      </c>
      <c r="X105" s="7">
        <v>0.3</v>
      </c>
      <c r="Y105" s="7">
        <v>1.0894694445250477</v>
      </c>
      <c r="Z105" s="8">
        <v>-0.54148456253676702</v>
      </c>
      <c r="AA105" s="8">
        <v>0.37386831991183733</v>
      </c>
      <c r="AB105" s="8">
        <v>0.81725125794856779</v>
      </c>
      <c r="AC105" s="7">
        <v>-1.0914252584150543</v>
      </c>
      <c r="AD105" s="7">
        <v>-0.89754842067775287</v>
      </c>
      <c r="AE105" s="7">
        <v>-0.18272307522368278</v>
      </c>
      <c r="AF105" s="7">
        <v>0.34268918580081248</v>
      </c>
      <c r="AG105" s="7">
        <v>0.31053608859051152</v>
      </c>
      <c r="AH105" s="7">
        <v>0.51</v>
      </c>
      <c r="AI105" s="7">
        <v>0</v>
      </c>
      <c r="AJ105" s="11">
        <v>0.76</v>
      </c>
      <c r="AL105" s="28">
        <f t="shared" si="10"/>
        <v>5.0958447480000002</v>
      </c>
      <c r="AM105" s="28">
        <f t="shared" si="9"/>
        <v>5.2888019900000005</v>
      </c>
    </row>
    <row r="106" spans="1:39" ht="11.25" x14ac:dyDescent="0.2">
      <c r="A106" s="6">
        <v>38108</v>
      </c>
      <c r="B106" s="7">
        <v>0.51</v>
      </c>
      <c r="C106" s="12">
        <v>0.53</v>
      </c>
      <c r="D106" s="12">
        <v>0.59</v>
      </c>
      <c r="E106" s="12">
        <v>0.70467201800000001</v>
      </c>
      <c r="F106" s="7">
        <v>0.67401694832859105</v>
      </c>
      <c r="G106" s="7">
        <v>0.31</v>
      </c>
      <c r="H106" s="7">
        <v>0.56173779326571827</v>
      </c>
      <c r="I106" s="7">
        <v>0.56000000000000005</v>
      </c>
      <c r="J106" s="12">
        <v>0.55000000000000004</v>
      </c>
      <c r="K106" s="7">
        <v>0.60026219144168125</v>
      </c>
      <c r="L106" s="12">
        <v>0.42785376666666669</v>
      </c>
      <c r="M106" s="12">
        <v>0.30499999999999999</v>
      </c>
      <c r="N106" s="13">
        <v>0.609375</v>
      </c>
      <c r="O106" s="7">
        <v>0.35032338499999999</v>
      </c>
      <c r="P106" s="7">
        <v>0.57401994099999998</v>
      </c>
      <c r="Q106" s="7">
        <v>0.52</v>
      </c>
      <c r="R106" s="7">
        <v>1.33</v>
      </c>
      <c r="S106" s="7">
        <v>0.73</v>
      </c>
      <c r="T106" s="7">
        <v>0.3</v>
      </c>
      <c r="U106" s="7">
        <v>0.75129279400000004</v>
      </c>
      <c r="V106" s="7">
        <v>0.34929339799999998</v>
      </c>
      <c r="W106" s="7">
        <v>0.23</v>
      </c>
      <c r="X106" s="7">
        <v>0.3</v>
      </c>
      <c r="Y106" s="7">
        <v>1.0743081746146048</v>
      </c>
      <c r="Z106" s="8">
        <v>1.6025650214981952E-3</v>
      </c>
      <c r="AA106" s="8">
        <v>0.4251380429988672</v>
      </c>
      <c r="AB106" s="8">
        <v>0.93087742042880528</v>
      </c>
      <c r="AC106" s="7">
        <v>1.7001344447432103</v>
      </c>
      <c r="AD106" s="7">
        <v>-0.10497038465273059</v>
      </c>
      <c r="AE106" s="7">
        <v>0.23919196294691952</v>
      </c>
      <c r="AF106" s="7">
        <v>0.42642992573838079</v>
      </c>
      <c r="AG106" s="7">
        <v>0.34193074818185559</v>
      </c>
      <c r="AH106" s="7">
        <v>0.38</v>
      </c>
      <c r="AI106" s="7">
        <v>0</v>
      </c>
      <c r="AJ106" s="11">
        <v>0.64</v>
      </c>
      <c r="AL106" s="28">
        <f t="shared" si="10"/>
        <v>4.9014167830000002</v>
      </c>
      <c r="AM106" s="28">
        <f t="shared" si="9"/>
        <v>5.6332498559999999</v>
      </c>
    </row>
    <row r="107" spans="1:39" ht="11.25" x14ac:dyDescent="0.2">
      <c r="A107" s="6">
        <v>38139</v>
      </c>
      <c r="B107" s="7">
        <v>0.71</v>
      </c>
      <c r="C107" s="12">
        <v>0.6</v>
      </c>
      <c r="D107" s="12">
        <v>0.6</v>
      </c>
      <c r="E107" s="12">
        <v>0.53228330000000001</v>
      </c>
      <c r="F107" s="7">
        <v>0.71066526841460143</v>
      </c>
      <c r="G107" s="7">
        <v>0.52</v>
      </c>
      <c r="H107" s="7">
        <v>0.59258971368292035</v>
      </c>
      <c r="I107" s="7">
        <v>0.5</v>
      </c>
      <c r="J107" s="12">
        <v>0.49</v>
      </c>
      <c r="K107" s="7">
        <v>0.71654932387214287</v>
      </c>
      <c r="L107" s="12">
        <v>0.47916856805238656</v>
      </c>
      <c r="M107" s="12">
        <v>0.59</v>
      </c>
      <c r="N107" s="13">
        <v>0.67578125</v>
      </c>
      <c r="O107" s="7">
        <v>1.029179804</v>
      </c>
      <c r="P107" s="7">
        <v>0.58229885199999998</v>
      </c>
      <c r="Q107" s="7">
        <v>0.59</v>
      </c>
      <c r="R107" s="7">
        <v>1.1599999999999999</v>
      </c>
      <c r="S107" s="7">
        <v>0.75</v>
      </c>
      <c r="T107" s="7">
        <v>0.26</v>
      </c>
      <c r="U107" s="7">
        <v>0.79940034999999998</v>
      </c>
      <c r="V107" s="7">
        <v>0.30597347400000002</v>
      </c>
      <c r="W107" s="7">
        <v>0.72</v>
      </c>
      <c r="X107" s="7">
        <v>0.26</v>
      </c>
      <c r="Y107" s="7">
        <v>0.71164804257737713</v>
      </c>
      <c r="Z107" s="8">
        <v>0.76463072663292653</v>
      </c>
      <c r="AA107" s="8">
        <v>0.49405280248718197</v>
      </c>
      <c r="AB107" s="8">
        <v>0.93310431432018381</v>
      </c>
      <c r="AC107" s="7">
        <v>0.63828119811383444</v>
      </c>
      <c r="AD107" s="7">
        <v>0.8465661978120117</v>
      </c>
      <c r="AE107" s="7">
        <v>0.66208938273804219</v>
      </c>
      <c r="AF107" s="7">
        <v>0.44813395559304731</v>
      </c>
      <c r="AG107" s="7">
        <v>0.39602323235723735</v>
      </c>
      <c r="AH107" s="7">
        <v>0.67</v>
      </c>
      <c r="AI107" s="7">
        <v>0</v>
      </c>
      <c r="AJ107" s="11">
        <v>0.62</v>
      </c>
      <c r="AL107" s="28">
        <f t="shared" si="10"/>
        <v>5.3200019350000005</v>
      </c>
      <c r="AM107" s="28">
        <f t="shared" si="9"/>
        <v>5.9746153910000004</v>
      </c>
    </row>
    <row r="108" spans="1:39" ht="11.25" x14ac:dyDescent="0.2">
      <c r="A108" s="6">
        <v>38169</v>
      </c>
      <c r="B108" s="7">
        <v>0.91</v>
      </c>
      <c r="C108" s="12">
        <v>0.73</v>
      </c>
      <c r="D108" s="12">
        <v>0.55000000000000004</v>
      </c>
      <c r="E108" s="12">
        <v>0.46262637699999998</v>
      </c>
      <c r="F108" s="7">
        <v>0.61626813932752655</v>
      </c>
      <c r="G108" s="7">
        <v>0.7</v>
      </c>
      <c r="H108" s="7">
        <v>0.61177890326550544</v>
      </c>
      <c r="I108" s="7">
        <v>0.69</v>
      </c>
      <c r="J108" s="12">
        <v>0.85</v>
      </c>
      <c r="K108" s="7">
        <v>0.62455106095583857</v>
      </c>
      <c r="L108" s="12">
        <v>0.58986164976941624</v>
      </c>
      <c r="M108" s="12">
        <v>0.45</v>
      </c>
      <c r="N108" s="13">
        <v>0.642578125</v>
      </c>
      <c r="O108" s="7">
        <v>1.8860490560000001</v>
      </c>
      <c r="P108" s="7">
        <v>0.51770930999999998</v>
      </c>
      <c r="Q108" s="7">
        <v>0.52</v>
      </c>
      <c r="R108" s="7">
        <v>0.78</v>
      </c>
      <c r="S108" s="7">
        <v>0.38</v>
      </c>
      <c r="T108" s="7">
        <v>0.49</v>
      </c>
      <c r="U108" s="7">
        <v>0.554160863</v>
      </c>
      <c r="V108" s="7">
        <v>0.471081641</v>
      </c>
      <c r="W108" s="7">
        <v>0.67</v>
      </c>
      <c r="X108" s="7">
        <v>0.49</v>
      </c>
      <c r="Y108" s="7">
        <v>0.41091674898137459</v>
      </c>
      <c r="Z108" s="8">
        <v>0.69219848622763702</v>
      </c>
      <c r="AA108" s="8">
        <v>0.62017269009820952</v>
      </c>
      <c r="AB108" s="8">
        <v>0.6122760028311266</v>
      </c>
      <c r="AC108" s="7">
        <v>-6.1421926910296435E-3</v>
      </c>
      <c r="AD108" s="7">
        <v>0.83769006784903255</v>
      </c>
      <c r="AE108" s="7">
        <v>0.69651941023185371</v>
      </c>
      <c r="AF108" s="7">
        <v>0.84513870086376242</v>
      </c>
      <c r="AG108" s="7">
        <v>0.88691134981178044</v>
      </c>
      <c r="AH108" s="7">
        <v>0.62</v>
      </c>
      <c r="AI108" s="7">
        <v>0</v>
      </c>
      <c r="AJ108" s="11">
        <v>0.78</v>
      </c>
      <c r="AL108" s="28">
        <f t="shared" si="10"/>
        <v>5.933096269</v>
      </c>
      <c r="AM108" s="28">
        <f t="shared" si="9"/>
        <v>6.3922038839999997</v>
      </c>
    </row>
    <row r="109" spans="1:39" ht="11.25" x14ac:dyDescent="0.2">
      <c r="A109" s="6">
        <v>38200</v>
      </c>
      <c r="B109" s="7">
        <v>0.69</v>
      </c>
      <c r="C109" s="12">
        <v>0.61</v>
      </c>
      <c r="D109" s="12">
        <v>0.55000000000000004</v>
      </c>
      <c r="E109" s="12">
        <v>0.55515034299999999</v>
      </c>
      <c r="F109" s="7">
        <v>0.656201478306498</v>
      </c>
      <c r="G109" s="7">
        <v>0.53</v>
      </c>
      <c r="H109" s="7">
        <v>0.58027036426129963</v>
      </c>
      <c r="I109" s="7">
        <v>0.55000000000000004</v>
      </c>
      <c r="J109" s="12">
        <v>0.52</v>
      </c>
      <c r="K109" s="7">
        <v>0.60204717224453419</v>
      </c>
      <c r="L109" s="12">
        <v>0.53058896470345107</v>
      </c>
      <c r="M109" s="12">
        <v>0.435</v>
      </c>
      <c r="N109" s="13">
        <v>0.642578125</v>
      </c>
      <c r="O109" s="7">
        <v>0.918276655</v>
      </c>
      <c r="P109" s="7">
        <v>0.59699916099999994</v>
      </c>
      <c r="Q109" s="7">
        <v>0.66</v>
      </c>
      <c r="R109" s="7">
        <v>0.61</v>
      </c>
      <c r="S109" s="7">
        <v>0.4</v>
      </c>
      <c r="T109" s="7">
        <v>0.59</v>
      </c>
      <c r="U109" s="7">
        <v>0.30492193299999998</v>
      </c>
      <c r="V109" s="7">
        <v>0.97098644000000001</v>
      </c>
      <c r="W109" s="7">
        <v>0.85</v>
      </c>
      <c r="X109" s="7">
        <v>0.59</v>
      </c>
      <c r="Y109" s="7">
        <v>0.38945787754351158</v>
      </c>
      <c r="Z109" s="8">
        <v>0.16009721461612147</v>
      </c>
      <c r="AA109" s="8">
        <v>0.76558902849991362</v>
      </c>
      <c r="AB109" s="8">
        <v>0.54435140099377111</v>
      </c>
      <c r="AC109" s="7">
        <v>8.140760206475834</v>
      </c>
      <c r="AD109" s="7">
        <v>-0.70845955477494815</v>
      </c>
      <c r="AE109" s="7">
        <v>0.68051670274250764</v>
      </c>
      <c r="AF109" s="7">
        <v>1.1356643586233532</v>
      </c>
      <c r="AG109" s="7">
        <v>0.44840269783256897</v>
      </c>
      <c r="AH109" s="7">
        <v>1.3</v>
      </c>
      <c r="AI109" s="7">
        <v>0.17</v>
      </c>
      <c r="AJ109" s="11">
        <v>0.78</v>
      </c>
      <c r="AL109" s="28">
        <f t="shared" si="10"/>
        <v>6.1700351820000003</v>
      </c>
      <c r="AM109" s="28">
        <f t="shared" si="10"/>
        <v>7.1458844299999997</v>
      </c>
    </row>
    <row r="110" spans="1:39" ht="11.25" x14ac:dyDescent="0.2">
      <c r="A110" s="6">
        <v>38231</v>
      </c>
      <c r="B110" s="7">
        <v>0.33</v>
      </c>
      <c r="C110" s="12">
        <v>0.48</v>
      </c>
      <c r="D110" s="12">
        <v>0.56000000000000005</v>
      </c>
      <c r="E110" s="12">
        <v>0.405354569</v>
      </c>
      <c r="F110" s="7">
        <v>0.40486551742225374</v>
      </c>
      <c r="G110" s="7">
        <v>0.34</v>
      </c>
      <c r="H110" s="7">
        <v>0.43804401728445075</v>
      </c>
      <c r="I110" s="7">
        <v>0.55000000000000004</v>
      </c>
      <c r="J110" s="12">
        <v>0.53</v>
      </c>
      <c r="K110" s="7">
        <v>0.40876821270870367</v>
      </c>
      <c r="L110" s="12">
        <v>0.37525010875018133</v>
      </c>
      <c r="M110" s="12">
        <v>0.3</v>
      </c>
      <c r="N110" s="13">
        <v>0.603515625</v>
      </c>
      <c r="O110" s="7">
        <v>0.59059296400000005</v>
      </c>
      <c r="P110" s="7">
        <v>0.22349909400000001</v>
      </c>
      <c r="Q110" s="7">
        <v>-0.19</v>
      </c>
      <c r="R110" s="7">
        <v>1.08</v>
      </c>
      <c r="S110" s="7">
        <v>0.86</v>
      </c>
      <c r="T110" s="7">
        <v>0.23</v>
      </c>
      <c r="U110" s="7">
        <v>0.39616147400000001</v>
      </c>
      <c r="V110" s="7">
        <v>3.8491630000000001E-3</v>
      </c>
      <c r="W110" s="7">
        <v>-0.19</v>
      </c>
      <c r="X110" s="7">
        <v>0.23</v>
      </c>
      <c r="Y110" s="7">
        <v>0.56817254336048684</v>
      </c>
      <c r="Z110" s="8">
        <v>0.44077562360226286</v>
      </c>
      <c r="AA110" s="8">
        <v>0.26557665009095682</v>
      </c>
      <c r="AB110" s="8">
        <v>0.54760343955285828</v>
      </c>
      <c r="AC110" s="7">
        <v>-4.37105591612581</v>
      </c>
      <c r="AD110" s="7">
        <v>-0.56005003533568898</v>
      </c>
      <c r="AE110" s="7">
        <v>0.56403750892538351</v>
      </c>
      <c r="AF110" s="7">
        <v>0.37244543178264439</v>
      </c>
      <c r="AG110" s="7">
        <v>0.60618307734113841</v>
      </c>
      <c r="AH110" s="7">
        <v>0.25</v>
      </c>
      <c r="AI110" s="7">
        <v>0.12</v>
      </c>
      <c r="AJ110" s="11">
        <v>0.68</v>
      </c>
      <c r="AL110" s="28">
        <f t="shared" ref="AL110:AM125" si="11">SUM(U99:U110)</f>
        <v>5.9031938149999998</v>
      </c>
      <c r="AM110" s="28">
        <f t="shared" si="11"/>
        <v>6.8269223919999993</v>
      </c>
    </row>
    <row r="111" spans="1:39" ht="11.25" x14ac:dyDescent="0.2">
      <c r="A111" s="6">
        <v>38261</v>
      </c>
      <c r="B111" s="7">
        <v>0.44</v>
      </c>
      <c r="C111" s="12">
        <v>0.55000000000000004</v>
      </c>
      <c r="D111" s="12">
        <v>0.6</v>
      </c>
      <c r="E111" s="12">
        <v>0.55267969299999997</v>
      </c>
      <c r="F111" s="7">
        <v>0.61365648750439028</v>
      </c>
      <c r="G111" s="7">
        <v>0.56999999999999995</v>
      </c>
      <c r="H111" s="7">
        <v>0.57726723610087805</v>
      </c>
      <c r="I111" s="7">
        <v>0.54</v>
      </c>
      <c r="J111" s="12">
        <v>0.51</v>
      </c>
      <c r="K111" s="7">
        <v>0.5566085898887877</v>
      </c>
      <c r="L111" s="12">
        <v>0.55347237175876096</v>
      </c>
      <c r="M111" s="12">
        <v>0.46</v>
      </c>
      <c r="N111" s="13">
        <v>0.6640625</v>
      </c>
      <c r="O111" s="7">
        <v>0.80193121000000001</v>
      </c>
      <c r="P111" s="7">
        <v>0.29153274200000001</v>
      </c>
      <c r="Q111" s="7">
        <v>-0.06</v>
      </c>
      <c r="R111" s="7">
        <v>1.04</v>
      </c>
      <c r="S111" s="7">
        <v>0.76</v>
      </c>
      <c r="T111" s="7">
        <v>0.33</v>
      </c>
      <c r="U111" s="7">
        <v>0.41272248700000003</v>
      </c>
      <c r="V111" s="7">
        <v>0.13672635899999999</v>
      </c>
      <c r="W111" s="7">
        <v>-0.23</v>
      </c>
      <c r="X111" s="7">
        <v>0.33</v>
      </c>
      <c r="Y111" s="7">
        <v>0.7001686035240986</v>
      </c>
      <c r="Z111" s="8">
        <v>8.890549227090154E-2</v>
      </c>
      <c r="AA111" s="8">
        <v>0.48996365916394419</v>
      </c>
      <c r="AB111" s="8">
        <v>0.74005664525246329</v>
      </c>
      <c r="AC111" s="7">
        <v>-7.2066994041773071</v>
      </c>
      <c r="AD111" s="7">
        <v>0.21586331294292116</v>
      </c>
      <c r="AE111" s="7">
        <v>-2.8955282019320707E-2</v>
      </c>
      <c r="AF111" s="7">
        <v>0.65435933244064681</v>
      </c>
      <c r="AG111" s="7">
        <v>0.29364190080656327</v>
      </c>
      <c r="AH111" s="7">
        <v>0.68</v>
      </c>
      <c r="AI111" s="7">
        <v>5.03</v>
      </c>
      <c r="AJ111" s="11">
        <v>0.68</v>
      </c>
      <c r="AL111" s="28">
        <f t="shared" ref="AL111:AM126" si="12">SUM(U100:U111)</f>
        <v>5.7763835940000003</v>
      </c>
      <c r="AM111" s="28">
        <f t="shared" si="11"/>
        <v>6.7940752269999996</v>
      </c>
    </row>
    <row r="112" spans="1:39" ht="11.25" x14ac:dyDescent="0.2">
      <c r="A112" s="6">
        <v>38292</v>
      </c>
      <c r="B112" s="7">
        <v>0.69</v>
      </c>
      <c r="C112" s="12">
        <v>0.6</v>
      </c>
      <c r="D112" s="12">
        <v>0.62</v>
      </c>
      <c r="E112" s="12">
        <v>0.57336362100000005</v>
      </c>
      <c r="F112" s="7">
        <v>0.70425884403327055</v>
      </c>
      <c r="G112" s="7">
        <v>0.59</v>
      </c>
      <c r="H112" s="7">
        <v>0.61752449300665413</v>
      </c>
      <c r="I112" s="7">
        <v>0.69</v>
      </c>
      <c r="J112" s="12">
        <v>0.56000000000000005</v>
      </c>
      <c r="K112" s="7">
        <v>0.63802531693024944</v>
      </c>
      <c r="L112" s="12">
        <v>0.56798519340736675</v>
      </c>
      <c r="M112" s="12">
        <v>0.435</v>
      </c>
      <c r="N112" s="13">
        <v>0.67578125</v>
      </c>
      <c r="O112" s="7">
        <v>1.413179763</v>
      </c>
      <c r="P112" s="7">
        <v>0.39182597499999999</v>
      </c>
      <c r="Q112" s="7">
        <v>0.14000000000000001</v>
      </c>
      <c r="R112" s="7">
        <v>1.06</v>
      </c>
      <c r="S112" s="7">
        <v>0.69</v>
      </c>
      <c r="T112" s="7">
        <v>0.37</v>
      </c>
      <c r="U112" s="7">
        <v>0.47067736500000001</v>
      </c>
      <c r="V112" s="7">
        <v>0.29081706499999999</v>
      </c>
      <c r="W112" s="7">
        <v>-0.01</v>
      </c>
      <c r="X112" s="7">
        <v>0.37</v>
      </c>
      <c r="Y112" s="7">
        <v>0.74257228591126923</v>
      </c>
      <c r="Z112" s="8">
        <v>9.2167571051403524E-2</v>
      </c>
      <c r="AA112" s="8">
        <v>0.60114480650463598</v>
      </c>
      <c r="AB112" s="8">
        <v>0.8093682028077096</v>
      </c>
      <c r="AC112" s="7">
        <v>-4.9612109402678382</v>
      </c>
      <c r="AD112" s="7">
        <v>0.92304848597436373</v>
      </c>
      <c r="AE112" s="7">
        <v>-0.25318413021363184</v>
      </c>
      <c r="AF112" s="7">
        <v>0.14707296771554954</v>
      </c>
      <c r="AG112" s="7">
        <v>0.67734050089975917</v>
      </c>
      <c r="AH112" s="7">
        <v>0.5</v>
      </c>
      <c r="AI112" s="7">
        <v>2.86</v>
      </c>
      <c r="AJ112" s="11">
        <v>0.68</v>
      </c>
      <c r="AL112" s="28">
        <f t="shared" si="12"/>
        <v>5.9957538230000003</v>
      </c>
      <c r="AM112" s="28">
        <f t="shared" si="11"/>
        <v>6.6499613749999993</v>
      </c>
    </row>
    <row r="113" spans="1:39" ht="11.25" x14ac:dyDescent="0.2">
      <c r="A113" s="6">
        <v>38322</v>
      </c>
      <c r="B113" s="7">
        <v>0.86</v>
      </c>
      <c r="C113" s="12">
        <v>0.79</v>
      </c>
      <c r="D113" s="12">
        <v>0.67</v>
      </c>
      <c r="E113" s="12">
        <v>0.66809267442760434</v>
      </c>
      <c r="F113" s="7">
        <v>0.78969528595367533</v>
      </c>
      <c r="G113" s="7">
        <v>0.76</v>
      </c>
      <c r="H113" s="7">
        <v>0.73555759207625593</v>
      </c>
      <c r="I113" s="7">
        <v>0.74</v>
      </c>
      <c r="J113" s="12">
        <v>0.62</v>
      </c>
      <c r="K113" s="7">
        <v>0.72201179724752929</v>
      </c>
      <c r="L113" s="12">
        <v>0.6613329733315334</v>
      </c>
      <c r="M113" s="12">
        <v>0.52</v>
      </c>
      <c r="N113" s="13">
        <v>0.6796875</v>
      </c>
      <c r="O113" s="7">
        <v>1.4274968200956344</v>
      </c>
      <c r="P113" s="7">
        <v>0.6236382488675094</v>
      </c>
      <c r="Q113" s="7">
        <v>0.55000000000000004</v>
      </c>
      <c r="R113" s="7">
        <v>1.27</v>
      </c>
      <c r="S113" s="7">
        <v>0.41</v>
      </c>
      <c r="T113" s="7">
        <v>0.6</v>
      </c>
      <c r="U113" s="7">
        <v>0.64495322250562093</v>
      </c>
      <c r="V113" s="7">
        <v>0.59628589170553081</v>
      </c>
      <c r="W113" s="7">
        <v>0.65</v>
      </c>
      <c r="X113" s="7">
        <v>0.6</v>
      </c>
      <c r="Y113" s="7">
        <v>0.61963996202439253</v>
      </c>
      <c r="Z113" s="8">
        <v>0.16079317436184737</v>
      </c>
      <c r="AA113" s="8">
        <v>0.77240852675815264</v>
      </c>
      <c r="AB113" s="8">
        <v>0.80728015775440531</v>
      </c>
      <c r="AC113" s="7">
        <v>-1.7080810810810811</v>
      </c>
      <c r="AD113" s="7">
        <v>1.6551142001710861</v>
      </c>
      <c r="AE113" s="7">
        <v>-9.2784824410941602E-2</v>
      </c>
      <c r="AF113" s="7">
        <v>1.0544500536884225</v>
      </c>
      <c r="AG113" s="7">
        <v>0.49895671328967112</v>
      </c>
      <c r="AH113" s="7">
        <v>1.22</v>
      </c>
      <c r="AI113" s="7">
        <v>-2.14</v>
      </c>
      <c r="AJ113" s="11">
        <v>0.74</v>
      </c>
      <c r="AL113" s="28">
        <f t="shared" si="12"/>
        <v>6.1325703175056212</v>
      </c>
      <c r="AM113" s="28">
        <f t="shared" si="11"/>
        <v>6.6672280637055295</v>
      </c>
    </row>
    <row r="114" spans="1:39" ht="11.25" x14ac:dyDescent="0.2">
      <c r="A114" s="6">
        <v>38353</v>
      </c>
      <c r="B114" s="7">
        <v>0.57999999999999996</v>
      </c>
      <c r="C114" s="12">
        <v>0.65</v>
      </c>
      <c r="D114" s="12">
        <v>0.66</v>
      </c>
      <c r="E114" s="12">
        <v>0.55796435623340368</v>
      </c>
      <c r="F114" s="7">
        <v>0.49377584451321305</v>
      </c>
      <c r="G114" s="7">
        <v>0.54</v>
      </c>
      <c r="H114" s="7">
        <v>0.5803480401493234</v>
      </c>
      <c r="I114" s="7">
        <v>0.56999999999999995</v>
      </c>
      <c r="J114" s="12">
        <v>0.62</v>
      </c>
      <c r="K114" s="7">
        <v>0.54745696851661896</v>
      </c>
      <c r="L114" s="12">
        <v>0.59222863704772821</v>
      </c>
      <c r="M114" s="12">
        <v>0.64</v>
      </c>
      <c r="N114" s="13">
        <v>0.732421875</v>
      </c>
      <c r="O114" s="7">
        <v>0.50658856870377444</v>
      </c>
      <c r="P114" s="7">
        <v>0.61082130844253102</v>
      </c>
      <c r="Q114" s="7">
        <v>0.63</v>
      </c>
      <c r="R114" s="7">
        <v>0.48</v>
      </c>
      <c r="S114" s="7">
        <v>0.93</v>
      </c>
      <c r="T114" s="7">
        <v>0.46</v>
      </c>
      <c r="U114" s="7">
        <v>0.48059030785822693</v>
      </c>
      <c r="V114" s="7">
        <v>0.77802810872511929</v>
      </c>
      <c r="W114" s="7">
        <v>0.78</v>
      </c>
      <c r="X114" s="7">
        <v>0.46</v>
      </c>
      <c r="Y114" s="7">
        <v>0.58445937288352723</v>
      </c>
      <c r="Z114" s="8">
        <v>0.99536548030075134</v>
      </c>
      <c r="AA114" s="8">
        <v>0.58937351792327108</v>
      </c>
      <c r="AB114" s="8">
        <v>0.39656321550844337</v>
      </c>
      <c r="AC114" s="7">
        <v>3.7325853170017709</v>
      </c>
      <c r="AD114" s="7">
        <v>0.48571721572343934</v>
      </c>
      <c r="AE114" s="7">
        <v>0.53626680337206634</v>
      </c>
      <c r="AF114" s="7">
        <v>0.60231344262303621</v>
      </c>
      <c r="AG114" s="7">
        <v>0.38385532514746329</v>
      </c>
      <c r="AH114" s="7">
        <v>0.8</v>
      </c>
      <c r="AI114" s="7">
        <v>-0.72</v>
      </c>
      <c r="AJ114" s="11">
        <v>0.82</v>
      </c>
      <c r="AL114" s="28">
        <f t="shared" si="12"/>
        <v>6.0796809683638484</v>
      </c>
      <c r="AM114" s="28">
        <f t="shared" si="11"/>
        <v>6.47084446443065</v>
      </c>
    </row>
    <row r="115" spans="1:39" ht="11.25" x14ac:dyDescent="0.2">
      <c r="A115" s="6">
        <v>38384</v>
      </c>
      <c r="B115" s="7">
        <v>0.59</v>
      </c>
      <c r="C115" s="12">
        <v>0.65</v>
      </c>
      <c r="D115" s="12">
        <v>0.6</v>
      </c>
      <c r="E115" s="12">
        <v>0.93082345196025762</v>
      </c>
      <c r="F115" s="7">
        <v>0.6579647758036119</v>
      </c>
      <c r="G115" s="7">
        <v>0.28000000000000003</v>
      </c>
      <c r="H115" s="7">
        <v>0.62375764555277391</v>
      </c>
      <c r="I115" s="7">
        <v>0.84</v>
      </c>
      <c r="J115" s="12">
        <v>0.8</v>
      </c>
      <c r="K115" s="7">
        <v>0.68758177171070867</v>
      </c>
      <c r="L115" s="12">
        <v>0.42966773388711021</v>
      </c>
      <c r="M115" s="12">
        <v>0.52500000000000002</v>
      </c>
      <c r="N115" s="13">
        <v>0.646484375</v>
      </c>
      <c r="O115" s="7">
        <v>0.1588877307215909</v>
      </c>
      <c r="P115" s="7">
        <v>0.77081633580028208</v>
      </c>
      <c r="Q115" s="7">
        <v>0.42</v>
      </c>
      <c r="R115" s="7">
        <v>0.13</v>
      </c>
      <c r="S115" s="7">
        <v>0.31</v>
      </c>
      <c r="T115" s="7">
        <v>1.82</v>
      </c>
      <c r="U115" s="7">
        <v>6.1633627696609461E-2</v>
      </c>
      <c r="V115" s="7">
        <v>1.6787081959148273</v>
      </c>
      <c r="W115" s="7">
        <v>0.49</v>
      </c>
      <c r="X115" s="7">
        <v>1.82</v>
      </c>
      <c r="Y115" s="7">
        <v>0.21490408802152902</v>
      </c>
      <c r="Z115" s="8">
        <v>0.93347492668662457</v>
      </c>
      <c r="AA115" s="8">
        <v>0.87101550306535014</v>
      </c>
      <c r="AB115" s="8">
        <v>0.44089885566984643</v>
      </c>
      <c r="AC115" s="7">
        <v>6.3929576518037186</v>
      </c>
      <c r="AD115" s="7">
        <v>-1.1144933240828581</v>
      </c>
      <c r="AE115" s="7">
        <v>0.54561609646023745</v>
      </c>
      <c r="AF115" s="7">
        <v>0.97641847722839115</v>
      </c>
      <c r="AG115" s="7">
        <v>1.4678692681759147</v>
      </c>
      <c r="AH115" s="7">
        <v>1.17</v>
      </c>
      <c r="AI115" s="7">
        <v>0.51</v>
      </c>
      <c r="AJ115" s="11">
        <v>0.78</v>
      </c>
      <c r="AL115" s="28">
        <f t="shared" si="12"/>
        <v>6.079998354060459</v>
      </c>
      <c r="AM115" s="28">
        <f t="shared" si="11"/>
        <v>6.5060353983454782</v>
      </c>
    </row>
    <row r="116" spans="1:39" ht="11.25" x14ac:dyDescent="0.2">
      <c r="A116" s="6">
        <v>38412</v>
      </c>
      <c r="B116" s="7">
        <v>0.61</v>
      </c>
      <c r="C116" s="12">
        <v>0.76</v>
      </c>
      <c r="D116" s="12">
        <v>0.62</v>
      </c>
      <c r="E116" s="12">
        <v>0.41226558419888654</v>
      </c>
      <c r="F116" s="7">
        <v>0.50587281444692767</v>
      </c>
      <c r="G116" s="7">
        <v>0.44</v>
      </c>
      <c r="H116" s="7">
        <v>0.54762767972916282</v>
      </c>
      <c r="I116" s="7">
        <v>0.8</v>
      </c>
      <c r="J116" s="12">
        <v>0.7</v>
      </c>
      <c r="K116" s="7">
        <v>0.49717294135491308</v>
      </c>
      <c r="L116" s="12">
        <v>0.48942525095791495</v>
      </c>
      <c r="M116" s="12">
        <v>0.41499999999999998</v>
      </c>
      <c r="N116" s="13">
        <v>0.63900000000000001</v>
      </c>
      <c r="O116" s="7">
        <v>1.2883643760748833</v>
      </c>
      <c r="P116" s="7">
        <v>0.32721153273957115</v>
      </c>
      <c r="Q116" s="7">
        <v>0.2</v>
      </c>
      <c r="R116" s="7">
        <v>0.55000000000000004</v>
      </c>
      <c r="S116" s="7">
        <v>0.18</v>
      </c>
      <c r="T116" s="7">
        <v>0.51</v>
      </c>
      <c r="U116" s="7">
        <v>0.18847524994027859</v>
      </c>
      <c r="V116" s="7">
        <v>0.50202418920996028</v>
      </c>
      <c r="W116" s="7">
        <v>0.26</v>
      </c>
      <c r="X116" s="7">
        <v>0.51</v>
      </c>
      <c r="Y116" s="7">
        <v>0.24349974830149435</v>
      </c>
      <c r="Z116" s="8">
        <v>0.42513997972594625</v>
      </c>
      <c r="AA116" s="8">
        <v>0.69250283402863744</v>
      </c>
      <c r="AB116" s="8">
        <v>0.31491126643652045</v>
      </c>
      <c r="AC116" s="7">
        <v>1.7248347924315168</v>
      </c>
      <c r="AD116" s="7">
        <v>-0.49116894714100529</v>
      </c>
      <c r="AE116" s="7">
        <v>0.28038649215614742</v>
      </c>
      <c r="AF116" s="7">
        <v>0.57200327274808993</v>
      </c>
      <c r="AG116" s="7">
        <v>0.77137760408662071</v>
      </c>
      <c r="AH116" s="7">
        <v>0.91</v>
      </c>
      <c r="AI116" s="7">
        <v>-5.13</v>
      </c>
      <c r="AJ116" s="11">
        <v>0.84</v>
      </c>
      <c r="AL116" s="28">
        <f t="shared" si="12"/>
        <v>5.5753821400007366</v>
      </c>
      <c r="AM116" s="28">
        <f t="shared" si="11"/>
        <v>6.3256227685554371</v>
      </c>
    </row>
    <row r="117" spans="1:39" ht="11.25" x14ac:dyDescent="0.2">
      <c r="A117" s="6">
        <v>38443</v>
      </c>
      <c r="B117" s="7">
        <v>0.87</v>
      </c>
      <c r="C117" s="12">
        <v>0.79</v>
      </c>
      <c r="D117" s="12">
        <v>0.7</v>
      </c>
      <c r="E117" s="12">
        <v>0.71037674040768484</v>
      </c>
      <c r="F117" s="7">
        <v>0.42878853583474574</v>
      </c>
      <c r="G117" s="7">
        <v>0.71</v>
      </c>
      <c r="H117" s="7">
        <v>0.66783305524848613</v>
      </c>
      <c r="I117" s="7">
        <v>0.82</v>
      </c>
      <c r="J117" s="12">
        <v>0.92</v>
      </c>
      <c r="K117" s="7">
        <v>0.48397558650707168</v>
      </c>
      <c r="L117" s="12">
        <v>0.7</v>
      </c>
      <c r="M117" s="12">
        <v>0.52500000000000002</v>
      </c>
      <c r="N117" s="13">
        <v>0.67200000000000004</v>
      </c>
      <c r="O117" s="7">
        <v>1.1375862336724054</v>
      </c>
      <c r="P117" s="7">
        <v>0.75738359957885681</v>
      </c>
      <c r="Q117" s="7">
        <v>0.99</v>
      </c>
      <c r="R117" s="7">
        <v>0.95</v>
      </c>
      <c r="S117" s="7">
        <v>0.69</v>
      </c>
      <c r="T117" s="7">
        <v>0.35</v>
      </c>
      <c r="U117" s="7">
        <v>0.94176604345629078</v>
      </c>
      <c r="V117" s="7">
        <v>0.525785060120465</v>
      </c>
      <c r="W117" s="7">
        <v>0.81</v>
      </c>
      <c r="X117" s="7">
        <v>0.35</v>
      </c>
      <c r="Y117" s="7">
        <v>1.025507806592725</v>
      </c>
      <c r="Z117" s="8">
        <v>0.94127909387358633</v>
      </c>
      <c r="AA117" s="8">
        <v>0.38007559249658845</v>
      </c>
      <c r="AB117" s="8">
        <v>0.4788196804566322</v>
      </c>
      <c r="AC117" s="7">
        <v>1.0828608337406607</v>
      </c>
      <c r="AD117" s="7">
        <v>0.26602620850320347</v>
      </c>
      <c r="AE117" s="7">
        <v>1.3297601811507194</v>
      </c>
      <c r="AF117" s="7">
        <v>0.42533136764069263</v>
      </c>
      <c r="AG117" s="7">
        <v>0.42306980176176123</v>
      </c>
      <c r="AH117" s="7">
        <v>0.52</v>
      </c>
      <c r="AI117" s="7">
        <v>0</v>
      </c>
      <c r="AJ117" s="11">
        <v>0.72</v>
      </c>
      <c r="AL117" s="28">
        <f t="shared" si="12"/>
        <v>6.0067557174570272</v>
      </c>
      <c r="AM117" s="28">
        <f t="shared" si="11"/>
        <v>6.6095589856759025</v>
      </c>
    </row>
    <row r="118" spans="1:39" ht="11.25" x14ac:dyDescent="0.2">
      <c r="A118" s="6">
        <v>38473</v>
      </c>
      <c r="B118" s="7">
        <v>0.49</v>
      </c>
      <c r="C118" s="12">
        <v>0.56000000000000005</v>
      </c>
      <c r="D118" s="12">
        <v>0.65</v>
      </c>
      <c r="E118" s="12">
        <v>0.57167142300224438</v>
      </c>
      <c r="F118" s="7">
        <v>0.60274071524227912</v>
      </c>
      <c r="G118" s="7">
        <v>0.47</v>
      </c>
      <c r="H118" s="7">
        <v>0.57088242764890462</v>
      </c>
      <c r="I118" s="7">
        <v>0.55000000000000004</v>
      </c>
      <c r="J118" s="12">
        <v>0.68</v>
      </c>
      <c r="K118" s="7">
        <v>0.69082176662276551</v>
      </c>
      <c r="L118" s="12">
        <v>0.45850387335915577</v>
      </c>
      <c r="M118" s="12">
        <v>0.47</v>
      </c>
      <c r="N118" s="13">
        <v>0.65820000000000001</v>
      </c>
      <c r="O118" s="7">
        <v>0.25064453894405109</v>
      </c>
      <c r="P118" s="7">
        <v>0.59112317691256155</v>
      </c>
      <c r="Q118" s="7">
        <v>0.74</v>
      </c>
      <c r="R118" s="7">
        <v>1.1399999999999999</v>
      </c>
      <c r="S118" s="7">
        <v>0.31</v>
      </c>
      <c r="T118" s="7">
        <v>0.28000000000000003</v>
      </c>
      <c r="U118" s="7">
        <v>0.72172105228261485</v>
      </c>
      <c r="V118" s="7">
        <v>0.42637842237155743</v>
      </c>
      <c r="W118" s="7">
        <v>0.65</v>
      </c>
      <c r="X118" s="7">
        <v>0.28000000000000003</v>
      </c>
      <c r="Y118" s="7">
        <v>0.77892706234274323</v>
      </c>
      <c r="Z118" s="8">
        <v>1.4169933624400295</v>
      </c>
      <c r="AA118" s="8">
        <v>0.41626989704846651</v>
      </c>
      <c r="AB118" s="8">
        <v>0.79406933457013262</v>
      </c>
      <c r="AC118" s="7">
        <v>1.3501775889685912</v>
      </c>
      <c r="AD118" s="7">
        <v>-4.2276321569775982E-2</v>
      </c>
      <c r="AE118" s="7">
        <v>1.1124279601220013</v>
      </c>
      <c r="AF118" s="7">
        <v>0.57235178804848041</v>
      </c>
      <c r="AG118" s="7">
        <v>0.15833444579152342</v>
      </c>
      <c r="AH118" s="7">
        <v>0.63</v>
      </c>
      <c r="AI118" s="7">
        <v>0</v>
      </c>
      <c r="AJ118" s="11">
        <v>0.78</v>
      </c>
      <c r="AL118" s="28">
        <f t="shared" si="12"/>
        <v>5.9771839757396421</v>
      </c>
      <c r="AM118" s="28">
        <f t="shared" si="11"/>
        <v>6.6866440100474591</v>
      </c>
    </row>
    <row r="119" spans="1:39" ht="11.25" x14ac:dyDescent="0.2">
      <c r="A119" s="6">
        <v>38504</v>
      </c>
      <c r="B119" s="7">
        <v>-0.02</v>
      </c>
      <c r="C119" s="12">
        <v>0.3</v>
      </c>
      <c r="D119" s="12">
        <v>0.49</v>
      </c>
      <c r="E119" s="12">
        <v>0.35646179763171981</v>
      </c>
      <c r="F119" s="7">
        <v>0.42146706466146378</v>
      </c>
      <c r="G119" s="7">
        <v>0.25</v>
      </c>
      <c r="H119" s="7">
        <v>0.36358577245863671</v>
      </c>
      <c r="I119" s="7">
        <v>0.39</v>
      </c>
      <c r="J119" s="12">
        <v>0.34</v>
      </c>
      <c r="K119" s="7">
        <v>0.36164404011941947</v>
      </c>
      <c r="L119" s="12">
        <v>0.26</v>
      </c>
      <c r="M119" s="12">
        <v>0.27</v>
      </c>
      <c r="N119" s="13">
        <v>0.61699999999999999</v>
      </c>
      <c r="O119" s="7">
        <v>-0.16098728511781593</v>
      </c>
      <c r="P119" s="7">
        <v>3.9354726863739482E-2</v>
      </c>
      <c r="Q119" s="7">
        <v>-0.47</v>
      </c>
      <c r="R119" s="7">
        <v>0.43</v>
      </c>
      <c r="S119" s="7">
        <v>0.42</v>
      </c>
      <c r="T119" s="7">
        <v>0.5</v>
      </c>
      <c r="U119" s="7">
        <v>-5.9115575818327014E-2</v>
      </c>
      <c r="V119" s="7">
        <v>0.16393681499959742</v>
      </c>
      <c r="W119" s="7">
        <v>-0.67</v>
      </c>
      <c r="X119" s="7">
        <v>0.5</v>
      </c>
      <c r="Y119" s="7">
        <v>0.27793686940105267</v>
      </c>
      <c r="Z119" s="8">
        <v>-0.12759850308554965</v>
      </c>
      <c r="AA119" s="8">
        <v>0.52788865071846247</v>
      </c>
      <c r="AB119" s="8">
        <v>0.31268234574511672</v>
      </c>
      <c r="AC119" s="7">
        <v>-6.1038422216081791</v>
      </c>
      <c r="AD119" s="7">
        <v>-0.57204122193595874</v>
      </c>
      <c r="AE119" s="7">
        <v>-0.41000995677852964</v>
      </c>
      <c r="AF119" s="7">
        <v>0.82280616587594335</v>
      </c>
      <c r="AG119" s="7">
        <v>0.53180972018962414</v>
      </c>
      <c r="AH119" s="7">
        <v>0.19</v>
      </c>
      <c r="AI119" s="7">
        <v>3.6</v>
      </c>
      <c r="AJ119" s="11">
        <v>0.78</v>
      </c>
      <c r="AL119" s="28">
        <f t="shared" si="12"/>
        <v>5.1186680499213146</v>
      </c>
      <c r="AM119" s="28">
        <f t="shared" si="11"/>
        <v>6.5446073510470564</v>
      </c>
    </row>
    <row r="120" spans="1:39" ht="11.25" x14ac:dyDescent="0.2">
      <c r="A120" s="6">
        <v>38534</v>
      </c>
      <c r="B120" s="7">
        <v>0.25</v>
      </c>
      <c r="C120" s="12">
        <v>0.36</v>
      </c>
      <c r="D120" s="12">
        <v>0.45</v>
      </c>
      <c r="E120" s="12">
        <v>0.37184688697814156</v>
      </c>
      <c r="F120" s="7">
        <v>0.45605570556949171</v>
      </c>
      <c r="G120" s="7">
        <v>0.26</v>
      </c>
      <c r="H120" s="7">
        <v>0.37958051850952662</v>
      </c>
      <c r="I120" s="7">
        <v>0.57999999999999996</v>
      </c>
      <c r="J120" s="12">
        <v>0.47</v>
      </c>
      <c r="K120" s="7">
        <v>0.39928679765260139</v>
      </c>
      <c r="L120" s="12">
        <v>0.31</v>
      </c>
      <c r="M120" s="12">
        <v>0.1</v>
      </c>
      <c r="N120" s="13">
        <v>0.53710000000000002</v>
      </c>
      <c r="O120" s="7">
        <v>0.83944649695953599</v>
      </c>
      <c r="P120" s="7">
        <v>2.3512228096858909E-3</v>
      </c>
      <c r="Q120" s="7">
        <v>-0.51</v>
      </c>
      <c r="R120" s="7">
        <v>0.27</v>
      </c>
      <c r="S120" s="7">
        <v>0.22</v>
      </c>
      <c r="T120" s="7">
        <v>0.59</v>
      </c>
      <c r="U120" s="7">
        <v>-0.25398005518168221</v>
      </c>
      <c r="V120" s="7">
        <v>0.3258886250975831</v>
      </c>
      <c r="W120" s="7">
        <v>-0.77</v>
      </c>
      <c r="X120" s="7">
        <v>0.59</v>
      </c>
      <c r="Y120" s="7">
        <v>0.18988913135810434</v>
      </c>
      <c r="Z120" s="8">
        <v>-6.7531055662255854E-2</v>
      </c>
      <c r="AA120" s="8">
        <v>0.62394445289109601</v>
      </c>
      <c r="AB120" s="8">
        <v>0.28407074417349193</v>
      </c>
      <c r="AC120" s="7">
        <v>-4.5663432396645582</v>
      </c>
      <c r="AD120" s="7">
        <v>-1.4761930918081811</v>
      </c>
      <c r="AE120" s="7">
        <v>-0.34421479529240695</v>
      </c>
      <c r="AF120" s="7">
        <v>0.79968922392270003</v>
      </c>
      <c r="AG120" s="7">
        <v>0.94287385393447243</v>
      </c>
      <c r="AH120" s="7">
        <v>0.49</v>
      </c>
      <c r="AI120" s="7">
        <v>2.84</v>
      </c>
      <c r="AJ120" s="11">
        <v>0.84</v>
      </c>
      <c r="AL120" s="28">
        <f t="shared" si="12"/>
        <v>4.310527131739633</v>
      </c>
      <c r="AM120" s="28">
        <f t="shared" si="11"/>
        <v>6.3994143351446402</v>
      </c>
    </row>
    <row r="121" spans="1:39" ht="11.25" x14ac:dyDescent="0.2">
      <c r="A121" s="6">
        <v>38565</v>
      </c>
      <c r="B121" s="7">
        <v>0.17</v>
      </c>
      <c r="C121" s="12">
        <v>0.32</v>
      </c>
      <c r="D121" s="12">
        <v>0.36</v>
      </c>
      <c r="E121" s="12">
        <v>0.26266882027122623</v>
      </c>
      <c r="F121" s="7">
        <v>0.16890561709314306</v>
      </c>
      <c r="G121" s="7">
        <v>0.36</v>
      </c>
      <c r="H121" s="7">
        <v>0.29431488747287382</v>
      </c>
      <c r="I121" s="7">
        <v>0.44</v>
      </c>
      <c r="J121" s="12">
        <v>0.37</v>
      </c>
      <c r="K121" s="7">
        <v>0.12396798341900132</v>
      </c>
      <c r="L121" s="12">
        <v>0.27813354377847926</v>
      </c>
      <c r="M121" s="12">
        <v>0</v>
      </c>
      <c r="N121" s="13">
        <v>0.484375</v>
      </c>
      <c r="O121" s="7">
        <v>0.68770727003316323</v>
      </c>
      <c r="P121" s="7">
        <v>-4.9367437331021204E-2</v>
      </c>
      <c r="Q121" s="7">
        <v>-0.48</v>
      </c>
      <c r="R121" s="7">
        <v>7.0000000000000007E-2</v>
      </c>
      <c r="S121" s="7">
        <v>0.21</v>
      </c>
      <c r="T121" s="7">
        <v>0.44</v>
      </c>
      <c r="U121" s="7">
        <v>-0.1774662450819379</v>
      </c>
      <c r="V121" s="7">
        <v>0.11139857131390959</v>
      </c>
      <c r="W121" s="7">
        <v>-0.73</v>
      </c>
      <c r="X121" s="7">
        <v>0.44</v>
      </c>
      <c r="Y121" s="7">
        <v>0.13082743027180335</v>
      </c>
      <c r="Z121" s="8">
        <v>-0.2474959232937203</v>
      </c>
      <c r="AA121" s="8">
        <v>0.22463595470314759</v>
      </c>
      <c r="AB121" s="8">
        <v>0.11162206482516593</v>
      </c>
      <c r="AC121" s="7">
        <v>-4.4087174534497402</v>
      </c>
      <c r="AD121" s="7">
        <v>-1.4920062965082999</v>
      </c>
      <c r="AE121" s="7">
        <v>-0.22343377899668615</v>
      </c>
      <c r="AF121" s="7">
        <v>0.83391856997661495</v>
      </c>
      <c r="AG121" s="7">
        <v>0.2332116682462643</v>
      </c>
      <c r="AH121" s="7">
        <v>0.25</v>
      </c>
      <c r="AI121" s="7">
        <v>4.8</v>
      </c>
      <c r="AJ121" s="11">
        <v>0.66</v>
      </c>
      <c r="AL121" s="28">
        <f t="shared" si="12"/>
        <v>3.828138953657696</v>
      </c>
      <c r="AM121" s="28">
        <f t="shared" si="11"/>
        <v>5.5398264664585506</v>
      </c>
    </row>
    <row r="122" spans="1:39" ht="11.25" x14ac:dyDescent="0.2">
      <c r="A122" s="6">
        <v>38596</v>
      </c>
      <c r="B122" s="7">
        <v>0.35</v>
      </c>
      <c r="C122" s="12">
        <v>0.39</v>
      </c>
      <c r="D122" s="12">
        <v>0.51</v>
      </c>
      <c r="E122" s="12">
        <v>0.29681802889540027</v>
      </c>
      <c r="F122" s="7">
        <v>0.2905827962027106</v>
      </c>
      <c r="G122" s="7">
        <v>0.27</v>
      </c>
      <c r="H122" s="7">
        <v>0.35148016501962215</v>
      </c>
      <c r="I122" s="7">
        <v>0.37</v>
      </c>
      <c r="J122" s="12">
        <v>0.3</v>
      </c>
      <c r="K122" s="7">
        <v>0.2453968410500946</v>
      </c>
      <c r="L122" s="12">
        <v>0.34227682574391416</v>
      </c>
      <c r="M122" s="12">
        <v>0.04</v>
      </c>
      <c r="N122" s="13">
        <v>0.513671875</v>
      </c>
      <c r="O122" s="7">
        <v>0.92423602916350478</v>
      </c>
      <c r="P122" s="7">
        <v>0.1049042817456864</v>
      </c>
      <c r="Q122" s="7">
        <v>-0.12</v>
      </c>
      <c r="R122" s="7">
        <v>0.31</v>
      </c>
      <c r="S122" s="7">
        <v>-0.05</v>
      </c>
      <c r="T122" s="7">
        <v>0.44</v>
      </c>
      <c r="U122" s="7">
        <v>-2.3078970809833958E-2</v>
      </c>
      <c r="V122" s="7">
        <v>0.26505251999614537</v>
      </c>
      <c r="W122" s="7">
        <v>-0.25</v>
      </c>
      <c r="X122" s="7">
        <v>0.44</v>
      </c>
      <c r="Y122" s="7">
        <v>0.13465446707429732</v>
      </c>
      <c r="Z122" s="8">
        <v>-0.12967893083123305</v>
      </c>
      <c r="AA122" s="8">
        <v>0.33806915871226911</v>
      </c>
      <c r="AB122" s="8">
        <v>0.24171787975487286</v>
      </c>
      <c r="AC122" s="7">
        <v>-2.9342358467643965</v>
      </c>
      <c r="AD122" s="7">
        <v>-0.31511744066679953</v>
      </c>
      <c r="AE122" s="7">
        <v>-0.30093630595173898</v>
      </c>
      <c r="AF122" s="7">
        <v>0.84655334537664695</v>
      </c>
      <c r="AG122" s="7">
        <v>0.12924587226037459</v>
      </c>
      <c r="AH122" s="7">
        <v>0.57999999999999996</v>
      </c>
      <c r="AI122" s="7">
        <v>2.96</v>
      </c>
      <c r="AJ122" s="11">
        <v>0.57999999999999996</v>
      </c>
      <c r="AL122" s="28">
        <f t="shared" si="12"/>
        <v>3.4088985088478605</v>
      </c>
      <c r="AM122" s="28">
        <f t="shared" si="11"/>
        <v>5.8010298234546962</v>
      </c>
    </row>
    <row r="123" spans="1:39" ht="11.25" x14ac:dyDescent="0.2">
      <c r="A123" s="6">
        <v>38626</v>
      </c>
      <c r="B123" s="7">
        <v>0.75</v>
      </c>
      <c r="C123" s="12">
        <v>0.6</v>
      </c>
      <c r="D123" s="12">
        <v>0.57999999999999996</v>
      </c>
      <c r="E123" s="12">
        <v>0.37583107199608856</v>
      </c>
      <c r="F123" s="7">
        <v>0.35065114483730658</v>
      </c>
      <c r="G123" s="7">
        <v>0.51</v>
      </c>
      <c r="H123" s="7">
        <v>0.48329644336667898</v>
      </c>
      <c r="I123" s="7">
        <v>0.51</v>
      </c>
      <c r="J123" s="12">
        <v>0.47</v>
      </c>
      <c r="K123" s="7">
        <v>0.31177039654034</v>
      </c>
      <c r="L123" s="12">
        <v>0.49961875063541561</v>
      </c>
      <c r="M123" s="12">
        <v>0.28000000000000003</v>
      </c>
      <c r="N123" s="13">
        <v>0.591796875</v>
      </c>
      <c r="O123" s="7">
        <v>1.6171722822167047</v>
      </c>
      <c r="P123" s="7">
        <v>0.37682911409605246</v>
      </c>
      <c r="Q123" s="7">
        <v>0.25</v>
      </c>
      <c r="R123" s="7">
        <v>0.74</v>
      </c>
      <c r="S123" s="7">
        <v>0.13</v>
      </c>
      <c r="T123" s="7">
        <v>0.56000000000000005</v>
      </c>
      <c r="U123" s="7">
        <v>0.42796419405707936</v>
      </c>
      <c r="V123" s="7">
        <v>0.31302809543252297</v>
      </c>
      <c r="W123" s="7">
        <v>0.27</v>
      </c>
      <c r="X123" s="7">
        <v>0.56000000000000005</v>
      </c>
      <c r="Y123" s="7">
        <v>0.3221563707698411</v>
      </c>
      <c r="Z123" s="8">
        <v>-1.2325750815696731E-2</v>
      </c>
      <c r="AA123" s="8">
        <v>0.3891465023943611</v>
      </c>
      <c r="AB123" s="8">
        <v>0.31100017141940955</v>
      </c>
      <c r="AC123" s="7">
        <v>-2.2136074359403786</v>
      </c>
      <c r="AD123" s="7">
        <v>1.4439771412706495</v>
      </c>
      <c r="AE123" s="7">
        <v>-4.6360108563839028E-2</v>
      </c>
      <c r="AF123" s="7">
        <v>0.79464699028762142</v>
      </c>
      <c r="AG123" s="7">
        <v>0.38916271110255263</v>
      </c>
      <c r="AH123" s="7">
        <v>-0.06</v>
      </c>
      <c r="AI123" s="7">
        <v>11.06</v>
      </c>
      <c r="AJ123" s="11">
        <v>0.74</v>
      </c>
      <c r="AL123" s="28">
        <f t="shared" si="12"/>
        <v>3.4241402159049401</v>
      </c>
      <c r="AM123" s="28">
        <f t="shared" si="11"/>
        <v>5.9773315598872188</v>
      </c>
    </row>
    <row r="124" spans="1:39" ht="11.25" x14ac:dyDescent="0.2">
      <c r="A124" s="6">
        <v>38657</v>
      </c>
      <c r="B124" s="7">
        <v>0.55000000000000004</v>
      </c>
      <c r="C124" s="12">
        <v>0.47</v>
      </c>
      <c r="D124" s="12">
        <v>0.51</v>
      </c>
      <c r="E124" s="12">
        <v>0.2739617018063763</v>
      </c>
      <c r="F124" s="7">
        <v>0.47672322605638046</v>
      </c>
      <c r="G124" s="7">
        <v>0.64</v>
      </c>
      <c r="H124" s="7">
        <v>0.47413698557255135</v>
      </c>
      <c r="I124" s="7">
        <v>0.37</v>
      </c>
      <c r="J124" s="12">
        <v>0.41</v>
      </c>
      <c r="K124" s="7">
        <v>0.4575141478011201</v>
      </c>
      <c r="L124" s="12">
        <v>0.49</v>
      </c>
      <c r="M124" s="12">
        <v>0.35</v>
      </c>
      <c r="N124" s="13">
        <v>0.623</v>
      </c>
      <c r="O124" s="7">
        <v>0.84508805056316738</v>
      </c>
      <c r="P124" s="7">
        <v>0.4214384426980296</v>
      </c>
      <c r="Q124" s="7">
        <v>0.61</v>
      </c>
      <c r="R124" s="7">
        <v>0.73</v>
      </c>
      <c r="S124" s="7">
        <v>-0.36</v>
      </c>
      <c r="T124" s="7">
        <v>0.41</v>
      </c>
      <c r="U124" s="7">
        <v>0.17171680354460875</v>
      </c>
      <c r="V124" s="7">
        <v>0.73336451434789551</v>
      </c>
      <c r="W124" s="7">
        <v>0.88</v>
      </c>
      <c r="X124" s="7">
        <v>0.41</v>
      </c>
      <c r="Y124" s="7">
        <v>6.2598641614125941E-2</v>
      </c>
      <c r="Z124" s="8">
        <v>0.29681280425426781</v>
      </c>
      <c r="AA124" s="8">
        <v>0.62791004974544606</v>
      </c>
      <c r="AB124" s="8">
        <v>0.32087651555206526</v>
      </c>
      <c r="AC124" s="7">
        <v>9.667851596203624</v>
      </c>
      <c r="AD124" s="7">
        <v>0.30056007475833785</v>
      </c>
      <c r="AE124" s="7">
        <v>0.1615037952873242</v>
      </c>
      <c r="AF124" s="7">
        <v>0.68290708575280012</v>
      </c>
      <c r="AG124" s="7">
        <v>0.24401795990016781</v>
      </c>
      <c r="AH124" s="7">
        <v>0.86</v>
      </c>
      <c r="AI124" s="7">
        <v>5.04</v>
      </c>
      <c r="AJ124" s="11">
        <v>0.7</v>
      </c>
      <c r="AL124" s="28">
        <f t="shared" si="12"/>
        <v>3.1251796544495489</v>
      </c>
      <c r="AM124" s="28">
        <f t="shared" si="11"/>
        <v>6.4198790092351157</v>
      </c>
    </row>
    <row r="125" spans="1:39" ht="11.25" x14ac:dyDescent="0.2">
      <c r="A125" s="6">
        <v>38687</v>
      </c>
      <c r="B125" s="14">
        <v>0.36</v>
      </c>
      <c r="C125" s="12">
        <v>0.32</v>
      </c>
      <c r="D125" s="12">
        <v>0.43</v>
      </c>
      <c r="E125" s="12">
        <v>0.30218696297305686</v>
      </c>
      <c r="F125" s="7">
        <v>0.45630102291081981</v>
      </c>
      <c r="G125" s="7">
        <v>0.24</v>
      </c>
      <c r="H125" s="7">
        <v>0.34969759717677534</v>
      </c>
      <c r="I125" s="7">
        <v>0.35</v>
      </c>
      <c r="J125" s="12">
        <v>0.31</v>
      </c>
      <c r="K125" s="7">
        <v>0.40505615103155362</v>
      </c>
      <c r="L125" s="12">
        <v>0.33</v>
      </c>
      <c r="M125" s="12">
        <v>0.26</v>
      </c>
      <c r="N125" s="13">
        <v>0.58979999999999999</v>
      </c>
      <c r="O125" s="7">
        <v>0.52634568306908736</v>
      </c>
      <c r="P125" s="7">
        <v>0.28723160958781047</v>
      </c>
      <c r="Q125" s="7">
        <v>0.23</v>
      </c>
      <c r="R125" s="7">
        <v>1.02</v>
      </c>
      <c r="S125" s="7">
        <v>0.03</v>
      </c>
      <c r="T125" s="7">
        <v>0.22</v>
      </c>
      <c r="U125" s="7">
        <v>0.23044111045665322</v>
      </c>
      <c r="V125" s="7">
        <v>0.3577687537868533</v>
      </c>
      <c r="W125" s="7">
        <v>0.27</v>
      </c>
      <c r="X125" s="7">
        <v>0.22</v>
      </c>
      <c r="Y125" s="7">
        <v>0.35296382925093417</v>
      </c>
      <c r="Z125" s="8">
        <v>-2.4422642525582482E-2</v>
      </c>
      <c r="AA125" s="8">
        <v>0.17234422252063714</v>
      </c>
      <c r="AB125" s="8">
        <v>0.74990579210736596</v>
      </c>
      <c r="AC125" s="7">
        <v>3.8476018672363312</v>
      </c>
      <c r="AD125" s="7">
        <v>0.14320995807288867</v>
      </c>
      <c r="AE125" s="7">
        <v>-0.18567426367461434</v>
      </c>
      <c r="AF125" s="7">
        <v>0.31019303350697963</v>
      </c>
      <c r="AG125" s="7">
        <v>0.10126726383219868</v>
      </c>
      <c r="AH125" s="7">
        <v>0.36</v>
      </c>
      <c r="AI125" s="7">
        <v>0.9</v>
      </c>
      <c r="AJ125" s="11">
        <v>0.56000000000000005</v>
      </c>
      <c r="AL125" s="28">
        <f t="shared" si="12"/>
        <v>2.7106675424005804</v>
      </c>
      <c r="AM125" s="28">
        <f t="shared" si="11"/>
        <v>6.1813618713164376</v>
      </c>
    </row>
    <row r="126" spans="1:39" ht="11.25" x14ac:dyDescent="0.2">
      <c r="A126" s="6">
        <v>38718</v>
      </c>
      <c r="B126" s="14">
        <v>0.59</v>
      </c>
      <c r="C126" s="12">
        <v>0.65</v>
      </c>
      <c r="D126" s="12">
        <v>0.61</v>
      </c>
      <c r="E126" s="12">
        <v>0.87369814817409153</v>
      </c>
      <c r="F126" s="7">
        <v>0.5628868306342969</v>
      </c>
      <c r="G126" s="7">
        <v>0.59</v>
      </c>
      <c r="H126" s="7">
        <v>0.65731699576167768</v>
      </c>
      <c r="I126" s="7">
        <v>0.71</v>
      </c>
      <c r="J126" s="12">
        <v>0.54</v>
      </c>
      <c r="K126" s="7">
        <v>0.50585736348545163</v>
      </c>
      <c r="L126" s="12">
        <v>0.61440743333333359</v>
      </c>
      <c r="M126" s="12">
        <v>0.34</v>
      </c>
      <c r="N126" s="13">
        <v>0.59375</v>
      </c>
      <c r="O126" s="7">
        <v>0.57576711288759241</v>
      </c>
      <c r="P126" s="7">
        <v>0.59711355111382414</v>
      </c>
      <c r="Q126" s="7">
        <v>0.56000000000000005</v>
      </c>
      <c r="R126" s="7">
        <v>0.32</v>
      </c>
      <c r="S126" s="7">
        <v>0.74</v>
      </c>
      <c r="T126" s="7">
        <v>0.68</v>
      </c>
      <c r="U126" s="7">
        <v>0.33472012837092913</v>
      </c>
      <c r="V126" s="7">
        <v>0.89855606045957015</v>
      </c>
      <c r="W126" s="7">
        <v>0.11</v>
      </c>
      <c r="X126" s="7">
        <v>0.68</v>
      </c>
      <c r="Y126" s="7">
        <v>0.96536046897008854</v>
      </c>
      <c r="Z126" s="8">
        <v>2.5600159199142172E-2</v>
      </c>
      <c r="AA126" s="8">
        <v>0.81699941817492105</v>
      </c>
      <c r="AB126" s="8">
        <v>0.30164651557458588</v>
      </c>
      <c r="AC126" s="7">
        <v>2.1097958091159374</v>
      </c>
      <c r="AD126" s="7">
        <v>-1.3958320763429277</v>
      </c>
      <c r="AE126" s="7">
        <v>0.23519502650104013</v>
      </c>
      <c r="AF126" s="7">
        <v>0.9375133530078047</v>
      </c>
      <c r="AG126" s="7">
        <v>0.54198821222871141</v>
      </c>
      <c r="AH126" s="7">
        <v>1.25</v>
      </c>
      <c r="AI126" s="7">
        <v>-1.2</v>
      </c>
      <c r="AJ126" s="11">
        <v>0.76</v>
      </c>
      <c r="AL126" s="28">
        <f t="shared" si="12"/>
        <v>2.564797362913283</v>
      </c>
      <c r="AM126" s="28">
        <f t="shared" si="12"/>
        <v>6.3018898230508871</v>
      </c>
    </row>
    <row r="127" spans="1:39" ht="11.25" x14ac:dyDescent="0.2">
      <c r="A127" s="6">
        <v>38749</v>
      </c>
      <c r="B127" s="14">
        <v>0.41</v>
      </c>
      <c r="C127" s="12">
        <v>0.39</v>
      </c>
      <c r="D127" s="12">
        <v>0.49</v>
      </c>
      <c r="E127" s="12">
        <v>0.70778276271541629</v>
      </c>
      <c r="F127" s="7">
        <v>0.23833785223190621</v>
      </c>
      <c r="G127" s="7">
        <v>0.46</v>
      </c>
      <c r="H127" s="7">
        <v>0.45722412298946458</v>
      </c>
      <c r="I127" s="7">
        <v>0.59</v>
      </c>
      <c r="J127" s="12">
        <v>0.52</v>
      </c>
      <c r="K127" s="7">
        <v>0.23756877303401538</v>
      </c>
      <c r="L127" s="12">
        <v>0.41983718333333314</v>
      </c>
      <c r="M127" s="12">
        <v>0</v>
      </c>
      <c r="N127" s="13">
        <v>0.49609999999999999</v>
      </c>
      <c r="O127" s="7">
        <v>0.42480935802395015</v>
      </c>
      <c r="P127" s="7">
        <v>0.40260009597936458</v>
      </c>
      <c r="Q127" s="7">
        <v>-0.06</v>
      </c>
      <c r="R127" s="7">
        <v>-0.23</v>
      </c>
      <c r="S127" s="7">
        <v>-0.08</v>
      </c>
      <c r="T127" s="7">
        <v>1.54</v>
      </c>
      <c r="U127" s="7">
        <v>-9.3922125546262919E-2</v>
      </c>
      <c r="V127" s="7">
        <v>0.96993782373430382</v>
      </c>
      <c r="W127" s="7">
        <v>-0.28000000000000003</v>
      </c>
      <c r="X127" s="7">
        <v>1.54</v>
      </c>
      <c r="Y127" s="7">
        <v>3.785930714486261E-2</v>
      </c>
      <c r="Z127" s="8">
        <v>0.23105740556498525</v>
      </c>
      <c r="AA127" s="8">
        <v>0.62290399806692465</v>
      </c>
      <c r="AB127" s="8">
        <v>-0.15904651226093081</v>
      </c>
      <c r="AC127" s="7">
        <v>-2.8908310729355025</v>
      </c>
      <c r="AD127" s="7">
        <v>-1.7398853877192155</v>
      </c>
      <c r="AE127" s="7">
        <v>0.80349397448293758</v>
      </c>
      <c r="AF127" s="7">
        <v>0.3833257635492725</v>
      </c>
      <c r="AG127" s="7">
        <v>1.38565048542172</v>
      </c>
      <c r="AH127" s="7">
        <v>0.5</v>
      </c>
      <c r="AI127" s="7">
        <v>-1.43</v>
      </c>
      <c r="AJ127" s="11">
        <v>0.74</v>
      </c>
      <c r="AL127" s="28">
        <f t="shared" ref="AL127:AM142" si="13">SUM(U116:U127)</f>
        <v>2.4092416096704103</v>
      </c>
      <c r="AM127" s="28">
        <f t="shared" si="13"/>
        <v>5.5931194508703639</v>
      </c>
    </row>
    <row r="128" spans="1:39" ht="11.25" x14ac:dyDescent="0.2">
      <c r="A128" s="6">
        <v>38777</v>
      </c>
      <c r="B128" s="14">
        <v>0.43</v>
      </c>
      <c r="C128" s="12">
        <v>0.28999999999999998</v>
      </c>
      <c r="D128" s="12">
        <v>0.45</v>
      </c>
      <c r="E128" s="12">
        <v>0.53001599723033033</v>
      </c>
      <c r="F128" s="7">
        <v>0.26380172375117666</v>
      </c>
      <c r="G128" s="7">
        <v>0.38</v>
      </c>
      <c r="H128" s="7">
        <v>0.38276354419630138</v>
      </c>
      <c r="I128" s="7">
        <v>0.23</v>
      </c>
      <c r="J128" s="12">
        <v>0.23</v>
      </c>
      <c r="K128" s="7">
        <v>0.24803024676650806</v>
      </c>
      <c r="L128" s="12">
        <v>0.29805049999999994</v>
      </c>
      <c r="M128" s="12">
        <v>0.19</v>
      </c>
      <c r="N128" s="13">
        <v>0.560546875</v>
      </c>
      <c r="O128" s="7">
        <v>0.67829859068700993</v>
      </c>
      <c r="P128" s="7">
        <v>0.30591847783703369</v>
      </c>
      <c r="Q128" s="7">
        <v>0.46</v>
      </c>
      <c r="R128" s="7">
        <v>0.23</v>
      </c>
      <c r="S128" s="7">
        <v>-0.23</v>
      </c>
      <c r="T128" s="7">
        <v>0.4</v>
      </c>
      <c r="U128" s="7">
        <v>0.29780710926725584</v>
      </c>
      <c r="V128" s="7">
        <v>0.31509017703074094</v>
      </c>
      <c r="W128" s="7">
        <v>-0.24</v>
      </c>
      <c r="X128" s="7">
        <v>0.4</v>
      </c>
      <c r="Y128" s="7">
        <v>0.71082103615226255</v>
      </c>
      <c r="Z128" s="8">
        <v>0.11449219009282671</v>
      </c>
      <c r="AA128" s="8">
        <v>0.2973673200072125</v>
      </c>
      <c r="AB128" s="8">
        <v>0.22884568444141135</v>
      </c>
      <c r="AC128" s="7">
        <v>-2.7201737707472917</v>
      </c>
      <c r="AD128" s="7">
        <v>-1.1052683255522935</v>
      </c>
      <c r="AE128" s="7">
        <v>0.49022399454989662</v>
      </c>
      <c r="AF128" s="7">
        <v>0.43074668142164063</v>
      </c>
      <c r="AG128" s="7">
        <v>0.49373601354197799</v>
      </c>
      <c r="AH128" s="7">
        <v>0.18</v>
      </c>
      <c r="AI128" s="7">
        <v>-2.91</v>
      </c>
      <c r="AJ128" s="11">
        <v>0.66</v>
      </c>
      <c r="AL128" s="28">
        <f t="shared" ref="AL128:AM143" si="14">SUM(U117:U128)</f>
        <v>2.518573468997388</v>
      </c>
      <c r="AM128" s="28">
        <f t="shared" si="13"/>
        <v>5.4061854386911445</v>
      </c>
    </row>
    <row r="129" spans="1:39" ht="11.25" x14ac:dyDescent="0.2">
      <c r="A129" s="6">
        <v>38808</v>
      </c>
      <c r="B129" s="14">
        <v>0.21</v>
      </c>
      <c r="C129" s="12">
        <v>0.24</v>
      </c>
      <c r="D129" s="12">
        <v>0.41</v>
      </c>
      <c r="E129" s="12">
        <v>0.22203625846080452</v>
      </c>
      <c r="F129" s="7">
        <v>0.37366220307629316</v>
      </c>
      <c r="G129" s="7">
        <v>0.14000000000000001</v>
      </c>
      <c r="H129" s="7">
        <v>0.27713969230741953</v>
      </c>
      <c r="I129" s="7">
        <v>0.33</v>
      </c>
      <c r="J129" s="12">
        <v>0.3</v>
      </c>
      <c r="K129" s="7">
        <v>0.28193733647422792</v>
      </c>
      <c r="L129" s="12">
        <v>0.18737648333333329</v>
      </c>
      <c r="M129" s="12">
        <v>0.15</v>
      </c>
      <c r="N129" s="13">
        <v>0.548828125</v>
      </c>
      <c r="O129" s="7">
        <v>0.54294424038867362</v>
      </c>
      <c r="P129" s="7">
        <v>4.298367272776419E-2</v>
      </c>
      <c r="Q129" s="7">
        <v>-0.19</v>
      </c>
      <c r="R129" s="7">
        <v>0.84</v>
      </c>
      <c r="S129" s="7">
        <v>-0.49</v>
      </c>
      <c r="T129" s="7">
        <v>0.33</v>
      </c>
      <c r="U129" s="7">
        <v>-0.16705123089418472</v>
      </c>
      <c r="V129" s="7">
        <v>0.28042094823725155</v>
      </c>
      <c r="W129" s="7">
        <v>-0.27</v>
      </c>
      <c r="X129" s="7">
        <v>0.33</v>
      </c>
      <c r="Y129" s="7">
        <v>7.0502211630990255E-2</v>
      </c>
      <c r="Z129" s="8">
        <v>-0.49586096983951805</v>
      </c>
      <c r="AA129" s="8">
        <v>0.36605440898789859</v>
      </c>
      <c r="AB129" s="8">
        <v>0.38159056390231411</v>
      </c>
      <c r="AC129" s="7">
        <v>0.71417585069584089</v>
      </c>
      <c r="AD129" s="7">
        <v>-0.84115350777151432</v>
      </c>
      <c r="AE129" s="7">
        <v>-0.40680522621087967</v>
      </c>
      <c r="AF129" s="7">
        <v>0.24438093286912341</v>
      </c>
      <c r="AG129" s="7">
        <v>0.48498237224728402</v>
      </c>
      <c r="AH129" s="7">
        <v>0.48</v>
      </c>
      <c r="AI129" s="7">
        <v>-0.65</v>
      </c>
      <c r="AJ129" s="11">
        <v>0.82</v>
      </c>
      <c r="AL129" s="28">
        <f t="shared" si="14"/>
        <v>1.4097561946469124</v>
      </c>
      <c r="AM129" s="28">
        <f t="shared" si="13"/>
        <v>5.1608213268079313</v>
      </c>
    </row>
    <row r="130" spans="1:39" ht="11.25" x14ac:dyDescent="0.2">
      <c r="A130" s="6">
        <v>38838</v>
      </c>
      <c r="B130" s="14">
        <v>0.1</v>
      </c>
      <c r="C130" s="12">
        <v>0.26</v>
      </c>
      <c r="D130" s="12">
        <v>0.47</v>
      </c>
      <c r="E130" s="12">
        <v>-3.3143804333567818E-2</v>
      </c>
      <c r="F130" s="7">
        <v>0.44012288044005793</v>
      </c>
      <c r="G130" s="7">
        <v>0.24</v>
      </c>
      <c r="H130" s="7">
        <v>0.27539581522129802</v>
      </c>
      <c r="I130" s="7">
        <v>0.34</v>
      </c>
      <c r="J130" s="12">
        <v>0.3</v>
      </c>
      <c r="K130" s="7">
        <v>0.37530867632806941</v>
      </c>
      <c r="L130" s="12">
        <v>0.2401229</v>
      </c>
      <c r="M130" s="12">
        <v>0.17</v>
      </c>
      <c r="N130" s="13">
        <v>0.576171875</v>
      </c>
      <c r="O130" s="7">
        <v>0.45427152890909855</v>
      </c>
      <c r="P130" s="7">
        <v>-7.8591012053919232E-2</v>
      </c>
      <c r="Q130" s="7">
        <v>-0.61</v>
      </c>
      <c r="R130" s="7">
        <v>0.76</v>
      </c>
      <c r="S130" s="7">
        <v>-0.1</v>
      </c>
      <c r="T130" s="7">
        <v>0.33</v>
      </c>
      <c r="U130" s="7">
        <v>-0.11980130155294422</v>
      </c>
      <c r="V130" s="7">
        <v>-3.2211601476958333E-2</v>
      </c>
      <c r="W130" s="7">
        <v>-0.03</v>
      </c>
      <c r="X130" s="7">
        <v>0.33</v>
      </c>
      <c r="Y130" s="7">
        <v>-0.47655168136030535</v>
      </c>
      <c r="Z130" s="8">
        <v>-0.1790983433000238</v>
      </c>
      <c r="AA130" s="8">
        <v>0.5261951942877493</v>
      </c>
      <c r="AB130" s="8">
        <v>0.35043765292567242</v>
      </c>
      <c r="AC130" s="7">
        <v>-4.7300128061469504</v>
      </c>
      <c r="AD130" s="7">
        <v>0.78289329820517028</v>
      </c>
      <c r="AE130" s="7">
        <v>-0.23907140747740832</v>
      </c>
      <c r="AF130" s="7">
        <v>0.36750332879433328</v>
      </c>
      <c r="AG130" s="7">
        <v>0.36465698750700504</v>
      </c>
      <c r="AH130" s="7">
        <v>0.56999999999999995</v>
      </c>
      <c r="AI130" s="7">
        <v>-0.3</v>
      </c>
      <c r="AJ130" s="11">
        <v>0.7</v>
      </c>
      <c r="AL130" s="28">
        <f t="shared" si="14"/>
        <v>0.56823384081135331</v>
      </c>
      <c r="AM130" s="28">
        <f t="shared" si="13"/>
        <v>4.7022313029594152</v>
      </c>
    </row>
    <row r="131" spans="1:39" ht="11.25" x14ac:dyDescent="0.2">
      <c r="A131" s="6">
        <v>38869</v>
      </c>
      <c r="B131" s="14">
        <v>-0.21</v>
      </c>
      <c r="C131" s="12">
        <v>0.01</v>
      </c>
      <c r="D131" s="12">
        <v>0.3</v>
      </c>
      <c r="E131" s="12">
        <v>-0.1616043353314387</v>
      </c>
      <c r="F131" s="7">
        <v>0.22555532972048054</v>
      </c>
      <c r="G131" s="7">
        <v>0.06</v>
      </c>
      <c r="H131" s="7">
        <v>8.6790198877808367E-2</v>
      </c>
      <c r="I131" s="7">
        <v>0.12</v>
      </c>
      <c r="J131" s="12">
        <v>0.11</v>
      </c>
      <c r="K131" s="7">
        <v>0.18119450833124498</v>
      </c>
      <c r="L131" s="12">
        <v>6.8922316666666678E-2</v>
      </c>
      <c r="M131" s="12">
        <v>0</v>
      </c>
      <c r="N131" s="13">
        <v>0.4921875</v>
      </c>
      <c r="O131" s="7">
        <v>5.7934567380019342E-2</v>
      </c>
      <c r="P131" s="7">
        <v>-0.34579172279531201</v>
      </c>
      <c r="Q131" s="7">
        <v>-0.89</v>
      </c>
      <c r="R131" s="7">
        <v>0.49</v>
      </c>
      <c r="S131" s="7">
        <v>-0.56000000000000005</v>
      </c>
      <c r="T131" s="7">
        <v>0.17</v>
      </c>
      <c r="U131" s="7">
        <v>-0.42077513884974627</v>
      </c>
      <c r="V131" s="7">
        <v>-0.26146967587034819</v>
      </c>
      <c r="W131" s="7">
        <v>-0.61</v>
      </c>
      <c r="X131" s="7">
        <v>0.17</v>
      </c>
      <c r="Y131" s="7">
        <v>-0.56441029907241802</v>
      </c>
      <c r="Z131" s="8">
        <v>-0.20061246309765715</v>
      </c>
      <c r="AA131" s="8">
        <v>0.26812460581259012</v>
      </c>
      <c r="AB131" s="8">
        <v>0.18112150726282611</v>
      </c>
      <c r="AC131" s="7">
        <v>-6.3544095878889832</v>
      </c>
      <c r="AD131" s="7">
        <v>-1.00886043240768</v>
      </c>
      <c r="AE131" s="7">
        <v>-7.5517265905615361E-2</v>
      </c>
      <c r="AF131" s="7">
        <v>0.45895933082332208</v>
      </c>
      <c r="AG131" s="7">
        <v>9.0562112887484655E-2</v>
      </c>
      <c r="AH131" s="7">
        <v>0.39</v>
      </c>
      <c r="AI131" s="7">
        <v>-1.0900000000000001</v>
      </c>
      <c r="AJ131" s="11">
        <v>0.62</v>
      </c>
      <c r="AL131" s="28">
        <f t="shared" si="14"/>
        <v>0.2065742777799342</v>
      </c>
      <c r="AM131" s="28">
        <f t="shared" si="13"/>
        <v>4.2768248120894699</v>
      </c>
    </row>
    <row r="132" spans="1:39" ht="11.25" x14ac:dyDescent="0.2">
      <c r="A132" s="6">
        <v>38899</v>
      </c>
      <c r="B132" s="14">
        <v>0.19</v>
      </c>
      <c r="C132" s="12">
        <v>0.22</v>
      </c>
      <c r="D132" s="12">
        <v>0.28999999999999998</v>
      </c>
      <c r="E132" s="12">
        <v>0.13886504229263982</v>
      </c>
      <c r="F132" s="12">
        <v>0.15</v>
      </c>
      <c r="G132" s="12">
        <v>0.16</v>
      </c>
      <c r="H132" s="7">
        <v>0.19177300845852799</v>
      </c>
      <c r="I132" s="7">
        <v>0.21</v>
      </c>
      <c r="J132" s="12">
        <v>0.16</v>
      </c>
      <c r="K132" s="12">
        <v>0.13</v>
      </c>
      <c r="L132" s="12">
        <v>0.19690916666666675</v>
      </c>
      <c r="M132" s="12">
        <v>0.09</v>
      </c>
      <c r="N132" s="13">
        <v>0.5625</v>
      </c>
      <c r="O132" s="7">
        <v>0.32804128405068489</v>
      </c>
      <c r="P132" s="7">
        <v>0.1274325400516195</v>
      </c>
      <c r="Q132" s="7">
        <v>0.11466760353552805</v>
      </c>
      <c r="R132" s="7">
        <v>-0.13147327855418481</v>
      </c>
      <c r="S132" s="7">
        <v>-0.13124949643522987</v>
      </c>
      <c r="T132" s="7">
        <v>0.36323322941372871</v>
      </c>
      <c r="U132" s="7">
        <v>-2.2761223037500861E-3</v>
      </c>
      <c r="V132" s="7">
        <v>0.25009217736508454</v>
      </c>
      <c r="W132" s="7">
        <v>0.09</v>
      </c>
      <c r="X132" s="7">
        <v>0.36323322941372871</v>
      </c>
      <c r="Y132" s="7">
        <v>-5.6332686582405853E-2</v>
      </c>
      <c r="Z132" s="8">
        <v>-0.10888080532499737</v>
      </c>
      <c r="AA132" s="8">
        <v>0.22864055713525491</v>
      </c>
      <c r="AB132" s="8">
        <v>0.10096255623205998</v>
      </c>
      <c r="AC132" s="7">
        <v>1.5164791814145058</v>
      </c>
      <c r="AD132" s="7">
        <v>-0.54488993926108598</v>
      </c>
      <c r="AE132" s="7">
        <v>0.15004938836480103</v>
      </c>
      <c r="AF132" s="7">
        <v>0.81465625673252451</v>
      </c>
      <c r="AG132" s="7">
        <v>0.23742366398991857</v>
      </c>
      <c r="AH132" s="7">
        <v>0.12</v>
      </c>
      <c r="AI132" s="7">
        <v>0.63</v>
      </c>
      <c r="AJ132" s="11">
        <v>0.69841269841269837</v>
      </c>
      <c r="AL132" s="28">
        <f t="shared" si="14"/>
        <v>0.45827821065786634</v>
      </c>
      <c r="AM132" s="28">
        <f t="shared" si="13"/>
        <v>4.2010283643569712</v>
      </c>
    </row>
    <row r="133" spans="1:39" ht="11.25" x14ac:dyDescent="0.2">
      <c r="A133" s="6">
        <v>38930</v>
      </c>
      <c r="B133" s="14">
        <v>0.05</v>
      </c>
      <c r="C133" s="12">
        <v>0.15</v>
      </c>
      <c r="D133" s="12">
        <v>0.23</v>
      </c>
      <c r="E133" s="12">
        <v>0.12889163161570069</v>
      </c>
      <c r="F133" s="12">
        <v>0.14000000000000001</v>
      </c>
      <c r="G133" s="12">
        <v>0.04</v>
      </c>
      <c r="H133" s="7">
        <v>0.13777832632314016</v>
      </c>
      <c r="I133" s="7">
        <v>0.12</v>
      </c>
      <c r="J133" s="12">
        <v>0.08</v>
      </c>
      <c r="K133" s="12">
        <v>0.11</v>
      </c>
      <c r="L133" s="12">
        <v>5.3449999999974687E-4</v>
      </c>
      <c r="M133" s="12">
        <v>0.04</v>
      </c>
      <c r="N133" s="13">
        <v>0.52083333333333337</v>
      </c>
      <c r="O133" s="7">
        <v>-3.0147775048911484E-2</v>
      </c>
      <c r="P133" s="7">
        <v>8.6396733464107242E-2</v>
      </c>
      <c r="Q133" s="7">
        <v>4.2231161725605926E-2</v>
      </c>
      <c r="R133" s="7">
        <v>0.10213896911797377</v>
      </c>
      <c r="S133" s="7">
        <v>-0.38957614773741822</v>
      </c>
      <c r="T133" s="7">
        <v>0.3551480888273234</v>
      </c>
      <c r="U133" s="7">
        <v>-4.0739454867341436E-2</v>
      </c>
      <c r="V133" s="7">
        <v>0.20633064311025964</v>
      </c>
      <c r="W133" s="7">
        <v>7.0000000000000007E-2</v>
      </c>
      <c r="X133" s="7">
        <v>0.3551480888273234</v>
      </c>
      <c r="Y133" s="7">
        <v>-0.14494830627253955</v>
      </c>
      <c r="Z133" s="8">
        <v>-0.1094215239903694</v>
      </c>
      <c r="AA133" s="8">
        <v>0.23101956868872991</v>
      </c>
      <c r="AB133" s="8">
        <v>-3.1832606240615804E-2</v>
      </c>
      <c r="AC133" s="7">
        <v>-0.70036138456652852</v>
      </c>
      <c r="AD133" s="7">
        <v>0.15920506037952842</v>
      </c>
      <c r="AE133" s="7">
        <v>-0.11352542874835102</v>
      </c>
      <c r="AF133" s="7">
        <v>1.1284660241501738</v>
      </c>
      <c r="AG133" s="7">
        <v>5.9923231079039872E-2</v>
      </c>
      <c r="AH133" s="7">
        <v>0.37</v>
      </c>
      <c r="AI133" s="7">
        <v>-1.97</v>
      </c>
      <c r="AJ133" s="11">
        <v>0.55555555555555558</v>
      </c>
      <c r="AL133" s="28">
        <f t="shared" si="14"/>
        <v>0.59500500087246266</v>
      </c>
      <c r="AM133" s="28">
        <f t="shared" si="13"/>
        <v>4.2959604361533215</v>
      </c>
    </row>
    <row r="134" spans="1:39" ht="11.25" x14ac:dyDescent="0.2">
      <c r="A134" s="6">
        <v>38961</v>
      </c>
      <c r="B134" s="14">
        <v>0.21</v>
      </c>
      <c r="C134" s="12">
        <v>0.25</v>
      </c>
      <c r="D134" s="12">
        <v>0.32</v>
      </c>
      <c r="E134" s="12">
        <v>0.23314770242081029</v>
      </c>
      <c r="F134" s="12">
        <v>0.2</v>
      </c>
      <c r="G134" s="12">
        <v>0.06</v>
      </c>
      <c r="H134" s="7">
        <v>0.21262954048416211</v>
      </c>
      <c r="I134" s="7">
        <v>0.27</v>
      </c>
      <c r="J134" s="12">
        <v>0.24</v>
      </c>
      <c r="K134" s="12">
        <v>0.17</v>
      </c>
      <c r="L134" s="12">
        <v>0.13124295</v>
      </c>
      <c r="M134" s="12">
        <v>9.5000000000000001E-2</v>
      </c>
      <c r="N134" s="13">
        <v>0.54947916666666663</v>
      </c>
      <c r="O134" s="7">
        <v>0.21585718864175368</v>
      </c>
      <c r="P134" s="7">
        <v>0.20734358556934795</v>
      </c>
      <c r="Q134" s="7">
        <v>3.583739025186837E-2</v>
      </c>
      <c r="R134" s="7">
        <v>0.48718935600972491</v>
      </c>
      <c r="S134" s="7">
        <v>-3.3765716443269783E-2</v>
      </c>
      <c r="T134" s="7">
        <v>0.3798016037426416</v>
      </c>
      <c r="U134" s="7">
        <v>0.16032849549244346</v>
      </c>
      <c r="V134" s="7">
        <v>0.25158920404368718</v>
      </c>
      <c r="W134" s="7">
        <v>0.08</v>
      </c>
      <c r="X134" s="7">
        <v>0.3798016037426416</v>
      </c>
      <c r="Y134" s="7">
        <v>0.15156260353722611</v>
      </c>
      <c r="Z134" s="8">
        <v>-2.3424499847994912E-2</v>
      </c>
      <c r="AA134" s="8">
        <v>0.15995305961191503</v>
      </c>
      <c r="AB134" s="8">
        <v>0.205153434349721</v>
      </c>
      <c r="AC134" s="7">
        <v>-1.376986818530842</v>
      </c>
      <c r="AD134" s="7">
        <v>1.2844302779692165</v>
      </c>
      <c r="AE134" s="7">
        <v>-0.29050340411189757</v>
      </c>
      <c r="AF134" s="7">
        <v>0.77216796055222425</v>
      </c>
      <c r="AG134" s="7">
        <v>0.23222415560991938</v>
      </c>
      <c r="AH134" s="7">
        <v>0.06</v>
      </c>
      <c r="AI134" s="7">
        <v>0.31</v>
      </c>
      <c r="AJ134" s="11">
        <v>0.55555555555555558</v>
      </c>
      <c r="AL134" s="28">
        <f t="shared" si="14"/>
        <v>0.77841246717474011</v>
      </c>
      <c r="AM134" s="28">
        <f t="shared" si="13"/>
        <v>4.2824971202008628</v>
      </c>
    </row>
    <row r="135" spans="1:39" ht="11.25" x14ac:dyDescent="0.2">
      <c r="A135" s="6">
        <v>38991</v>
      </c>
      <c r="B135" s="14">
        <v>0.33</v>
      </c>
      <c r="C135" s="12">
        <v>0.31</v>
      </c>
      <c r="D135" s="12">
        <v>0.32</v>
      </c>
      <c r="E135" s="12">
        <v>0.29383114448558179</v>
      </c>
      <c r="F135" s="12">
        <v>0.36</v>
      </c>
      <c r="G135" s="12">
        <v>0.31</v>
      </c>
      <c r="H135" s="7">
        <v>0.31876622889711637</v>
      </c>
      <c r="I135" s="7">
        <v>0.27</v>
      </c>
      <c r="J135" s="12">
        <v>0.26</v>
      </c>
      <c r="K135" s="12">
        <v>0.33</v>
      </c>
      <c r="L135" s="12">
        <v>0.18659030000000007</v>
      </c>
      <c r="M135" s="12">
        <v>0.125</v>
      </c>
      <c r="N135" s="13">
        <v>0.58333333333333337</v>
      </c>
      <c r="O135" s="7">
        <v>0.11685905201422937</v>
      </c>
      <c r="P135" s="7">
        <v>0.42667045074639881</v>
      </c>
      <c r="Q135" s="7">
        <v>0.72390899888769555</v>
      </c>
      <c r="R135" s="7">
        <v>0.46333056588735377</v>
      </c>
      <c r="S135" s="7">
        <v>-0.31107916323692203</v>
      </c>
      <c r="T135" s="7">
        <v>0.42851411781938503</v>
      </c>
      <c r="U135" s="7">
        <v>0.41621073563418326</v>
      </c>
      <c r="V135" s="7">
        <v>0.43650640094540527</v>
      </c>
      <c r="W135" s="7">
        <v>0.88</v>
      </c>
      <c r="X135" s="7">
        <v>0.42851411781938503</v>
      </c>
      <c r="Y135" s="7">
        <v>6.2661964492930808E-2</v>
      </c>
      <c r="Z135" s="8">
        <v>-1.6064616630277022E-2</v>
      </c>
      <c r="AA135" s="8">
        <v>0.48471047738002554</v>
      </c>
      <c r="AB135" s="8">
        <v>0.21663930023215427</v>
      </c>
      <c r="AC135" s="7">
        <v>1.5820322454817319</v>
      </c>
      <c r="AD135" s="7">
        <v>3.1158097727272733</v>
      </c>
      <c r="AE135" s="7">
        <v>-0.42872921888760934</v>
      </c>
      <c r="AF135" s="7">
        <v>0.82276857913823365</v>
      </c>
      <c r="AG135" s="7">
        <v>0.2718923240082099</v>
      </c>
      <c r="AH135" s="7">
        <v>0.7</v>
      </c>
      <c r="AI135" s="7">
        <v>-1.51</v>
      </c>
      <c r="AJ135" s="11">
        <v>0.61904761904761907</v>
      </c>
      <c r="AL135" s="28">
        <f t="shared" si="14"/>
        <v>0.76665900875184412</v>
      </c>
      <c r="AM135" s="28">
        <f t="shared" si="13"/>
        <v>4.4059754257137458</v>
      </c>
    </row>
    <row r="136" spans="1:39" ht="11.25" x14ac:dyDescent="0.2">
      <c r="A136" s="6">
        <v>39022</v>
      </c>
      <c r="B136" s="14">
        <v>0.31</v>
      </c>
      <c r="C136" s="12">
        <v>0.23</v>
      </c>
      <c r="D136" s="12">
        <v>0.27</v>
      </c>
      <c r="E136" s="12">
        <v>0.22680759029431877</v>
      </c>
      <c r="F136" s="12">
        <v>0.25</v>
      </c>
      <c r="G136" s="12">
        <v>0.12</v>
      </c>
      <c r="H136" s="7">
        <v>0.21936151805886378</v>
      </c>
      <c r="I136" s="7">
        <v>0.2</v>
      </c>
      <c r="J136" s="12">
        <v>0.19</v>
      </c>
      <c r="K136" s="12">
        <v>0.26</v>
      </c>
      <c r="L136" s="12">
        <v>0.12091009999999995</v>
      </c>
      <c r="M136" s="12">
        <v>0.14000000000000001</v>
      </c>
      <c r="N136" s="13">
        <v>0.59114583333333337</v>
      </c>
      <c r="O136" s="7">
        <v>-2.3940328226868556E-3</v>
      </c>
      <c r="P136" s="7">
        <v>0.45125165909123915</v>
      </c>
      <c r="Q136" s="7">
        <v>0.92388832654688791</v>
      </c>
      <c r="R136" s="7">
        <v>0.47508325225543974</v>
      </c>
      <c r="S136" s="7">
        <v>-0.14838157994972198</v>
      </c>
      <c r="T136" s="7">
        <v>0.18810516756831203</v>
      </c>
      <c r="U136" s="7">
        <v>0.54152908809743583</v>
      </c>
      <c r="V136" s="7">
        <v>0.36638598240898834</v>
      </c>
      <c r="W136" s="7">
        <v>1.05</v>
      </c>
      <c r="X136" s="7">
        <v>0.18810516756831203</v>
      </c>
      <c r="Y136" s="7">
        <v>0.21083729397099271</v>
      </c>
      <c r="Z136" s="8">
        <v>0.41599520000668766</v>
      </c>
      <c r="AA136" s="8">
        <v>0.27059755365384647</v>
      </c>
      <c r="AB136" s="8">
        <v>0.18477538591724957</v>
      </c>
      <c r="AC136" s="7">
        <v>4.0192229642948885</v>
      </c>
      <c r="AD136" s="7">
        <v>2.2290684507353751</v>
      </c>
      <c r="AE136" s="7">
        <v>0.28861519975968758</v>
      </c>
      <c r="AF136" s="7">
        <v>0.34832428544281102</v>
      </c>
      <c r="AG136" s="7">
        <v>9.9006703006473101E-2</v>
      </c>
      <c r="AH136" s="7">
        <v>0.43</v>
      </c>
      <c r="AI136" s="7">
        <v>0.21</v>
      </c>
      <c r="AJ136" s="11">
        <v>0.52380952380952384</v>
      </c>
      <c r="AL136" s="28">
        <f t="shared" si="14"/>
        <v>1.136471293304671</v>
      </c>
      <c r="AM136" s="28">
        <f t="shared" si="13"/>
        <v>4.0389968937748382</v>
      </c>
    </row>
    <row r="137" spans="1:39" ht="11.25" x14ac:dyDescent="0.2">
      <c r="A137" s="6">
        <v>39052</v>
      </c>
      <c r="B137" s="14">
        <v>0.48</v>
      </c>
      <c r="C137" s="12">
        <v>0.55000000000000004</v>
      </c>
      <c r="D137" s="12">
        <v>0.38</v>
      </c>
      <c r="E137" s="12">
        <v>0.34612697507561041</v>
      </c>
      <c r="F137" s="12">
        <v>0.46</v>
      </c>
      <c r="G137" s="12">
        <v>0.28999999999999998</v>
      </c>
      <c r="H137" s="7">
        <v>0.40522539501512211</v>
      </c>
      <c r="I137" s="7">
        <v>0.63</v>
      </c>
      <c r="J137" s="12">
        <v>0.56999999999999995</v>
      </c>
      <c r="K137" s="12">
        <v>0.44</v>
      </c>
      <c r="L137" s="12">
        <v>0.26575345000000011</v>
      </c>
      <c r="M137" s="12">
        <v>0.19</v>
      </c>
      <c r="N137" s="13">
        <v>0.609375</v>
      </c>
      <c r="O137" s="7">
        <v>0.83245877872924456</v>
      </c>
      <c r="P137" s="7">
        <v>0.32135414340445645</v>
      </c>
      <c r="Q137" s="7">
        <v>0.36178900795707447</v>
      </c>
      <c r="R137" s="7">
        <v>0.9157770001766159</v>
      </c>
      <c r="S137" s="7">
        <v>-2.6370080547955688E-2</v>
      </c>
      <c r="T137" s="7">
        <v>0.19406461009441164</v>
      </c>
      <c r="U137" s="7">
        <v>0.40300482904002277</v>
      </c>
      <c r="V137" s="7">
        <v>0.24446961570190912</v>
      </c>
      <c r="W137" s="7">
        <v>0.39</v>
      </c>
      <c r="X137" s="7">
        <v>0.19406461009441164</v>
      </c>
      <c r="Y137" s="7">
        <v>0.3826013468013465</v>
      </c>
      <c r="Z137" s="8">
        <v>0.33087408143216057</v>
      </c>
      <c r="AA137" s="8">
        <v>0.40952947230973397</v>
      </c>
      <c r="AB137" s="8">
        <v>0.4273811649533435</v>
      </c>
      <c r="AC137" s="7">
        <v>-1.4138287200445849</v>
      </c>
      <c r="AD137" s="7">
        <v>0.4504179778206992</v>
      </c>
      <c r="AE137" s="7">
        <v>0.43122003851459323</v>
      </c>
      <c r="AF137" s="7">
        <v>-5.6860334420501098E-2</v>
      </c>
      <c r="AG137" s="7">
        <v>0.30576602357876453</v>
      </c>
      <c r="AH137" s="7">
        <v>0.72</v>
      </c>
      <c r="AI137" s="7">
        <v>-0.1</v>
      </c>
      <c r="AJ137" s="11">
        <v>0.58730158730158732</v>
      </c>
      <c r="AL137" s="28">
        <f t="shared" si="14"/>
        <v>1.3090350118880407</v>
      </c>
      <c r="AM137" s="28">
        <f t="shared" si="13"/>
        <v>3.9256977556898947</v>
      </c>
    </row>
    <row r="138" spans="1:39" ht="11.25" x14ac:dyDescent="0.2">
      <c r="A138" s="6">
        <v>39083</v>
      </c>
      <c r="B138" s="14">
        <v>0.44</v>
      </c>
      <c r="C138" s="12">
        <v>0.48</v>
      </c>
      <c r="D138" s="12">
        <v>0.39</v>
      </c>
      <c r="E138" s="12">
        <v>0.41597221695138237</v>
      </c>
      <c r="F138" s="12">
        <v>0.4</v>
      </c>
      <c r="G138" s="12">
        <v>0.41</v>
      </c>
      <c r="H138" s="7">
        <v>0.41919444339027645</v>
      </c>
      <c r="I138" s="7">
        <v>0.46</v>
      </c>
      <c r="J138" s="12">
        <v>0.41</v>
      </c>
      <c r="K138" s="12">
        <v>0.44</v>
      </c>
      <c r="L138" s="12">
        <v>0.3493273166666665</v>
      </c>
      <c r="M138" s="12">
        <v>0.35</v>
      </c>
      <c r="N138" s="13">
        <v>0.64583333333333337</v>
      </c>
      <c r="O138" s="7">
        <v>0.26577483507487842</v>
      </c>
      <c r="P138" s="7">
        <v>0.5188270212565087</v>
      </c>
      <c r="Q138" s="7">
        <v>0.82238528120362708</v>
      </c>
      <c r="R138" s="7">
        <v>-7.6022196582605353E-2</v>
      </c>
      <c r="S138" s="7">
        <v>0.32625722446074995</v>
      </c>
      <c r="T138" s="7">
        <v>0.48445790110650078</v>
      </c>
      <c r="U138" s="7">
        <v>0.21866658688367654</v>
      </c>
      <c r="V138" s="7">
        <v>0.80202873636222438</v>
      </c>
      <c r="W138" s="7">
        <v>0.84</v>
      </c>
      <c r="X138" s="7">
        <v>0.48445790110650078</v>
      </c>
      <c r="Y138" s="7">
        <v>0.28937224176146603</v>
      </c>
      <c r="Z138" s="8">
        <v>0.81005090639641142</v>
      </c>
      <c r="AA138" s="8">
        <v>0.5601215680066951</v>
      </c>
      <c r="AB138" s="8">
        <v>8.9999861242255702E-2</v>
      </c>
      <c r="AC138" s="7">
        <v>5.3794592036347568</v>
      </c>
      <c r="AD138" s="7">
        <v>-0.1031116801944529</v>
      </c>
      <c r="AE138" s="7">
        <v>0.63319432872109394</v>
      </c>
      <c r="AF138" s="7">
        <v>0.70574233745618153</v>
      </c>
      <c r="AG138" s="7">
        <v>0.45367638221995327</v>
      </c>
      <c r="AH138" s="7">
        <v>0.66</v>
      </c>
      <c r="AI138" s="7">
        <v>0.27</v>
      </c>
      <c r="AJ138" s="11">
        <v>0.65079365079365081</v>
      </c>
      <c r="AL138" s="28">
        <f t="shared" si="14"/>
        <v>1.1929814704007882</v>
      </c>
      <c r="AM138" s="28">
        <f t="shared" si="13"/>
        <v>3.8291704315925483</v>
      </c>
    </row>
    <row r="139" spans="1:39" ht="11.25" x14ac:dyDescent="0.2">
      <c r="A139" s="6">
        <v>39114</v>
      </c>
      <c r="B139" s="14">
        <v>0.44</v>
      </c>
      <c r="C139" s="12">
        <v>0.36</v>
      </c>
      <c r="D139" s="12">
        <v>0.24</v>
      </c>
      <c r="E139" s="12">
        <v>0.51553147339786176</v>
      </c>
      <c r="F139" s="12">
        <v>0.17</v>
      </c>
      <c r="G139" s="12">
        <v>0.31</v>
      </c>
      <c r="H139" s="7">
        <v>0.3191062946795723</v>
      </c>
      <c r="I139" s="7">
        <v>0.49</v>
      </c>
      <c r="J139" s="12">
        <v>0.48</v>
      </c>
      <c r="K139" s="12">
        <v>0.24</v>
      </c>
      <c r="L139" s="12">
        <v>0.21659771666666672</v>
      </c>
      <c r="M139" s="12">
        <v>0.17</v>
      </c>
      <c r="N139" s="13">
        <v>0.5546875</v>
      </c>
      <c r="O139" s="7">
        <v>0.11780731121380814</v>
      </c>
      <c r="P139" s="7">
        <v>0.58539498413039348</v>
      </c>
      <c r="Q139" s="7">
        <v>0.63178449822150573</v>
      </c>
      <c r="R139" s="7">
        <v>-0.42012004417448912</v>
      </c>
      <c r="S139" s="7">
        <v>-0.40866075639877941</v>
      </c>
      <c r="T139" s="7">
        <v>1.3938356856798477</v>
      </c>
      <c r="U139" s="7">
        <v>-9.908228768458141E-2</v>
      </c>
      <c r="V139" s="7">
        <v>1.2275111664904033</v>
      </c>
      <c r="W139" s="7">
        <v>0.78</v>
      </c>
      <c r="X139" s="7">
        <v>1.3938356856798477</v>
      </c>
      <c r="Y139" s="7">
        <v>-0.31669864629289129</v>
      </c>
      <c r="Z139" s="8">
        <v>0.8683100672493117</v>
      </c>
      <c r="AA139" s="8">
        <v>0.51191316087234973</v>
      </c>
      <c r="AB139" s="8">
        <v>-0.19338276268366325</v>
      </c>
      <c r="AC139" s="7">
        <v>6.1897834716708759</v>
      </c>
      <c r="AD139" s="7">
        <v>-0.56460987956013275</v>
      </c>
      <c r="AE139" s="7">
        <v>0.57072896075036483</v>
      </c>
      <c r="AF139" s="7">
        <v>0.57921974102313134</v>
      </c>
      <c r="AG139" s="7">
        <v>0.91937319639763992</v>
      </c>
      <c r="AH139" s="7">
        <v>0.59</v>
      </c>
      <c r="AI139" s="7">
        <v>0.27</v>
      </c>
      <c r="AJ139" s="11">
        <v>0.73015873015873012</v>
      </c>
      <c r="AL139" s="28">
        <f t="shared" si="14"/>
        <v>1.1878213082624696</v>
      </c>
      <c r="AM139" s="28">
        <f t="shared" si="13"/>
        <v>4.0867437743486477</v>
      </c>
    </row>
    <row r="140" spans="1:39" ht="11.25" x14ac:dyDescent="0.2">
      <c r="A140" s="6">
        <v>39142</v>
      </c>
      <c r="B140" s="14">
        <v>0.37</v>
      </c>
      <c r="C140" s="12">
        <v>0.33</v>
      </c>
      <c r="D140" s="12">
        <v>0.28999999999999998</v>
      </c>
      <c r="E140" s="12">
        <v>0.2311815434962822</v>
      </c>
      <c r="F140" s="12">
        <v>0.24</v>
      </c>
      <c r="G140" s="12">
        <v>0.28000000000000003</v>
      </c>
      <c r="H140" s="7">
        <v>0.27423630869925641</v>
      </c>
      <c r="I140" s="7">
        <v>0.24</v>
      </c>
      <c r="J140" s="12">
        <v>0.25</v>
      </c>
      <c r="K140" s="12">
        <v>0.3</v>
      </c>
      <c r="L140" s="12">
        <v>0.23906560000000004</v>
      </c>
      <c r="M140" s="12">
        <v>0.20500000000000002</v>
      </c>
      <c r="N140" s="13">
        <v>0.6015625</v>
      </c>
      <c r="O140" s="7">
        <v>0.20873854950132451</v>
      </c>
      <c r="P140" s="7">
        <v>0.44242404130541574</v>
      </c>
      <c r="Q140" s="7">
        <v>0.74373484104194243</v>
      </c>
      <c r="R140" s="7">
        <v>0.42928501403680763</v>
      </c>
      <c r="S140" s="7">
        <v>-0.15688223188630887</v>
      </c>
      <c r="T140" s="7">
        <v>0.37572597487075909</v>
      </c>
      <c r="U140" s="7">
        <v>0.21195830821174488</v>
      </c>
      <c r="V140" s="7">
        <v>0.65575785734417147</v>
      </c>
      <c r="W140" s="7">
        <v>0.98</v>
      </c>
      <c r="X140" s="7">
        <v>0.37572597487075909</v>
      </c>
      <c r="Y140" s="7">
        <v>6.0839920632380751E-2</v>
      </c>
      <c r="Z140" s="8">
        <v>0.82324404466348033</v>
      </c>
      <c r="AA140" s="8">
        <v>0.32606513790543645</v>
      </c>
      <c r="AB140" s="8">
        <v>0.11723854719818315</v>
      </c>
      <c r="AC140" s="7">
        <v>7.9156998975759647</v>
      </c>
      <c r="AD140" s="7">
        <v>0.24122137741046823</v>
      </c>
      <c r="AE140" s="7">
        <v>0.37838096923977727</v>
      </c>
      <c r="AF140" s="7">
        <v>1.2295213903278024</v>
      </c>
      <c r="AG140" s="7">
        <v>7.153954321662806E-2</v>
      </c>
      <c r="AH140" s="7">
        <v>0.35</v>
      </c>
      <c r="AI140" s="7">
        <v>0.03</v>
      </c>
      <c r="AJ140" s="11">
        <v>0.73015873015873012</v>
      </c>
      <c r="AL140" s="28">
        <f t="shared" si="14"/>
        <v>1.1019725072069586</v>
      </c>
      <c r="AM140" s="28">
        <f t="shared" si="13"/>
        <v>4.427411454662078</v>
      </c>
    </row>
    <row r="141" spans="1:39" ht="11.25" x14ac:dyDescent="0.2">
      <c r="A141" s="6">
        <v>39173</v>
      </c>
      <c r="B141" s="14">
        <v>0.25</v>
      </c>
      <c r="C141" s="12">
        <v>0.33</v>
      </c>
      <c r="D141" s="12">
        <v>0.28999999999999998</v>
      </c>
      <c r="E141" s="12">
        <v>0.28999999999999998</v>
      </c>
      <c r="F141" s="12">
        <v>0.24</v>
      </c>
      <c r="G141" s="12">
        <v>0.37</v>
      </c>
      <c r="H141" s="7">
        <v>0.30399999999999999</v>
      </c>
      <c r="I141" s="7">
        <v>0.28000000000000003</v>
      </c>
      <c r="J141" s="12">
        <v>0.28000000000000003</v>
      </c>
      <c r="K141" s="12">
        <v>0.26</v>
      </c>
      <c r="L141" s="12">
        <v>0.28000000000000003</v>
      </c>
      <c r="M141" s="12">
        <v>0.15</v>
      </c>
      <c r="N141" s="13">
        <v>0.56299999999999994</v>
      </c>
      <c r="O141" s="7">
        <v>0.390160583517002</v>
      </c>
      <c r="P141" s="7">
        <v>0.18719579301616357</v>
      </c>
      <c r="Q141" s="7">
        <v>0.20379188619201316</v>
      </c>
      <c r="R141" s="7">
        <v>0.35784708921651603</v>
      </c>
      <c r="S141" s="7">
        <v>1.1489129161950105E-2</v>
      </c>
      <c r="T141" s="7">
        <v>0.18163899562683458</v>
      </c>
      <c r="U141" s="7">
        <v>0.25234206513369473</v>
      </c>
      <c r="V141" s="7">
        <v>0.12716767621681629</v>
      </c>
      <c r="W141" s="7">
        <v>0.03</v>
      </c>
      <c r="X141" s="7">
        <v>0.18163899562683458</v>
      </c>
      <c r="Y141" s="7">
        <v>0.32339954414856914</v>
      </c>
      <c r="Z141" s="8">
        <v>0.42272203050064072</v>
      </c>
      <c r="AA141" s="8">
        <v>0.23760625729121526</v>
      </c>
      <c r="AB141" s="8">
        <v>0.17373717950498554</v>
      </c>
      <c r="AC141" s="7">
        <v>-2.7781773920406434</v>
      </c>
      <c r="AD141" s="7">
        <v>8.9050856436517875E-2</v>
      </c>
      <c r="AE141" s="7">
        <v>0.21234602029005245</v>
      </c>
      <c r="AF141" s="7">
        <v>0.58123235819912555</v>
      </c>
      <c r="AG141" s="7">
        <v>0.1558119596942662</v>
      </c>
      <c r="AH141" s="7">
        <v>0.56999999999999995</v>
      </c>
      <c r="AI141" s="7">
        <v>-0.83</v>
      </c>
      <c r="AJ141" s="11">
        <v>0.55555555555555558</v>
      </c>
      <c r="AL141" s="28">
        <f t="shared" si="14"/>
        <v>1.5213658032348381</v>
      </c>
      <c r="AM141" s="28">
        <f t="shared" si="13"/>
        <v>4.2741581826416422</v>
      </c>
    </row>
    <row r="142" spans="1:39" ht="11.25" x14ac:dyDescent="0.2">
      <c r="A142" s="6">
        <v>39203</v>
      </c>
      <c r="B142" s="14">
        <v>0.28000000000000003</v>
      </c>
      <c r="C142" s="12">
        <v>0.36</v>
      </c>
      <c r="D142" s="12">
        <v>0.3</v>
      </c>
      <c r="E142" s="12">
        <v>0.3284060357793655</v>
      </c>
      <c r="F142" s="12">
        <v>0.36</v>
      </c>
      <c r="G142" s="12">
        <v>0.33</v>
      </c>
      <c r="H142" s="7">
        <v>0.33568120715587313</v>
      </c>
      <c r="I142" s="7">
        <v>0.32</v>
      </c>
      <c r="J142" s="12">
        <v>0.33</v>
      </c>
      <c r="K142" s="12">
        <v>0.37</v>
      </c>
      <c r="L142" s="12">
        <v>0.30412748333333339</v>
      </c>
      <c r="M142" s="12">
        <v>0.17499999999999999</v>
      </c>
      <c r="N142" s="13">
        <v>0.55989583333333337</v>
      </c>
      <c r="O142" s="7">
        <v>0.34825845216543883</v>
      </c>
      <c r="P142" s="7">
        <v>0.24934878403266733</v>
      </c>
      <c r="Q142" s="7">
        <v>0.33537528691515633</v>
      </c>
      <c r="R142" s="7">
        <v>0.47320776547811089</v>
      </c>
      <c r="S142" s="7">
        <v>-0.16163075056979914</v>
      </c>
      <c r="T142" s="7">
        <v>0.26334570803413537</v>
      </c>
      <c r="U142" s="7">
        <v>0.48386851769083028</v>
      </c>
      <c r="V142" s="7">
        <v>3.3020193494290868E-2</v>
      </c>
      <c r="W142" s="7">
        <v>0.16</v>
      </c>
      <c r="X142" s="7">
        <v>0.26334570803413537</v>
      </c>
      <c r="Y142" s="7">
        <v>0.31047896699683203</v>
      </c>
      <c r="Z142" s="8">
        <v>0.42148243906743943</v>
      </c>
      <c r="AA142" s="8">
        <v>0.36934727135254086</v>
      </c>
      <c r="AB142" s="8">
        <v>0.40918928428156248</v>
      </c>
      <c r="AC142" s="7">
        <v>-4.5788441388343157</v>
      </c>
      <c r="AD142" s="7">
        <v>0.96034542237947784</v>
      </c>
      <c r="AE142" s="7">
        <v>0.41496546180361593</v>
      </c>
      <c r="AF142" s="7">
        <v>0.68142473858204977</v>
      </c>
      <c r="AG142" s="7">
        <v>0.17309152860205351</v>
      </c>
      <c r="AH142" s="7">
        <v>0.6</v>
      </c>
      <c r="AI142" s="7">
        <v>-0.43</v>
      </c>
      <c r="AJ142" s="11">
        <v>0.52380952380952384</v>
      </c>
      <c r="AL142" s="28">
        <f t="shared" si="14"/>
        <v>2.1250356224786127</v>
      </c>
      <c r="AM142" s="28">
        <f t="shared" si="13"/>
        <v>4.3393899776128917</v>
      </c>
    </row>
    <row r="143" spans="1:39" ht="11.25" x14ac:dyDescent="0.2">
      <c r="A143" s="6">
        <v>39234</v>
      </c>
      <c r="B143" s="14">
        <v>0.28000000000000003</v>
      </c>
      <c r="C143" s="12">
        <v>0.36</v>
      </c>
      <c r="D143" s="12">
        <v>0.34</v>
      </c>
      <c r="E143" s="12">
        <v>0.21620630776319244</v>
      </c>
      <c r="F143" s="12">
        <v>0.36</v>
      </c>
      <c r="G143" s="12">
        <v>0.2</v>
      </c>
      <c r="H143" s="7">
        <v>0.29524126155263847</v>
      </c>
      <c r="I143" s="7">
        <v>0.25</v>
      </c>
      <c r="J143" s="12">
        <v>0.25</v>
      </c>
      <c r="K143" s="12">
        <v>0.36</v>
      </c>
      <c r="L143" s="12">
        <v>0.22642971666666664</v>
      </c>
      <c r="M143" s="12">
        <v>0.125</v>
      </c>
      <c r="N143" s="13">
        <v>0.5625</v>
      </c>
      <c r="O143" s="7">
        <v>-4.620229284574081E-2</v>
      </c>
      <c r="P143" s="7">
        <v>0.42661975199483992</v>
      </c>
      <c r="Q143" s="7">
        <v>0.75436346800710541</v>
      </c>
      <c r="R143" s="7">
        <v>0.70436048061120238</v>
      </c>
      <c r="S143" s="7">
        <v>-0.22879757904458722</v>
      </c>
      <c r="T143" s="7">
        <v>0.23445312934988849</v>
      </c>
      <c r="U143" s="7">
        <v>0.54799987342115497</v>
      </c>
      <c r="V143" s="7">
        <v>0.31414986484071322</v>
      </c>
      <c r="W143" s="7">
        <v>1.0900000000000001</v>
      </c>
      <c r="X143" s="7">
        <v>0.23445312934988849</v>
      </c>
      <c r="Y143" s="7">
        <v>5.6203172974403026E-2</v>
      </c>
      <c r="Z143" s="8">
        <v>0.3434744285348611</v>
      </c>
      <c r="AA143" s="8">
        <v>0.34148731266507976</v>
      </c>
      <c r="AB143" s="8">
        <v>0.38883094008861441</v>
      </c>
      <c r="AC143" s="7">
        <v>-0.98386785960082601</v>
      </c>
      <c r="AD143" s="7">
        <v>3.2994835917937007</v>
      </c>
      <c r="AE143" s="7">
        <v>0.57289259571689022</v>
      </c>
      <c r="AF143" s="7">
        <v>0.74971190823911649</v>
      </c>
      <c r="AG143" s="7">
        <v>8.2332874372108122E-2</v>
      </c>
      <c r="AH143" s="7">
        <v>0.72</v>
      </c>
      <c r="AI143" s="7">
        <v>0.38</v>
      </c>
      <c r="AJ143" s="11">
        <v>0.5714285714285714</v>
      </c>
      <c r="AL143" s="28">
        <f t="shared" si="14"/>
        <v>3.0938106347495138</v>
      </c>
      <c r="AM143" s="28">
        <f t="shared" si="14"/>
        <v>4.9150095183239531</v>
      </c>
    </row>
    <row r="144" spans="1:39" ht="11.25" x14ac:dyDescent="0.2">
      <c r="A144" s="6">
        <v>39264</v>
      </c>
      <c r="B144" s="14">
        <v>0.24</v>
      </c>
      <c r="C144" s="12">
        <v>0.2</v>
      </c>
      <c r="D144" s="12">
        <v>0.2</v>
      </c>
      <c r="E144" s="12">
        <v>7.5519076875232807E-2</v>
      </c>
      <c r="F144" s="12">
        <v>0.06</v>
      </c>
      <c r="G144" s="12">
        <v>0.13</v>
      </c>
      <c r="H144" s="7">
        <v>0.13310381537504656</v>
      </c>
      <c r="I144" s="7">
        <v>0.18</v>
      </c>
      <c r="J144" s="12">
        <v>0.06</v>
      </c>
      <c r="K144" s="12">
        <v>0.12</v>
      </c>
      <c r="L144" s="12">
        <v>0.16958036666666668</v>
      </c>
      <c r="M144" s="12">
        <v>0.10500000000000001</v>
      </c>
      <c r="N144" s="13">
        <v>0.54427083333333337</v>
      </c>
      <c r="O144" s="7">
        <v>-0.21937038954316038</v>
      </c>
      <c r="P144" s="7">
        <v>0.44549730793724313</v>
      </c>
      <c r="Q144" s="7">
        <v>0.98766218818644091</v>
      </c>
      <c r="R144" s="7">
        <v>-0.13185686012184467</v>
      </c>
      <c r="S144" s="7">
        <v>-0.11510448557151035</v>
      </c>
      <c r="T144" s="7">
        <v>0.26967187332604819</v>
      </c>
      <c r="U144" s="7">
        <v>0.83358783237506751</v>
      </c>
      <c r="V144" s="7">
        <v>8.5015089293440968E-2</v>
      </c>
      <c r="W144" s="7">
        <v>1.27</v>
      </c>
      <c r="X144" s="7">
        <v>0.26967187332604819</v>
      </c>
      <c r="Y144" s="7">
        <v>-8.0694682124579253E-2</v>
      </c>
      <c r="Z144" s="8">
        <v>0.50834461863778968</v>
      </c>
      <c r="AA144" s="8">
        <v>0.12045440590193134</v>
      </c>
      <c r="AB144" s="8">
        <v>4.4496759572843336E-3</v>
      </c>
      <c r="AC144" s="7">
        <v>-2.7057763578274763</v>
      </c>
      <c r="AD144" s="7">
        <v>5.2700324073087019</v>
      </c>
      <c r="AE144" s="7">
        <v>0.87710245384625796</v>
      </c>
      <c r="AF144" s="7">
        <v>0.80095107089989404</v>
      </c>
      <c r="AG144" s="7">
        <v>0.18802056096936076</v>
      </c>
      <c r="AH144" s="7">
        <v>0.01</v>
      </c>
      <c r="AI144" s="7">
        <v>0.21</v>
      </c>
      <c r="AJ144" s="11">
        <v>0.58730158730158732</v>
      </c>
      <c r="AL144" s="28">
        <f t="shared" ref="AL144:AM159" si="15">SUM(U133:U144)</f>
        <v>3.9296745894283314</v>
      </c>
      <c r="AM144" s="28">
        <f t="shared" si="15"/>
        <v>4.7499324302523105</v>
      </c>
    </row>
    <row r="145" spans="1:39" ht="11.25" x14ac:dyDescent="0.2">
      <c r="A145" s="6">
        <v>39295</v>
      </c>
      <c r="B145" s="14">
        <v>0.47</v>
      </c>
      <c r="C145" s="12">
        <v>0.44</v>
      </c>
      <c r="D145" s="12">
        <v>0.4</v>
      </c>
      <c r="E145" s="12">
        <v>0.34864039289329612</v>
      </c>
      <c r="F145" s="12">
        <v>0.34</v>
      </c>
      <c r="G145" s="12">
        <v>0.44</v>
      </c>
      <c r="H145" s="7">
        <v>0.39372807857865927</v>
      </c>
      <c r="I145" s="7">
        <v>0.41</v>
      </c>
      <c r="J145" s="12">
        <v>0.37</v>
      </c>
      <c r="K145" s="12">
        <v>0.37</v>
      </c>
      <c r="L145" s="12">
        <v>0.43048524999999976</v>
      </c>
      <c r="M145" s="12">
        <v>0.32</v>
      </c>
      <c r="N145" s="13">
        <v>0.6328125</v>
      </c>
      <c r="O145" s="7">
        <v>0.123040899177336</v>
      </c>
      <c r="P145" s="7">
        <v>0.62417993445426445</v>
      </c>
      <c r="Q145" s="7">
        <v>1.0904061097545497</v>
      </c>
      <c r="R145" s="7">
        <v>0.11950006659858804</v>
      </c>
      <c r="S145" s="7">
        <v>0.20049841458581055</v>
      </c>
      <c r="T145" s="7">
        <v>0.48022857314169204</v>
      </c>
      <c r="U145" s="7">
        <v>0.7464032152034904</v>
      </c>
      <c r="V145" s="7">
        <v>0.50982316645278836</v>
      </c>
      <c r="W145" s="7">
        <v>1.39</v>
      </c>
      <c r="X145" s="7">
        <v>0.48022857314169204</v>
      </c>
      <c r="Y145" s="7">
        <v>0.10906629905517387</v>
      </c>
      <c r="Z145" s="8">
        <v>0.63668623456079176</v>
      </c>
      <c r="AA145" s="8">
        <v>0.54307029556575936</v>
      </c>
      <c r="AB145" s="8">
        <v>9.9267831152027905E-2</v>
      </c>
      <c r="AC145" s="7">
        <v>-0.31893117893476958</v>
      </c>
      <c r="AD145" s="7">
        <v>3.4498590834331666</v>
      </c>
      <c r="AE145" s="7">
        <v>1.0204349350159088</v>
      </c>
      <c r="AF145" s="7">
        <v>0.6211067261991341</v>
      </c>
      <c r="AG145" s="7">
        <v>0.35840188413352758</v>
      </c>
      <c r="AH145" s="7">
        <v>0.76</v>
      </c>
      <c r="AI145" s="7">
        <v>2.19</v>
      </c>
      <c r="AJ145" s="11">
        <v>0.74603174603174605</v>
      </c>
      <c r="AL145" s="28">
        <f t="shared" ref="AL145:AM160" si="16">SUM(U134:U145)</f>
        <v>4.7168172594991633</v>
      </c>
      <c r="AM145" s="28">
        <f t="shared" si="15"/>
        <v>5.0534249535948401</v>
      </c>
    </row>
    <row r="146" spans="1:39" ht="11.25" x14ac:dyDescent="0.2">
      <c r="A146" s="6">
        <v>39326</v>
      </c>
      <c r="B146" s="14">
        <v>0.18</v>
      </c>
      <c r="C146" s="12">
        <v>0.3</v>
      </c>
      <c r="D146" s="12">
        <v>0.34</v>
      </c>
      <c r="E146" s="12">
        <v>0.24622697985068404</v>
      </c>
      <c r="F146" s="12">
        <v>0.35</v>
      </c>
      <c r="G146" s="12">
        <v>0.39</v>
      </c>
      <c r="H146" s="7">
        <v>0.3252453959701368</v>
      </c>
      <c r="I146" s="7">
        <v>0.21</v>
      </c>
      <c r="J146" s="12">
        <v>0.21</v>
      </c>
      <c r="K146" s="12">
        <v>0.34</v>
      </c>
      <c r="L146" s="12">
        <v>0.18629063333333337</v>
      </c>
      <c r="M146" s="12">
        <v>0.20500000000000002</v>
      </c>
      <c r="N146" s="13">
        <v>0.56770833333333337</v>
      </c>
      <c r="O146" s="7">
        <v>-3.629510517337544E-2</v>
      </c>
      <c r="P146" s="7">
        <v>0.27563404676303088</v>
      </c>
      <c r="Q146" s="7">
        <v>0.2907479764109453</v>
      </c>
      <c r="R146" s="7">
        <v>0.41023304777925079</v>
      </c>
      <c r="S146" s="7">
        <v>0.28544808813741174</v>
      </c>
      <c r="T146" s="7">
        <v>0.20172051298520569</v>
      </c>
      <c r="U146" s="7">
        <v>0.26164534779757992</v>
      </c>
      <c r="V146" s="7">
        <v>0.28874985679197263</v>
      </c>
      <c r="W146" s="7">
        <v>0.44</v>
      </c>
      <c r="X146" s="7">
        <v>0.20172051298520569</v>
      </c>
      <c r="Y146" s="7">
        <v>0.20406926652077709</v>
      </c>
      <c r="Z146" s="8">
        <v>0.31170413986900253</v>
      </c>
      <c r="AA146" s="8">
        <v>0.36825671786112341</v>
      </c>
      <c r="AB146" s="8">
        <v>0.28335539794989184</v>
      </c>
      <c r="AC146" s="7">
        <v>0.39646977193194172</v>
      </c>
      <c r="AD146" s="7">
        <v>-0.46600982306645361</v>
      </c>
      <c r="AE146" s="7">
        <v>0.9685114345114344</v>
      </c>
      <c r="AF146" s="7">
        <v>0.34836132670058384</v>
      </c>
      <c r="AG146" s="7">
        <v>6.7039899352822896E-2</v>
      </c>
      <c r="AH146" s="7">
        <v>0.55000000000000004</v>
      </c>
      <c r="AI146" s="7">
        <v>0.22</v>
      </c>
      <c r="AJ146" s="11">
        <v>0.55555555555555558</v>
      </c>
      <c r="AL146" s="28">
        <f t="shared" si="16"/>
        <v>4.8181341118042997</v>
      </c>
      <c r="AM146" s="28">
        <f t="shared" si="15"/>
        <v>5.0905856063431241</v>
      </c>
    </row>
    <row r="147" spans="1:39" ht="11.25" x14ac:dyDescent="0.2">
      <c r="A147" s="6">
        <v>39356</v>
      </c>
      <c r="B147" s="14">
        <v>0.3</v>
      </c>
      <c r="C147" s="12">
        <v>0.37</v>
      </c>
      <c r="D147" s="12">
        <v>0.43</v>
      </c>
      <c r="E147" s="12">
        <v>0.39843011605955525</v>
      </c>
      <c r="F147" s="12">
        <v>0.54</v>
      </c>
      <c r="G147" s="12">
        <v>0.4</v>
      </c>
      <c r="H147" s="7">
        <v>0.42768602321191107</v>
      </c>
      <c r="I147" s="7">
        <v>0.36</v>
      </c>
      <c r="J147" s="12">
        <v>0.28000000000000003</v>
      </c>
      <c r="K147" s="12">
        <v>0.52</v>
      </c>
      <c r="L147" s="12">
        <v>0.35398764999999988</v>
      </c>
      <c r="M147" s="12">
        <v>0.32</v>
      </c>
      <c r="N147" s="13">
        <v>0.64322916666666663</v>
      </c>
      <c r="O147" s="7">
        <v>4.8086052927486196E-2</v>
      </c>
      <c r="P147" s="7">
        <v>0.41103679445360142</v>
      </c>
      <c r="Q147" s="7">
        <v>0.46654400260997875</v>
      </c>
      <c r="R147" s="7">
        <v>0.64484912475687695</v>
      </c>
      <c r="S147" s="7">
        <v>0.20380047435223131</v>
      </c>
      <c r="T147" s="7">
        <v>0.33831566014392572</v>
      </c>
      <c r="U147" s="7">
        <v>-1.6545217937684514E-2</v>
      </c>
      <c r="V147" s="7">
        <v>0.81181563926144074</v>
      </c>
      <c r="W147" s="7">
        <v>0.52</v>
      </c>
      <c r="X147" s="7">
        <v>0.33831566014392572</v>
      </c>
      <c r="Y147" s="7">
        <v>0.38578511460877735</v>
      </c>
      <c r="Z147" s="8">
        <v>0.30773343441568773</v>
      </c>
      <c r="AA147" s="8">
        <v>0.52907772901521932</v>
      </c>
      <c r="AB147" s="8">
        <v>0.55326592952746201</v>
      </c>
      <c r="AC147" s="7">
        <v>6.269621914509333</v>
      </c>
      <c r="AD147" s="7">
        <v>-1.2393853484216799</v>
      </c>
      <c r="AE147" s="7">
        <v>0.32424641307530538</v>
      </c>
      <c r="AF147" s="7">
        <v>0.67160406754929391</v>
      </c>
      <c r="AG147" s="7">
        <v>0.23645174684483294</v>
      </c>
      <c r="AH147" s="7">
        <v>0.63</v>
      </c>
      <c r="AI147" s="7">
        <v>0.32</v>
      </c>
      <c r="AJ147" s="11">
        <v>0.60317460317460314</v>
      </c>
      <c r="AL147" s="28">
        <f t="shared" si="16"/>
        <v>4.3853781582324318</v>
      </c>
      <c r="AM147" s="28">
        <f t="shared" si="15"/>
        <v>5.4658948446591591</v>
      </c>
    </row>
    <row r="148" spans="1:39" ht="11.25" x14ac:dyDescent="0.2">
      <c r="A148" s="6">
        <v>39387</v>
      </c>
      <c r="B148" s="14">
        <v>0.38</v>
      </c>
      <c r="C148" s="12">
        <v>0.4</v>
      </c>
      <c r="D148" s="12">
        <v>0.36</v>
      </c>
      <c r="E148" s="12">
        <v>0.37382997438937193</v>
      </c>
      <c r="F148" s="12">
        <v>0.48</v>
      </c>
      <c r="G148" s="12">
        <v>0.35</v>
      </c>
      <c r="H148" s="7">
        <v>0.39276599487787439</v>
      </c>
      <c r="I148" s="7">
        <v>0.31</v>
      </c>
      <c r="J148" s="12">
        <v>0.3</v>
      </c>
      <c r="K148" s="12">
        <v>0.44</v>
      </c>
      <c r="L148" s="12">
        <v>0.3509924666666665</v>
      </c>
      <c r="M148" s="12">
        <v>0.16</v>
      </c>
      <c r="N148" s="13">
        <v>0.55989583333333337</v>
      </c>
      <c r="O148" s="7">
        <v>0.26057271407552085</v>
      </c>
      <c r="P148" s="7">
        <v>0.43245035180811664</v>
      </c>
      <c r="Q148" s="7">
        <v>0.6460152866713551</v>
      </c>
      <c r="R148" s="7">
        <v>0.44449407959592835</v>
      </c>
      <c r="S148" s="7">
        <v>-4.1295391338895496E-2</v>
      </c>
      <c r="T148" s="7">
        <v>0.3760770873179895</v>
      </c>
      <c r="U148" s="7">
        <v>0.21338554378836988</v>
      </c>
      <c r="V148" s="7">
        <v>0.63608224290760429</v>
      </c>
      <c r="W148" s="7">
        <v>0.73</v>
      </c>
      <c r="X148" s="7">
        <v>0.3760770873179895</v>
      </c>
      <c r="Y148" s="7">
        <v>0.22879529805392104</v>
      </c>
      <c r="Z148" s="8">
        <v>0.12326227058946483</v>
      </c>
      <c r="AA148" s="8">
        <v>0.68139830016353597</v>
      </c>
      <c r="AB148" s="8">
        <v>0.25341002465936585</v>
      </c>
      <c r="AC148" s="7">
        <v>-0.66100181838845329</v>
      </c>
      <c r="AD148" s="7">
        <v>2.189787045252884</v>
      </c>
      <c r="AE148" s="7">
        <v>-2.9931999041865175E-2</v>
      </c>
      <c r="AF148" s="7">
        <v>0.69945251927081886</v>
      </c>
      <c r="AG148" s="7">
        <v>0.3153630758302236</v>
      </c>
      <c r="AH148" s="7">
        <v>0.86</v>
      </c>
      <c r="AI148" s="7">
        <v>0.26</v>
      </c>
      <c r="AJ148" s="11">
        <v>0.52380952380952384</v>
      </c>
      <c r="AL148" s="28">
        <f t="shared" si="16"/>
        <v>4.0572346139233657</v>
      </c>
      <c r="AM148" s="28">
        <f t="shared" si="15"/>
        <v>5.7355911051577753</v>
      </c>
    </row>
    <row r="149" spans="1:39" ht="11.25" x14ac:dyDescent="0.2">
      <c r="A149" s="6">
        <v>39417</v>
      </c>
      <c r="B149" s="14">
        <v>0.74</v>
      </c>
      <c r="C149" s="12">
        <v>0.56999999999999995</v>
      </c>
      <c r="D149" s="12">
        <v>0.4</v>
      </c>
      <c r="E149" s="12">
        <v>0.58813852038091918</v>
      </c>
      <c r="F149" s="12">
        <v>0.62</v>
      </c>
      <c r="G149" s="12">
        <v>0.48</v>
      </c>
      <c r="H149" s="7">
        <v>0.53162770407618387</v>
      </c>
      <c r="I149" s="7">
        <v>0.42</v>
      </c>
      <c r="J149" s="12">
        <v>0.39</v>
      </c>
      <c r="K149" s="12">
        <v>0.61</v>
      </c>
      <c r="L149" s="12">
        <v>0.45250609999999991</v>
      </c>
      <c r="M149" s="12">
        <v>0.34499999999999997</v>
      </c>
      <c r="N149" s="13">
        <v>0.61979166666666663</v>
      </c>
      <c r="O149" s="7">
        <v>0.18167663472295587</v>
      </c>
      <c r="P149" s="7">
        <v>0.98479658166868755</v>
      </c>
      <c r="Q149" s="7">
        <v>1.9074583234894564</v>
      </c>
      <c r="R149" s="7">
        <v>0.54940889316906294</v>
      </c>
      <c r="S149" s="7">
        <v>4.2972770795930586E-2</v>
      </c>
      <c r="T149" s="7">
        <v>0.47317169815357618</v>
      </c>
      <c r="U149" s="7">
        <v>1.0026781610571169</v>
      </c>
      <c r="V149" s="7">
        <v>0.96824294115528742</v>
      </c>
      <c r="W149" s="7">
        <v>2.06</v>
      </c>
      <c r="X149" s="7">
        <v>0.47317169815357618</v>
      </c>
      <c r="Y149" s="7">
        <v>0.53570308105111053</v>
      </c>
      <c r="Z149" s="8">
        <v>0.50638289774959044</v>
      </c>
      <c r="AA149" s="8">
        <v>0.68213481038832424</v>
      </c>
      <c r="AB149" s="8">
        <v>0.39920583172987251</v>
      </c>
      <c r="AC149" s="7">
        <v>0.61380728149764574</v>
      </c>
      <c r="AD149" s="7">
        <v>6.0433514916207756</v>
      </c>
      <c r="AE149" s="7">
        <v>0.59519459697783472</v>
      </c>
      <c r="AF149" s="7">
        <v>0.68082641195361326</v>
      </c>
      <c r="AG149" s="7">
        <v>0.33667778799499271</v>
      </c>
      <c r="AH149" s="7">
        <v>1.1299999999999999</v>
      </c>
      <c r="AI149" s="7">
        <v>0.21</v>
      </c>
      <c r="AJ149" s="11">
        <v>0.61904761904761907</v>
      </c>
      <c r="AL149" s="28">
        <f t="shared" si="16"/>
        <v>4.6569079459404605</v>
      </c>
      <c r="AM149" s="28">
        <f t="shared" si="15"/>
        <v>6.4593644306111528</v>
      </c>
    </row>
    <row r="150" spans="1:39" ht="11.25" x14ac:dyDescent="0.2">
      <c r="A150" s="6">
        <v>39448</v>
      </c>
      <c r="B150" s="14">
        <v>0.54</v>
      </c>
      <c r="C150" s="12">
        <v>0.51</v>
      </c>
      <c r="D150" s="12">
        <v>0.37</v>
      </c>
      <c r="E150" s="12">
        <v>0.40449733617812711</v>
      </c>
      <c r="F150" s="12">
        <v>0.43</v>
      </c>
      <c r="G150" s="12">
        <v>0.51</v>
      </c>
      <c r="H150" s="7">
        <v>0.4448994672356254</v>
      </c>
      <c r="I150" s="7">
        <v>0.42</v>
      </c>
      <c r="J150" s="12">
        <v>0.41</v>
      </c>
      <c r="K150" s="12">
        <v>0.47</v>
      </c>
      <c r="L150" s="12">
        <v>0.40816124999999975</v>
      </c>
      <c r="M150" s="12">
        <v>0.42499999999999999</v>
      </c>
      <c r="N150" s="13">
        <v>0.6640625</v>
      </c>
      <c r="O150" s="7">
        <v>0.20208880282131561</v>
      </c>
      <c r="P150" s="7">
        <v>0.68698101105069886</v>
      </c>
      <c r="Q150" s="7">
        <v>1.310611608071562</v>
      </c>
      <c r="R150" s="7">
        <v>9.4683111870272202E-2</v>
      </c>
      <c r="S150" s="7">
        <v>0.15037633544863044</v>
      </c>
      <c r="T150" s="7">
        <v>0.43100646843848139</v>
      </c>
      <c r="U150" s="7">
        <v>0.32841517104285251</v>
      </c>
      <c r="V150" s="7">
        <v>1.0189769128303201</v>
      </c>
      <c r="W150" s="7">
        <v>1.52</v>
      </c>
      <c r="X150" s="7">
        <v>0.43100646843848139</v>
      </c>
      <c r="Y150" s="7">
        <v>0.19528815346554695</v>
      </c>
      <c r="Z150" s="8">
        <v>0.84529250931603661</v>
      </c>
      <c r="AA150" s="8">
        <v>0.68495025863729087</v>
      </c>
      <c r="AB150" s="8">
        <v>0.12768260902528414</v>
      </c>
      <c r="AC150" s="7">
        <v>5.3926446233467509</v>
      </c>
      <c r="AD150" s="7">
        <v>1.8028511191009544</v>
      </c>
      <c r="AE150" s="7">
        <v>0.89185212945365</v>
      </c>
      <c r="AF150" s="7">
        <v>0.65759344600332703</v>
      </c>
      <c r="AG150" s="7">
        <v>0.39265806531800729</v>
      </c>
      <c r="AH150" s="7">
        <v>1.02</v>
      </c>
      <c r="AI150" s="7">
        <v>0.12</v>
      </c>
      <c r="AJ150" s="11">
        <v>0.76190476190476186</v>
      </c>
      <c r="AL150" s="28">
        <f t="shared" si="16"/>
        <v>4.7666565300996364</v>
      </c>
      <c r="AM150" s="28">
        <f t="shared" si="15"/>
        <v>6.6763126070792493</v>
      </c>
    </row>
    <row r="151" spans="1:39" ht="11.25" x14ac:dyDescent="0.2">
      <c r="A151" s="6">
        <v>39479</v>
      </c>
      <c r="B151" s="14">
        <v>0.49</v>
      </c>
      <c r="C151" s="12">
        <v>0.44</v>
      </c>
      <c r="D151" s="12">
        <v>0.27</v>
      </c>
      <c r="E151" s="12">
        <v>0.69311731683367783</v>
      </c>
      <c r="F151" s="12">
        <v>0.3</v>
      </c>
      <c r="G151" s="12">
        <v>0.37</v>
      </c>
      <c r="H151" s="7">
        <v>0.41462346336673556</v>
      </c>
      <c r="I151" s="7">
        <v>0.63</v>
      </c>
      <c r="J151" s="12">
        <v>0.6</v>
      </c>
      <c r="K151" s="12">
        <v>0.32</v>
      </c>
      <c r="L151" s="12">
        <v>0.36398163333333322</v>
      </c>
      <c r="M151" s="12">
        <v>0.25</v>
      </c>
      <c r="N151" s="13">
        <v>0.56510416666666663</v>
      </c>
      <c r="O151" s="7">
        <v>0.10006941984606475</v>
      </c>
      <c r="P151" s="7">
        <v>0.65876925171042733</v>
      </c>
      <c r="Q151" s="7">
        <v>0.5222437239630503</v>
      </c>
      <c r="R151" s="7">
        <v>-0.20801212134716299</v>
      </c>
      <c r="S151" s="7">
        <v>-8.129047537464601E-2</v>
      </c>
      <c r="T151" s="7">
        <v>1.4509747614835677</v>
      </c>
      <c r="U151" s="7">
        <v>2.5257139267692238E-2</v>
      </c>
      <c r="V151" s="7">
        <v>1.2412344477079964</v>
      </c>
      <c r="W151" s="7">
        <v>0.6</v>
      </c>
      <c r="X151" s="7">
        <v>1.4509747614835677</v>
      </c>
      <c r="Y151" s="7">
        <v>-3.9492348817433492E-2</v>
      </c>
      <c r="Z151" s="8">
        <v>0.42146277708508489</v>
      </c>
      <c r="AA151" s="8">
        <v>0.51933634950224872</v>
      </c>
      <c r="AB151" s="8">
        <v>-2.1871094305884201E-2</v>
      </c>
      <c r="AC151" s="7">
        <v>-0.23130191474186643</v>
      </c>
      <c r="AD151" s="7">
        <v>0.67586660220532158</v>
      </c>
      <c r="AE151" s="7">
        <v>0.60835772509572161</v>
      </c>
      <c r="AF151" s="7">
        <v>0.98249227721435306</v>
      </c>
      <c r="AG151" s="7">
        <v>0.87255957297934095</v>
      </c>
      <c r="AH151" s="7">
        <v>0.74</v>
      </c>
      <c r="AI151" s="7">
        <v>0.31</v>
      </c>
      <c r="AJ151" s="11">
        <v>0.65079365079365081</v>
      </c>
      <c r="AL151" s="28">
        <f t="shared" si="16"/>
        <v>4.8909959570519099</v>
      </c>
      <c r="AM151" s="28">
        <f t="shared" si="15"/>
        <v>6.6900358882968431</v>
      </c>
    </row>
    <row r="152" spans="1:39" ht="11.25" x14ac:dyDescent="0.2">
      <c r="A152" s="6">
        <v>39508</v>
      </c>
      <c r="B152" s="14">
        <v>0.48</v>
      </c>
      <c r="C152" s="12">
        <v>0.47</v>
      </c>
      <c r="D152" s="12">
        <v>0.39</v>
      </c>
      <c r="E152" s="12">
        <v>0.36378144182752475</v>
      </c>
      <c r="F152" s="12">
        <v>0.51</v>
      </c>
      <c r="G152" s="12">
        <v>0.39</v>
      </c>
      <c r="H152" s="7">
        <v>0.424756288365505</v>
      </c>
      <c r="I152" s="7">
        <v>0.33</v>
      </c>
      <c r="J152" s="12">
        <v>0.46</v>
      </c>
      <c r="K152" s="12">
        <v>0.64</v>
      </c>
      <c r="L152" s="12">
        <v>0.40806899999999996</v>
      </c>
      <c r="M152" s="12">
        <v>0.185</v>
      </c>
      <c r="N152" s="13">
        <v>0.5859375</v>
      </c>
      <c r="O152" s="7">
        <v>0.46851377488285539</v>
      </c>
      <c r="P152" s="7">
        <v>0.48494402723540603</v>
      </c>
      <c r="Q152" s="7">
        <v>0.79018984293231653</v>
      </c>
      <c r="R152" s="7">
        <v>0.66651322211127439</v>
      </c>
      <c r="S152" s="7">
        <v>-0.12385954600729639</v>
      </c>
      <c r="T152" s="7">
        <v>0.3045121385955884</v>
      </c>
      <c r="U152" s="7">
        <v>0.52801718412376908</v>
      </c>
      <c r="V152" s="7">
        <v>0.44582050603126577</v>
      </c>
      <c r="W152" s="7">
        <v>0.89</v>
      </c>
      <c r="X152" s="7">
        <v>0.3045121385955884</v>
      </c>
      <c r="Y152" s="7">
        <v>0.29485547619632019</v>
      </c>
      <c r="Z152" s="8">
        <v>1.5721065648706343</v>
      </c>
      <c r="AA152" s="8">
        <v>0.52353863845095783</v>
      </c>
      <c r="AB152" s="8">
        <v>0.45452337383432462</v>
      </c>
      <c r="AC152" s="7">
        <v>3.272386426439704</v>
      </c>
      <c r="AD152" s="7">
        <v>-0.658839328804247</v>
      </c>
      <c r="AE152" s="7">
        <v>1.5295609814609961</v>
      </c>
      <c r="AF152" s="7">
        <v>0.21261709615299118</v>
      </c>
      <c r="AG152" s="7">
        <v>0.28253981527649613</v>
      </c>
      <c r="AH152" s="7">
        <v>0.79</v>
      </c>
      <c r="AI152" s="7">
        <v>0.36</v>
      </c>
      <c r="AJ152" s="11">
        <v>0.69841269841269837</v>
      </c>
      <c r="AL152" s="28">
        <f t="shared" si="16"/>
        <v>5.2070548329639337</v>
      </c>
      <c r="AM152" s="28">
        <f t="shared" si="15"/>
        <v>6.4800985369839372</v>
      </c>
    </row>
    <row r="153" spans="1:39" ht="11.25" x14ac:dyDescent="0.2">
      <c r="A153" s="6">
        <v>39539</v>
      </c>
      <c r="B153" s="14">
        <v>0.55000000000000004</v>
      </c>
      <c r="C153" s="12">
        <v>0.55000000000000004</v>
      </c>
      <c r="D153" s="12">
        <v>0.48</v>
      </c>
      <c r="E153" s="12">
        <v>0.52983978427546607</v>
      </c>
      <c r="F153" s="12">
        <v>0.77</v>
      </c>
      <c r="G153" s="12">
        <v>0.41</v>
      </c>
      <c r="H153" s="7">
        <v>0.54796795685509325</v>
      </c>
      <c r="I153" s="7">
        <v>0.47</v>
      </c>
      <c r="J153" s="12">
        <v>0.56999999999999995</v>
      </c>
      <c r="K153" s="12">
        <v>0.98</v>
      </c>
      <c r="L153" s="12">
        <v>0.40761891666666666</v>
      </c>
      <c r="M153" s="12">
        <v>0.33500000000000002</v>
      </c>
      <c r="N153" s="13">
        <v>0.61979166666666663</v>
      </c>
      <c r="O153" s="7">
        <v>0.15017208889597891</v>
      </c>
      <c r="P153" s="7">
        <v>0.72208277965238621</v>
      </c>
      <c r="Q153" s="7">
        <v>1.1428381671727361</v>
      </c>
      <c r="R153" s="7">
        <v>1.2435094910129347</v>
      </c>
      <c r="S153" s="7">
        <v>3.9708806166457401E-3</v>
      </c>
      <c r="T153" s="7">
        <v>0.32006440483036208</v>
      </c>
      <c r="U153" s="7">
        <v>1.0393653611616775</v>
      </c>
      <c r="V153" s="7">
        <v>0.43366234220162669</v>
      </c>
      <c r="W153" s="7">
        <v>1.29</v>
      </c>
      <c r="X153" s="7">
        <v>0.32006440483036208</v>
      </c>
      <c r="Y153" s="7">
        <v>0.59596566083827296</v>
      </c>
      <c r="Z153" s="8">
        <v>2.3884941226070828</v>
      </c>
      <c r="AA153" s="8">
        <v>0.5942455310661231</v>
      </c>
      <c r="AB153" s="8">
        <v>0.93803581258187319</v>
      </c>
      <c r="AC153" s="7">
        <v>3.6342517610367264</v>
      </c>
      <c r="AD153" s="7">
        <v>-9.5484979346601745E-2</v>
      </c>
      <c r="AE153" s="7">
        <v>1.9867465143580749</v>
      </c>
      <c r="AF153" s="7">
        <v>0.62088771462885961</v>
      </c>
      <c r="AG153" s="7">
        <v>0.14818684492110121</v>
      </c>
      <c r="AH153" s="7">
        <v>0.98</v>
      </c>
      <c r="AI153" s="7">
        <v>0.31</v>
      </c>
      <c r="AJ153" s="11">
        <v>0.65079365079365081</v>
      </c>
      <c r="AL153" s="28">
        <f t="shared" si="16"/>
        <v>5.9940781289919167</v>
      </c>
      <c r="AM153" s="28">
        <f t="shared" si="15"/>
        <v>6.7865932029687484</v>
      </c>
    </row>
    <row r="154" spans="1:39" ht="11.25" x14ac:dyDescent="0.2">
      <c r="A154" s="6">
        <v>39569</v>
      </c>
      <c r="B154" s="14">
        <v>0.79</v>
      </c>
      <c r="C154" s="12">
        <v>0.7</v>
      </c>
      <c r="D154" s="12">
        <v>0.5</v>
      </c>
      <c r="E154" s="12">
        <v>0.67975260140349725</v>
      </c>
      <c r="F154" s="12">
        <v>0.86</v>
      </c>
      <c r="G154" s="12">
        <v>0.52</v>
      </c>
      <c r="H154" s="7">
        <v>0.65195052028069944</v>
      </c>
      <c r="I154" s="7">
        <v>0.59</v>
      </c>
      <c r="J154" s="12">
        <v>0.64</v>
      </c>
      <c r="K154" s="12">
        <v>0.96</v>
      </c>
      <c r="L154" s="12">
        <v>0.5455660499999998</v>
      </c>
      <c r="M154" s="12">
        <v>0.66</v>
      </c>
      <c r="N154" s="13">
        <v>0.71354166666666663</v>
      </c>
      <c r="O154" s="7">
        <v>0.25735580066994962</v>
      </c>
      <c r="P154" s="7">
        <v>1.0179761836761507</v>
      </c>
      <c r="Q154" s="7">
        <v>1.7090258262311795</v>
      </c>
      <c r="R154" s="7">
        <v>0.88636342399466095</v>
      </c>
      <c r="S154" s="7">
        <v>0.26276134930966261</v>
      </c>
      <c r="T154" s="7">
        <v>0.56467708199940259</v>
      </c>
      <c r="U154" s="7">
        <v>1.374166601890662</v>
      </c>
      <c r="V154" s="7">
        <v>0.69226824134066001</v>
      </c>
      <c r="W154" s="7">
        <v>1.95</v>
      </c>
      <c r="X154" s="7">
        <v>0.56467708199940259</v>
      </c>
      <c r="Y154" s="7">
        <v>0.60552888200539201</v>
      </c>
      <c r="Z154" s="8">
        <v>1.7151683526965606</v>
      </c>
      <c r="AA154" s="8">
        <v>0.97218505469870131</v>
      </c>
      <c r="AB154" s="8">
        <v>0.75775131668286366</v>
      </c>
      <c r="AC154" s="7">
        <v>2.1466612743307407</v>
      </c>
      <c r="AD154" s="7">
        <v>3.1416223112690433</v>
      </c>
      <c r="AE154" s="7">
        <v>1.7072587841969014</v>
      </c>
      <c r="AF154" s="7">
        <v>0.89585589523743292</v>
      </c>
      <c r="AG154" s="7">
        <v>0.46931024323027476</v>
      </c>
      <c r="AH154" s="7">
        <v>1.28</v>
      </c>
      <c r="AI154" s="7">
        <v>2.2599999999999998</v>
      </c>
      <c r="AJ154" s="11">
        <v>0.58730158730158732</v>
      </c>
      <c r="AL154" s="28">
        <f t="shared" si="16"/>
        <v>6.8843762131917483</v>
      </c>
      <c r="AM154" s="28">
        <f t="shared" si="15"/>
        <v>7.4458412508151168</v>
      </c>
    </row>
    <row r="155" spans="1:39" ht="11.25" x14ac:dyDescent="0.2">
      <c r="A155" s="6">
        <v>39600</v>
      </c>
      <c r="B155" s="14">
        <v>0.74</v>
      </c>
      <c r="C155" s="12">
        <v>0.64</v>
      </c>
      <c r="D155" s="12">
        <v>0.49</v>
      </c>
      <c r="E155" s="12">
        <v>0.55000000000000004</v>
      </c>
      <c r="F155" s="12">
        <v>0.67</v>
      </c>
      <c r="G155" s="12">
        <v>0.46</v>
      </c>
      <c r="H155" s="7">
        <v>0.56200000000000006</v>
      </c>
      <c r="I155" s="7">
        <v>0.51</v>
      </c>
      <c r="J155" s="12">
        <v>0.51</v>
      </c>
      <c r="K155" s="12">
        <v>0.73</v>
      </c>
      <c r="L155" s="12">
        <v>0.47920401666666657</v>
      </c>
      <c r="M155" s="12">
        <v>0.43</v>
      </c>
      <c r="N155" s="13">
        <v>0.671875</v>
      </c>
      <c r="O155" s="7">
        <v>0.21837971456841471</v>
      </c>
      <c r="P155" s="7">
        <v>0.96158206467147789</v>
      </c>
      <c r="Q155" s="7">
        <v>1.8272204377381043</v>
      </c>
      <c r="R155" s="7">
        <v>0.4204351691336623</v>
      </c>
      <c r="S155" s="7">
        <v>0.29004895695910288</v>
      </c>
      <c r="T155" s="7">
        <v>0.39688046347839856</v>
      </c>
      <c r="U155" s="7">
        <v>1.1933930859016242</v>
      </c>
      <c r="V155" s="7">
        <v>0.74814847350388058</v>
      </c>
      <c r="W155" s="7">
        <v>2.11</v>
      </c>
      <c r="X155" s="7">
        <v>0.39688046347839856</v>
      </c>
      <c r="Y155" s="7">
        <v>0.44487406306698368</v>
      </c>
      <c r="Z155" s="8">
        <v>1.2218667214105525</v>
      </c>
      <c r="AA155" s="8">
        <v>0.72535440105051008</v>
      </c>
      <c r="AB155" s="8">
        <v>0.62593180526209946</v>
      </c>
      <c r="AC155" s="7">
        <v>0.29454306749729703</v>
      </c>
      <c r="AD155" s="7">
        <v>5.3420941054808679</v>
      </c>
      <c r="AE155" s="7">
        <v>1.0285077589317937</v>
      </c>
      <c r="AF155" s="7">
        <v>0.61247406880169064</v>
      </c>
      <c r="AG155" s="7">
        <v>0.38428491041931123</v>
      </c>
      <c r="AH155" s="7">
        <v>1.34</v>
      </c>
      <c r="AI155" s="7">
        <v>3.7</v>
      </c>
      <c r="AJ155" s="11">
        <v>0.58730158730158732</v>
      </c>
      <c r="AL155" s="28">
        <f t="shared" si="16"/>
        <v>7.5297694256722174</v>
      </c>
      <c r="AM155" s="28">
        <f t="shared" si="15"/>
        <v>7.8798398594782846</v>
      </c>
    </row>
    <row r="156" spans="1:39" ht="11.25" x14ac:dyDescent="0.2">
      <c r="A156" s="6">
        <v>39630</v>
      </c>
      <c r="B156" s="14">
        <v>0.53</v>
      </c>
      <c r="C156" s="12">
        <v>0.54</v>
      </c>
      <c r="D156" s="12">
        <v>0.36</v>
      </c>
      <c r="E156" s="12">
        <v>0.39037591248844594</v>
      </c>
      <c r="F156" s="12">
        <v>0.47</v>
      </c>
      <c r="G156" s="12">
        <v>0.49</v>
      </c>
      <c r="H156" s="7">
        <v>0.45007518249768913</v>
      </c>
      <c r="I156" s="7">
        <v>0.43</v>
      </c>
      <c r="J156" s="12">
        <v>0.44</v>
      </c>
      <c r="K156" s="12">
        <v>0.45</v>
      </c>
      <c r="L156" s="12">
        <v>0.43371451666666649</v>
      </c>
      <c r="M156" s="12">
        <v>0.32</v>
      </c>
      <c r="N156" s="13">
        <v>0.59375</v>
      </c>
      <c r="O156" s="7">
        <v>0.60206151958222798</v>
      </c>
      <c r="P156" s="7">
        <v>0.49961103473376367</v>
      </c>
      <c r="Q156" s="7">
        <v>0.9624996129104908</v>
      </c>
      <c r="R156" s="7">
        <v>-1.6300821618488094E-2</v>
      </c>
      <c r="S156" s="7">
        <v>-2.8397246091727914E-2</v>
      </c>
      <c r="T156" s="7">
        <v>0.34368888354599952</v>
      </c>
      <c r="U156" s="7">
        <v>0.4823261539189897</v>
      </c>
      <c r="V156" s="7">
        <v>0.51559678946533039</v>
      </c>
      <c r="W156" s="7">
        <v>1.05</v>
      </c>
      <c r="X156" s="7">
        <v>0.34368888354599952</v>
      </c>
      <c r="Y156" s="7">
        <v>0.13337054132062931</v>
      </c>
      <c r="Z156" s="8">
        <v>0.30683243002300725</v>
      </c>
      <c r="AA156" s="8">
        <v>0.72085074948697059</v>
      </c>
      <c r="AB156" s="8">
        <v>0.21590839519242813</v>
      </c>
      <c r="AC156" s="7">
        <v>-0.59109215017064853</v>
      </c>
      <c r="AD156" s="7">
        <v>2.4934755429984108</v>
      </c>
      <c r="AE156" s="7">
        <v>8.7751175880946858E-2</v>
      </c>
      <c r="AF156" s="7">
        <v>0.50374869783870946</v>
      </c>
      <c r="AG156" s="7">
        <v>0.3952990465034032</v>
      </c>
      <c r="AH156" s="7">
        <v>1.39</v>
      </c>
      <c r="AI156" s="7">
        <v>0.13</v>
      </c>
      <c r="AJ156" s="11">
        <v>0.55555555555555558</v>
      </c>
      <c r="AL156" s="28">
        <f t="shared" si="16"/>
        <v>7.1785077472161394</v>
      </c>
      <c r="AM156" s="28">
        <f t="shared" si="15"/>
        <v>8.3104215596501749</v>
      </c>
    </row>
    <row r="157" spans="1:39" ht="11.25" x14ac:dyDescent="0.2">
      <c r="A157" s="6">
        <v>39661</v>
      </c>
      <c r="B157" s="14">
        <v>0.28000000000000003</v>
      </c>
      <c r="C157" s="12">
        <v>0.48</v>
      </c>
      <c r="D157" s="12">
        <v>0.36</v>
      </c>
      <c r="E157" s="12">
        <v>0.50120232279741495</v>
      </c>
      <c r="F157" s="12">
        <v>0.57999999999999996</v>
      </c>
      <c r="G157" s="12">
        <v>0.48</v>
      </c>
      <c r="H157" s="7">
        <v>0.48024046455948299</v>
      </c>
      <c r="I157" s="7">
        <v>0.47</v>
      </c>
      <c r="J157" s="12">
        <v>0.46</v>
      </c>
      <c r="K157" s="12">
        <v>0.53</v>
      </c>
      <c r="L157" s="12">
        <v>0.42121103333333337</v>
      </c>
      <c r="M157" s="12">
        <v>0.38500000000000001</v>
      </c>
      <c r="N157" s="13">
        <v>0.63020833333333337</v>
      </c>
      <c r="O157" s="7">
        <v>0.3493086930451596</v>
      </c>
      <c r="P157" s="7">
        <v>0.25073871280623267</v>
      </c>
      <c r="Q157" s="7">
        <v>-1.6772171414555535E-2</v>
      </c>
      <c r="R157" s="7">
        <v>0.43388774926858786</v>
      </c>
      <c r="S157" s="7">
        <v>0.14507761986568796</v>
      </c>
      <c r="T157" s="7">
        <v>0.5585462420535583</v>
      </c>
      <c r="U157" s="7">
        <v>0.19179333619502958</v>
      </c>
      <c r="V157" s="7">
        <v>0.30523882774458261</v>
      </c>
      <c r="W157" s="7">
        <v>-0.18</v>
      </c>
      <c r="X157" s="7">
        <v>0.5585462420535583</v>
      </c>
      <c r="Y157" s="7">
        <v>0.36225766176209179</v>
      </c>
      <c r="Z157" s="8">
        <v>0.14119004933930324</v>
      </c>
      <c r="AA157" s="8">
        <v>0.67119472996423546</v>
      </c>
      <c r="AB157" s="8">
        <v>0.47250754790531813</v>
      </c>
      <c r="AC157" s="7">
        <v>-3.0257823449429977</v>
      </c>
      <c r="AD157" s="7">
        <v>-0.47603339858298521</v>
      </c>
      <c r="AE157" s="7">
        <v>-0.16971654275092934</v>
      </c>
      <c r="AF157" s="7">
        <v>0.87806876464275185</v>
      </c>
      <c r="AG157" s="7">
        <v>0.102784336036863</v>
      </c>
      <c r="AH157" s="7">
        <v>0.77</v>
      </c>
      <c r="AI157" s="7">
        <v>0.22</v>
      </c>
      <c r="AJ157" s="11">
        <v>0.76190476190476186</v>
      </c>
      <c r="AL157" s="28">
        <f t="shared" si="16"/>
        <v>6.6238978682076795</v>
      </c>
      <c r="AM157" s="28">
        <f t="shared" si="15"/>
        <v>8.1058372209419698</v>
      </c>
    </row>
    <row r="158" spans="1:39" ht="11.25" x14ac:dyDescent="0.2">
      <c r="A158" s="6">
        <v>39692</v>
      </c>
      <c r="B158" s="14">
        <v>0.26</v>
      </c>
      <c r="C158" s="12">
        <v>0.51</v>
      </c>
      <c r="D158" s="12">
        <v>0.45</v>
      </c>
      <c r="E158" s="12">
        <v>0.62488978254664596</v>
      </c>
      <c r="F158" s="12">
        <v>0.72</v>
      </c>
      <c r="G158" s="12">
        <v>0.53</v>
      </c>
      <c r="H158" s="7">
        <v>0.56697795650932914</v>
      </c>
      <c r="I158" s="7">
        <v>0.49</v>
      </c>
      <c r="J158" s="12">
        <v>0.42</v>
      </c>
      <c r="K158" s="12">
        <v>0.63</v>
      </c>
      <c r="L158" s="12">
        <v>0.41207134999999995</v>
      </c>
      <c r="M158" s="12">
        <v>0.3</v>
      </c>
      <c r="N158" s="13">
        <v>0.609375</v>
      </c>
      <c r="O158" s="7">
        <v>0.17110797663732297</v>
      </c>
      <c r="P158" s="7">
        <v>0.29756456052749508</v>
      </c>
      <c r="Q158" s="7">
        <v>2.1200496267450193E-2</v>
      </c>
      <c r="R158" s="7">
        <v>0.52495596118764887</v>
      </c>
      <c r="S158" s="7">
        <v>0.29789458870623081</v>
      </c>
      <c r="T158" s="7">
        <v>0.54519689801450621</v>
      </c>
      <c r="U158" s="7">
        <v>0.22494391111111103</v>
      </c>
      <c r="V158" s="7">
        <v>0.36463202397077549</v>
      </c>
      <c r="W158" s="7">
        <v>-0.27</v>
      </c>
      <c r="X158" s="7">
        <v>0.54519689801450621</v>
      </c>
      <c r="Y158" s="7">
        <v>0.59287932294958068</v>
      </c>
      <c r="Z158" s="8">
        <v>3.6949043635053282E-2</v>
      </c>
      <c r="AA158" s="8">
        <v>0.83562651204329708</v>
      </c>
      <c r="AB158" s="8">
        <v>0.64389274480933467</v>
      </c>
      <c r="AC158" s="7">
        <v>-4.6343001622498647</v>
      </c>
      <c r="AD158" s="7">
        <v>-0.59150021820720944</v>
      </c>
      <c r="AE158" s="7">
        <v>-0.20327010100748164</v>
      </c>
      <c r="AF158" s="7">
        <v>0.69798048270420565</v>
      </c>
      <c r="AG158" s="7">
        <v>0.38417062863962964</v>
      </c>
      <c r="AH158" s="7">
        <v>1</v>
      </c>
      <c r="AI158" s="7">
        <v>0.93</v>
      </c>
      <c r="AJ158" s="11">
        <v>0.76190476190476186</v>
      </c>
      <c r="AL158" s="28">
        <f t="shared" si="16"/>
        <v>6.5871964315212095</v>
      </c>
      <c r="AM158" s="28">
        <f t="shared" si="15"/>
        <v>8.1817193881207704</v>
      </c>
    </row>
    <row r="159" spans="1:39" ht="11.25" x14ac:dyDescent="0.2">
      <c r="A159" s="6">
        <v>39722</v>
      </c>
      <c r="B159" s="14">
        <v>0.45</v>
      </c>
      <c r="C159" s="12">
        <v>0.45</v>
      </c>
      <c r="D159" s="12">
        <v>0.37</v>
      </c>
      <c r="E159" s="12">
        <v>0.51131779687882117</v>
      </c>
      <c r="F159" s="12">
        <v>0.66</v>
      </c>
      <c r="G159" s="12">
        <v>0.44</v>
      </c>
      <c r="H159" s="7">
        <v>0.48626355937576421</v>
      </c>
      <c r="I159" s="7">
        <v>0.45</v>
      </c>
      <c r="J159" s="12">
        <v>0.42</v>
      </c>
      <c r="K159" s="12">
        <v>0.6</v>
      </c>
      <c r="L159" s="12">
        <v>0.31961926666666657</v>
      </c>
      <c r="M159" s="12">
        <v>0.35</v>
      </c>
      <c r="N159" s="13">
        <v>0.62239583333333337</v>
      </c>
      <c r="O159" s="7">
        <v>0.23919774133121291</v>
      </c>
      <c r="P159" s="7">
        <v>0.53897853774524029</v>
      </c>
      <c r="Q159" s="7">
        <v>0.6354632438164286</v>
      </c>
      <c r="R159" s="7">
        <v>0.91775457356207668</v>
      </c>
      <c r="S159" s="7">
        <v>0.1680629762041255</v>
      </c>
      <c r="T159" s="7">
        <v>0.42216740235076755</v>
      </c>
      <c r="U159" s="7">
        <v>0.6223828141209945</v>
      </c>
      <c r="V159" s="7">
        <v>0.46206023213729253</v>
      </c>
      <c r="W159" s="7">
        <v>0.69</v>
      </c>
      <c r="X159" s="7">
        <v>0.42216740235076755</v>
      </c>
      <c r="Y159" s="7">
        <v>0.5105820402079978</v>
      </c>
      <c r="Z159" s="8">
        <v>0.12138536565928942</v>
      </c>
      <c r="AA159" s="8">
        <v>0.56476704077709583</v>
      </c>
      <c r="AB159" s="8">
        <v>0.78352112203800317</v>
      </c>
      <c r="AC159" s="7">
        <v>-2.036354693807926</v>
      </c>
      <c r="AD159" s="7">
        <v>2.4045676403782155</v>
      </c>
      <c r="AE159" s="7">
        <v>-4.4144479758245189E-2</v>
      </c>
      <c r="AF159" s="7">
        <v>0.87562602811759849</v>
      </c>
      <c r="AG159" s="7">
        <v>0.35360500430153224</v>
      </c>
      <c r="AH159" s="7">
        <v>0.79</v>
      </c>
      <c r="AI159" s="7">
        <v>1.23</v>
      </c>
      <c r="AJ159" s="11">
        <v>0.60317460317460314</v>
      </c>
      <c r="AL159" s="28">
        <f t="shared" si="16"/>
        <v>7.2261244635798887</v>
      </c>
      <c r="AM159" s="28">
        <f t="shared" si="15"/>
        <v>7.8319639809966226</v>
      </c>
    </row>
    <row r="160" spans="1:39" ht="11.25" x14ac:dyDescent="0.2">
      <c r="A160" s="6">
        <v>39753</v>
      </c>
      <c r="B160" s="14">
        <v>0.36</v>
      </c>
      <c r="C160" s="12">
        <v>0.31</v>
      </c>
      <c r="D160" s="12">
        <v>0.35</v>
      </c>
      <c r="E160" s="12">
        <v>0.35640662482099117</v>
      </c>
      <c r="F160" s="12">
        <v>0.52</v>
      </c>
      <c r="G160" s="12">
        <v>0.3</v>
      </c>
      <c r="H160" s="7">
        <v>0.36728132496419824</v>
      </c>
      <c r="I160" s="7">
        <v>0.3</v>
      </c>
      <c r="J160" s="12">
        <v>0.31</v>
      </c>
      <c r="K160" s="12">
        <v>0.5</v>
      </c>
      <c r="L160" s="12">
        <v>0.28167161666666662</v>
      </c>
      <c r="M160" s="12">
        <v>0.39</v>
      </c>
      <c r="N160" s="13">
        <v>0.64583333333333337</v>
      </c>
      <c r="O160" s="7">
        <v>0.17749377089030691</v>
      </c>
      <c r="P160" s="7">
        <v>0.43680555831829615</v>
      </c>
      <c r="Q160" s="7">
        <v>0.50261552472239601</v>
      </c>
      <c r="R160" s="7">
        <v>0.71871547912639677</v>
      </c>
      <c r="S160" s="7">
        <v>-0.123806079357779</v>
      </c>
      <c r="T160" s="7">
        <v>0.48874226645330776</v>
      </c>
      <c r="U160" s="7">
        <v>0.60112319987690965</v>
      </c>
      <c r="V160" s="7">
        <v>0.28501182188182489</v>
      </c>
      <c r="W160" s="7">
        <v>0.61</v>
      </c>
      <c r="X160" s="7">
        <v>0.48874226645330776</v>
      </c>
      <c r="Y160" s="7">
        <v>0.22503170507898496</v>
      </c>
      <c r="Z160" s="8">
        <v>0.32008513840637703</v>
      </c>
      <c r="AA160" s="8">
        <v>0.48053142991395531</v>
      </c>
      <c r="AB160" s="8">
        <v>0.5602670435482201</v>
      </c>
      <c r="AC160" s="7">
        <v>2.5345143989740007</v>
      </c>
      <c r="AD160" s="7">
        <v>0.74831701462639644</v>
      </c>
      <c r="AE160" s="7">
        <v>0.30953966571118191</v>
      </c>
      <c r="AF160" s="7">
        <v>0.68892337178416974</v>
      </c>
      <c r="AG160" s="7">
        <v>0.48984765734731461</v>
      </c>
      <c r="AH160" s="7">
        <v>0.35</v>
      </c>
      <c r="AI160" s="7">
        <v>0.73</v>
      </c>
      <c r="AJ160" s="11">
        <v>0.63492063492063489</v>
      </c>
      <c r="AL160" s="28">
        <f t="shared" si="16"/>
        <v>7.6138621196684291</v>
      </c>
      <c r="AM160" s="28">
        <f t="shared" si="16"/>
        <v>7.4808935599708439</v>
      </c>
    </row>
    <row r="161" spans="1:39" ht="11.25" x14ac:dyDescent="0.2">
      <c r="A161" s="6">
        <v>39783</v>
      </c>
      <c r="B161" s="14">
        <v>0.28000000000000003</v>
      </c>
      <c r="C161" s="12">
        <v>0.3</v>
      </c>
      <c r="D161" s="12">
        <v>0.33</v>
      </c>
      <c r="E161" s="12">
        <v>0.32997228196716571</v>
      </c>
      <c r="F161" s="12">
        <v>0.65</v>
      </c>
      <c r="G161" s="12">
        <v>0.4</v>
      </c>
      <c r="H161" s="7">
        <v>0.40199445639343312</v>
      </c>
      <c r="I161" s="7">
        <v>0.36</v>
      </c>
      <c r="J161" s="12">
        <v>0.34</v>
      </c>
      <c r="K161" s="12">
        <v>0.62</v>
      </c>
      <c r="L161" s="12">
        <v>0.32823226666666672</v>
      </c>
      <c r="M161" s="12">
        <v>0.34</v>
      </c>
      <c r="N161" s="13">
        <v>0.6171875</v>
      </c>
      <c r="O161" s="7">
        <v>0.28946777565060916</v>
      </c>
      <c r="P161" s="7">
        <v>0.27602598977218845</v>
      </c>
      <c r="Q161" s="7">
        <v>0.37352894494736316</v>
      </c>
      <c r="R161" s="7">
        <v>0.92390698343813649</v>
      </c>
      <c r="S161" s="7">
        <v>-0.96702149781031066</v>
      </c>
      <c r="T161" s="7">
        <v>0.38987980224842006</v>
      </c>
      <c r="U161" s="7">
        <v>0.17242035039038861</v>
      </c>
      <c r="V161" s="7">
        <v>0.37202987507829838</v>
      </c>
      <c r="W161" s="7">
        <v>0.36</v>
      </c>
      <c r="X161" s="7">
        <v>0.38987980224842006</v>
      </c>
      <c r="Y161" s="7">
        <v>8.749838287703697E-2</v>
      </c>
      <c r="Z161" s="8">
        <v>0.41572636458779927</v>
      </c>
      <c r="AA161" s="8">
        <v>0.68809256523454998</v>
      </c>
      <c r="AB161" s="8">
        <v>0.66849910103136312</v>
      </c>
      <c r="AC161" s="7">
        <v>4.0670159219311763</v>
      </c>
      <c r="AD161" s="7">
        <v>-1.0889369279471477</v>
      </c>
      <c r="AE161" s="7">
        <v>4.9672341540073335E-2</v>
      </c>
      <c r="AF161" s="7">
        <v>0.98050423428471156</v>
      </c>
      <c r="AG161" s="7">
        <v>0.3331753358049428</v>
      </c>
      <c r="AH161" s="7">
        <v>0.94</v>
      </c>
      <c r="AI161" s="7">
        <v>1.31</v>
      </c>
      <c r="AJ161" s="11">
        <v>0.52380952380952384</v>
      </c>
      <c r="AL161" s="28">
        <f t="shared" ref="AL161:AM176" si="17">SUM(U150:U161)</f>
        <v>6.7836043090017011</v>
      </c>
      <c r="AM161" s="28">
        <f t="shared" si="17"/>
        <v>6.8846804938938533</v>
      </c>
    </row>
    <row r="162" spans="1:39" ht="11.25" x14ac:dyDescent="0.2">
      <c r="A162" s="6">
        <v>39814</v>
      </c>
      <c r="B162" s="14">
        <v>0.48</v>
      </c>
      <c r="C162" s="12">
        <v>0.4</v>
      </c>
      <c r="D162" s="12">
        <v>0.42</v>
      </c>
      <c r="E162" s="12">
        <v>0.27393696442012627</v>
      </c>
      <c r="F162" s="12">
        <v>0.57999999999999996</v>
      </c>
      <c r="G162" s="12">
        <v>0.47</v>
      </c>
      <c r="H162" s="7">
        <v>0.42878739288402523</v>
      </c>
      <c r="I162" s="7">
        <v>0.46</v>
      </c>
      <c r="J162" s="12">
        <v>0.45</v>
      </c>
      <c r="K162" s="12">
        <v>0.61</v>
      </c>
      <c r="L162" s="12">
        <v>0.43963970000000008</v>
      </c>
      <c r="M162" s="12">
        <v>0.5</v>
      </c>
      <c r="N162" s="13">
        <v>0.66145833333333337</v>
      </c>
      <c r="O162" s="7">
        <v>0.74720558092338907</v>
      </c>
      <c r="P162" s="7">
        <v>0.36784080357776677</v>
      </c>
      <c r="Q162" s="7">
        <v>0.6946570348982033</v>
      </c>
      <c r="R162" s="7">
        <v>0.19897300805138809</v>
      </c>
      <c r="S162" s="7">
        <v>-1.2125377370524701</v>
      </c>
      <c r="T162" s="7">
        <v>0.65347270585825468</v>
      </c>
      <c r="U162" s="7">
        <v>3.0153275159495014E-3</v>
      </c>
      <c r="V162" s="7">
        <v>0.70522204520425558</v>
      </c>
      <c r="W162" s="7">
        <v>0.75</v>
      </c>
      <c r="X162" s="7">
        <v>0.65347270585825468</v>
      </c>
      <c r="Y162" s="7">
        <v>-0.26780462432040791</v>
      </c>
      <c r="Z162" s="8">
        <v>0.80101012601260124</v>
      </c>
      <c r="AA162" s="8">
        <v>0.79772114112785009</v>
      </c>
      <c r="AB162" s="8">
        <v>0.25773248905035029</v>
      </c>
      <c r="AC162" s="7">
        <v>3.3048042019579804</v>
      </c>
      <c r="AD162" s="7">
        <v>0.16443944389205783</v>
      </c>
      <c r="AE162" s="7">
        <v>0.49697413679926478</v>
      </c>
      <c r="AF162" s="7">
        <v>0.80253630931776099</v>
      </c>
      <c r="AG162" s="7">
        <v>0.60582206273659522</v>
      </c>
      <c r="AH162" s="7">
        <v>0.82</v>
      </c>
      <c r="AI162" s="7">
        <v>0.87</v>
      </c>
      <c r="AJ162" s="11">
        <v>0.7142857142857143</v>
      </c>
      <c r="AL162" s="28">
        <f t="shared" ref="AL162:AM177" si="18">SUM(U151:U162)</f>
        <v>6.4582044654747985</v>
      </c>
      <c r="AM162" s="28">
        <f t="shared" si="17"/>
        <v>6.5709256262677886</v>
      </c>
    </row>
    <row r="163" spans="1:39" ht="11.25" x14ac:dyDescent="0.2">
      <c r="A163" s="6">
        <v>39845</v>
      </c>
      <c r="B163" s="14">
        <v>0.55000000000000004</v>
      </c>
      <c r="C163" s="12">
        <v>0.48</v>
      </c>
      <c r="D163" s="12">
        <v>0.28999999999999998</v>
      </c>
      <c r="E163" s="12">
        <v>0.87861661992309548</v>
      </c>
      <c r="F163" s="12">
        <v>0.46</v>
      </c>
      <c r="G163" s="12">
        <v>0.48</v>
      </c>
      <c r="H163" s="7">
        <v>0.51772332398461907</v>
      </c>
      <c r="I163" s="7">
        <v>0.78</v>
      </c>
      <c r="J163" s="12">
        <v>0.7</v>
      </c>
      <c r="K163" s="12">
        <v>0.45</v>
      </c>
      <c r="L163" s="12">
        <v>0.26922403333333311</v>
      </c>
      <c r="M163" s="12">
        <v>0.25</v>
      </c>
      <c r="N163" s="13">
        <v>0.58072916666666663</v>
      </c>
      <c r="O163" s="7">
        <v>0.27693516553587871</v>
      </c>
      <c r="P163" s="7">
        <v>0.66503241192781704</v>
      </c>
      <c r="Q163" s="7">
        <v>0.24513614004376372</v>
      </c>
      <c r="R163" s="7">
        <v>-9.9847572408620661E-2</v>
      </c>
      <c r="S163" s="7">
        <v>-0.37251510467893767</v>
      </c>
      <c r="T163" s="7">
        <v>1.8947326030104523</v>
      </c>
      <c r="U163" s="7">
        <v>-9.4422916487294478E-2</v>
      </c>
      <c r="V163" s="7">
        <v>1.3624663282221301</v>
      </c>
      <c r="W163" s="7">
        <v>0.27</v>
      </c>
      <c r="X163" s="7">
        <v>1.8947326030104523</v>
      </c>
      <c r="Y163" s="7">
        <v>-0.16049036202199943</v>
      </c>
      <c r="Z163" s="8">
        <v>0.35143832859446827</v>
      </c>
      <c r="AA163" s="8">
        <v>0.79035030518330984</v>
      </c>
      <c r="AB163" s="8">
        <v>7.8934839058546313E-2</v>
      </c>
      <c r="AC163" s="7">
        <v>8.603862408388166E-2</v>
      </c>
      <c r="AD163" s="7">
        <v>-1.2307841730395674</v>
      </c>
      <c r="AE163" s="7">
        <v>0.68864098827668596</v>
      </c>
      <c r="AF163" s="7">
        <v>0.8179903917015382</v>
      </c>
      <c r="AG163" s="7">
        <v>1.2363289015796126</v>
      </c>
      <c r="AH163" s="7">
        <v>1.03</v>
      </c>
      <c r="AI163" s="7">
        <v>0.82</v>
      </c>
      <c r="AJ163" s="11">
        <v>0.84126984126984128</v>
      </c>
      <c r="AL163" s="28">
        <f t="shared" si="18"/>
        <v>6.3385244097198115</v>
      </c>
      <c r="AM163" s="28">
        <f t="shared" si="17"/>
        <v>6.692157506781923</v>
      </c>
    </row>
    <row r="164" spans="1:39" ht="11.25" x14ac:dyDescent="0.2">
      <c r="A164" s="6">
        <v>39873</v>
      </c>
      <c r="B164" s="14">
        <v>0.2</v>
      </c>
      <c r="C164" s="12">
        <v>0.28000000000000003</v>
      </c>
      <c r="D164" s="12">
        <v>0.35</v>
      </c>
      <c r="E164" s="12">
        <v>0.24594789063502306</v>
      </c>
      <c r="F164" s="12">
        <v>0.41</v>
      </c>
      <c r="G164" s="12">
        <v>0.33</v>
      </c>
      <c r="H164" s="7">
        <v>0.32318957812700461</v>
      </c>
      <c r="I164" s="7">
        <v>0.26</v>
      </c>
      <c r="J164" s="12">
        <v>0.23</v>
      </c>
      <c r="K164" s="12">
        <v>0.4</v>
      </c>
      <c r="L164" s="12">
        <v>0.21197183333333344</v>
      </c>
      <c r="M164" s="12">
        <v>0.27</v>
      </c>
      <c r="N164" s="13">
        <v>0.6015625</v>
      </c>
      <c r="O164" s="7">
        <v>0.13951602971824503</v>
      </c>
      <c r="P164" s="7">
        <v>0.22537904727834376</v>
      </c>
      <c r="Q164" s="7">
        <v>0.33637451976091642</v>
      </c>
      <c r="R164" s="7">
        <v>0.50605310481095844</v>
      </c>
      <c r="S164" s="7">
        <v>5.968891458240163E-2</v>
      </c>
      <c r="T164" s="7">
        <v>6.1613193390694682E-2</v>
      </c>
      <c r="U164" s="7">
        <v>0.1407138588596665</v>
      </c>
      <c r="V164" s="7">
        <v>0.30201254901960778</v>
      </c>
      <c r="W164" s="7">
        <v>0.3</v>
      </c>
      <c r="X164" s="7">
        <v>6.1613193390694682E-2</v>
      </c>
      <c r="Y164" s="7">
        <v>0.31737508165965927</v>
      </c>
      <c r="Z164" s="8">
        <v>0.30091365293908312</v>
      </c>
      <c r="AA164" s="8">
        <v>0.30229967194835961</v>
      </c>
      <c r="AB164" s="8">
        <v>0.52463931371560657</v>
      </c>
      <c r="AC164" s="7">
        <v>5.142740955759824</v>
      </c>
      <c r="AD164" s="7">
        <v>-2.2539717461787863</v>
      </c>
      <c r="AE164" s="7">
        <v>0.70279840570589469</v>
      </c>
      <c r="AF164" s="7">
        <v>0.54994661725789551</v>
      </c>
      <c r="AG164" s="7">
        <v>-0.17762295399355521</v>
      </c>
      <c r="AH164" s="7">
        <v>0.59</v>
      </c>
      <c r="AI164" s="7">
        <v>0</v>
      </c>
      <c r="AJ164" s="11">
        <v>0.60317460317460314</v>
      </c>
      <c r="AL164" s="28">
        <f t="shared" si="18"/>
        <v>5.9512210844557094</v>
      </c>
      <c r="AM164" s="28">
        <f t="shared" si="17"/>
        <v>6.5483495497702648</v>
      </c>
    </row>
    <row r="165" spans="1:39" ht="11.25" x14ac:dyDescent="0.2">
      <c r="A165" s="6">
        <v>39904</v>
      </c>
      <c r="B165" s="14">
        <v>0.48</v>
      </c>
      <c r="C165" s="12">
        <v>0.49</v>
      </c>
      <c r="D165" s="12">
        <v>0.35</v>
      </c>
      <c r="E165" s="12">
        <v>0.58463245294469324</v>
      </c>
      <c r="F165" s="12">
        <v>0.51</v>
      </c>
      <c r="G165" s="12">
        <v>0.48</v>
      </c>
      <c r="H165" s="7">
        <v>0.48292649058893866</v>
      </c>
      <c r="I165" s="7">
        <v>0.57999999999999996</v>
      </c>
      <c r="J165" s="12">
        <v>0.56000000000000005</v>
      </c>
      <c r="K165" s="12">
        <v>0.43</v>
      </c>
      <c r="L165" s="12">
        <v>0.27074118333333336</v>
      </c>
      <c r="M165" s="12">
        <v>0.17499999999999999</v>
      </c>
      <c r="N165" s="13">
        <v>0.56770833333333337</v>
      </c>
      <c r="O165" s="7">
        <v>0.51382179102658709</v>
      </c>
      <c r="P165" s="7">
        <v>0.46581997575908962</v>
      </c>
      <c r="Q165" s="7">
        <v>0.59240234553093596</v>
      </c>
      <c r="R165" s="7">
        <v>0.75517872952633902</v>
      </c>
      <c r="S165" s="7">
        <v>-0.71416361709797571</v>
      </c>
      <c r="T165" s="7">
        <v>0.66904806004453676</v>
      </c>
      <c r="U165" s="7">
        <v>0.49028307725425824</v>
      </c>
      <c r="V165" s="7">
        <v>0.4437137793243941</v>
      </c>
      <c r="W165" s="7">
        <v>0.15</v>
      </c>
      <c r="X165" s="7">
        <v>0.66904806004453676</v>
      </c>
      <c r="Y165" s="7">
        <v>0.56499759503783098</v>
      </c>
      <c r="Z165" s="8">
        <v>-0.15970376829551486</v>
      </c>
      <c r="AA165" s="8">
        <v>0.6506387050425414</v>
      </c>
      <c r="AB165" s="8">
        <v>0.42324688526503368</v>
      </c>
      <c r="AC165" s="7">
        <v>1.7320581907591437</v>
      </c>
      <c r="AD165" s="7">
        <v>-0.59310646457268079</v>
      </c>
      <c r="AE165" s="7">
        <v>4.4490248516078579E-2</v>
      </c>
      <c r="AF165" s="7">
        <v>1.3962259425296391</v>
      </c>
      <c r="AG165" s="7">
        <v>0.42167372834435696</v>
      </c>
      <c r="AH165" s="7">
        <v>0.38</v>
      </c>
      <c r="AI165" s="7">
        <v>-1.1299999999999999</v>
      </c>
      <c r="AJ165" s="11">
        <v>0.63492063492063489</v>
      </c>
      <c r="AL165" s="28">
        <f t="shared" si="18"/>
        <v>5.4021388005482898</v>
      </c>
      <c r="AM165" s="28">
        <f t="shared" si="17"/>
        <v>6.558400986893032</v>
      </c>
    </row>
    <row r="166" spans="1:39" ht="11.25" x14ac:dyDescent="0.2">
      <c r="A166" s="6">
        <v>39934</v>
      </c>
      <c r="B166" s="14">
        <v>0.47</v>
      </c>
      <c r="C166" s="12">
        <v>0.48</v>
      </c>
      <c r="D166" s="12">
        <v>0.44</v>
      </c>
      <c r="E166" s="12">
        <v>0.56000000000000005</v>
      </c>
      <c r="F166" s="12">
        <v>0.63</v>
      </c>
      <c r="G166" s="12">
        <v>0.41</v>
      </c>
      <c r="H166" s="7">
        <v>0.504</v>
      </c>
      <c r="I166" s="7">
        <v>0.56000000000000005</v>
      </c>
      <c r="J166" s="12">
        <v>0.54</v>
      </c>
      <c r="K166" s="12">
        <v>0.57999999999999996</v>
      </c>
      <c r="L166" s="12">
        <v>0.38867351666666683</v>
      </c>
      <c r="M166" s="12">
        <v>0.31</v>
      </c>
      <c r="N166" s="13">
        <v>0.58854166666666663</v>
      </c>
      <c r="O166" s="7">
        <v>0.29684404303054701</v>
      </c>
      <c r="P166" s="7">
        <v>0.54263348327653105</v>
      </c>
      <c r="Q166" s="7">
        <v>0.67617393375887225</v>
      </c>
      <c r="R166" s="7">
        <v>0.97909713024282563</v>
      </c>
      <c r="S166" s="7">
        <v>-0.42369192667447991</v>
      </c>
      <c r="T166" s="7">
        <v>0.5869481676316608</v>
      </c>
      <c r="U166" s="7">
        <v>0.83504104805582313</v>
      </c>
      <c r="V166" s="7">
        <v>0.27829444626124661</v>
      </c>
      <c r="W166" s="7">
        <v>0.44</v>
      </c>
      <c r="X166" s="7">
        <v>0.5869481676316608</v>
      </c>
      <c r="Y166" s="7">
        <v>0.59599735065021919</v>
      </c>
      <c r="Z166" s="8">
        <v>0.2508014292645746</v>
      </c>
      <c r="AA166" s="8">
        <v>0.55312848723594765</v>
      </c>
      <c r="AB166" s="8">
        <v>0.62577001444065672</v>
      </c>
      <c r="AC166" s="7">
        <v>-1.108430479659988</v>
      </c>
      <c r="AD166" s="7">
        <v>1.2619407366380504</v>
      </c>
      <c r="AE166" s="7">
        <v>0.31037404850184069</v>
      </c>
      <c r="AF166" s="7">
        <v>0.8668529900844435</v>
      </c>
      <c r="AG166" s="7">
        <v>0.4755902345094119</v>
      </c>
      <c r="AH166" s="7">
        <v>0.4</v>
      </c>
      <c r="AI166" s="7">
        <v>-1.19</v>
      </c>
      <c r="AJ166" s="11">
        <v>0.65079365079365081</v>
      </c>
      <c r="AL166" s="28">
        <f t="shared" si="18"/>
        <v>4.8630132467134501</v>
      </c>
      <c r="AM166" s="28">
        <f t="shared" si="17"/>
        <v>6.1444271918136186</v>
      </c>
    </row>
    <row r="167" spans="1:39" ht="11.25" x14ac:dyDescent="0.2">
      <c r="A167" s="6">
        <v>39965</v>
      </c>
      <c r="B167" s="14">
        <v>0.36</v>
      </c>
      <c r="C167" s="12">
        <v>0.37</v>
      </c>
      <c r="D167" s="12">
        <v>0.38</v>
      </c>
      <c r="E167" s="12">
        <v>0.31696090501228424</v>
      </c>
      <c r="F167" s="12">
        <v>0.52</v>
      </c>
      <c r="G167" s="12">
        <v>0.45</v>
      </c>
      <c r="H167" s="7">
        <v>0.40739218100245689</v>
      </c>
      <c r="I167" s="7">
        <v>0.31</v>
      </c>
      <c r="J167" s="12">
        <v>0.27</v>
      </c>
      <c r="K167" s="12">
        <v>0.48</v>
      </c>
      <c r="L167" s="12">
        <v>0.27698993333333333</v>
      </c>
      <c r="M167" s="12">
        <v>0.28000000000000003</v>
      </c>
      <c r="N167" s="13">
        <v>0.59114583333333337</v>
      </c>
      <c r="O167" s="7">
        <v>0.22703626612788405</v>
      </c>
      <c r="P167" s="7">
        <v>0.4156335618867143</v>
      </c>
      <c r="Q167" s="7">
        <v>0.61456741997286979</v>
      </c>
      <c r="R167" s="7">
        <v>0.48806139146669586</v>
      </c>
      <c r="S167" s="7">
        <v>-0.1532150865098223</v>
      </c>
      <c r="T167" s="7">
        <v>0.37988983733695925</v>
      </c>
      <c r="U167" s="7">
        <v>0.69486990586272623</v>
      </c>
      <c r="V167" s="7">
        <v>0.16184144974467557</v>
      </c>
      <c r="W167" s="7">
        <v>0.7</v>
      </c>
      <c r="X167" s="7">
        <v>0.37988983733695925</v>
      </c>
      <c r="Y167" s="7">
        <v>0.18163819691082636</v>
      </c>
      <c r="Z167" s="8">
        <v>0.16247136904318182</v>
      </c>
      <c r="AA167" s="8">
        <v>0.48283249865400324</v>
      </c>
      <c r="AB167" s="8">
        <v>0.56720757103196429</v>
      </c>
      <c r="AC167" s="7">
        <v>-1.890769626240296</v>
      </c>
      <c r="AD167" s="7">
        <v>2.2356572632350242</v>
      </c>
      <c r="AE167" s="7">
        <v>0.4295825240170088</v>
      </c>
      <c r="AF167" s="7">
        <v>0.61799225331749652</v>
      </c>
      <c r="AG167" s="7">
        <v>0.28646469149848292</v>
      </c>
      <c r="AH167" s="7">
        <v>0.54</v>
      </c>
      <c r="AI167" s="7">
        <v>1.73</v>
      </c>
      <c r="AJ167" s="11">
        <v>0.65079365079365081</v>
      </c>
      <c r="AL167" s="28">
        <f t="shared" si="18"/>
        <v>4.3644900666745521</v>
      </c>
      <c r="AM167" s="28">
        <f t="shared" si="17"/>
        <v>5.5581201680544137</v>
      </c>
    </row>
    <row r="168" spans="1:39" ht="11.25" x14ac:dyDescent="0.2">
      <c r="A168" s="6">
        <v>39995</v>
      </c>
      <c r="B168" s="14">
        <v>0.24</v>
      </c>
      <c r="C168" s="12">
        <v>0.31</v>
      </c>
      <c r="D168" s="12">
        <v>0.3</v>
      </c>
      <c r="E168" s="12">
        <v>0.22965416568237274</v>
      </c>
      <c r="F168" s="12">
        <v>0.35</v>
      </c>
      <c r="G168" s="12">
        <v>0.27</v>
      </c>
      <c r="H168" s="7">
        <v>0.29193083313647455</v>
      </c>
      <c r="I168" s="7">
        <v>0.2</v>
      </c>
      <c r="J168" s="12">
        <v>0.28999999999999998</v>
      </c>
      <c r="K168" s="12">
        <v>0.28000000000000003</v>
      </c>
      <c r="L168" s="12">
        <v>0.20691836666666666</v>
      </c>
      <c r="M168" s="12">
        <v>0.08</v>
      </c>
      <c r="N168" s="13">
        <v>0.52864583333333337</v>
      </c>
      <c r="O168" s="7">
        <v>0.57189086983678683</v>
      </c>
      <c r="P168" s="7">
        <v>0.10140130079272375</v>
      </c>
      <c r="Q168" s="7">
        <v>1.2102181380669251E-2</v>
      </c>
      <c r="R168" s="7">
        <v>2.8706535331154134E-2</v>
      </c>
      <c r="S168" s="7">
        <v>-1.8025254847427969E-2</v>
      </c>
      <c r="T168" s="7">
        <v>0.27029324393498194</v>
      </c>
      <c r="U168" s="7">
        <v>0.17211902025933615</v>
      </c>
      <c r="V168" s="7">
        <v>3.6793613159972142E-2</v>
      </c>
      <c r="W168" s="7">
        <v>-0.06</v>
      </c>
      <c r="X168" s="7">
        <v>0.27029324393498194</v>
      </c>
      <c r="Y168" s="7">
        <v>8.6888926979773906E-2</v>
      </c>
      <c r="Z168" s="8">
        <v>-0.24557856807137068</v>
      </c>
      <c r="AA168" s="8">
        <v>0.46749368337409514</v>
      </c>
      <c r="AB168" s="8">
        <v>0.24020546074757157</v>
      </c>
      <c r="AC168" s="7">
        <v>-4.386865993478489</v>
      </c>
      <c r="AD168" s="7">
        <v>0.60987682514565189</v>
      </c>
      <c r="AE168" s="7">
        <v>-9.2349531116794559E-2</v>
      </c>
      <c r="AF168" s="7">
        <v>0.42322723824072028</v>
      </c>
      <c r="AG168" s="7">
        <v>0.24944591288921872</v>
      </c>
      <c r="AH168" s="7">
        <v>0.55000000000000004</v>
      </c>
      <c r="AI168" s="7">
        <v>-6.81</v>
      </c>
      <c r="AJ168" s="11">
        <v>0.61904761904761907</v>
      </c>
      <c r="AL168" s="28">
        <f t="shared" si="18"/>
        <v>4.0542829330148988</v>
      </c>
      <c r="AM168" s="28">
        <f t="shared" si="17"/>
        <v>5.0793169917490557</v>
      </c>
    </row>
    <row r="169" spans="1:39" ht="11.25" x14ac:dyDescent="0.2">
      <c r="A169" s="6">
        <v>40026</v>
      </c>
      <c r="B169" s="14">
        <v>0.15</v>
      </c>
      <c r="C169" s="12">
        <v>0.23</v>
      </c>
      <c r="D169" s="12">
        <v>0.25</v>
      </c>
      <c r="E169" s="12">
        <v>0.28810841619785754</v>
      </c>
      <c r="F169" s="12">
        <v>0.27</v>
      </c>
      <c r="G169" s="12">
        <v>0.37</v>
      </c>
      <c r="H169" s="7">
        <v>0.28162168323957149</v>
      </c>
      <c r="I169" s="7">
        <v>0.23</v>
      </c>
      <c r="J169" s="12">
        <v>0.21</v>
      </c>
      <c r="K169" s="12">
        <v>0.23</v>
      </c>
      <c r="L169" s="12">
        <v>0.18461150000000023</v>
      </c>
      <c r="M169" s="12">
        <v>8.4999999999999992E-2</v>
      </c>
      <c r="N169" s="13">
        <v>0.52604166666666663</v>
      </c>
      <c r="O169" s="7">
        <v>0.1598873458617365</v>
      </c>
      <c r="P169" s="7">
        <v>0.14585089543657415</v>
      </c>
      <c r="Q169" s="7">
        <v>8.5894774366717004E-3</v>
      </c>
      <c r="R169" s="7">
        <v>0.10749923063395761</v>
      </c>
      <c r="S169" s="7">
        <v>-0.28197037853399615</v>
      </c>
      <c r="T169" s="7">
        <v>0.46780622968012586</v>
      </c>
      <c r="U169" s="7">
        <v>-0.31137294107860131</v>
      </c>
      <c r="V169" s="7">
        <v>0.56424524429002154</v>
      </c>
      <c r="W169" s="7">
        <v>-0.01</v>
      </c>
      <c r="X169" s="7">
        <v>0.46780622968012586</v>
      </c>
      <c r="Y169" s="7">
        <v>-2.7232410203150002E-2</v>
      </c>
      <c r="Z169" s="8">
        <v>-3.1035336625121899E-2</v>
      </c>
      <c r="AA169" s="8">
        <v>0.47619012986487536</v>
      </c>
      <c r="AB169" s="8">
        <v>-5.8884064477649684E-2</v>
      </c>
      <c r="AC169" s="7">
        <v>3.8582499173189282</v>
      </c>
      <c r="AD169" s="7">
        <v>-2.1195480762341479</v>
      </c>
      <c r="AE169" s="7">
        <v>-0.11449715195285266</v>
      </c>
      <c r="AF169" s="7">
        <v>0.45004270661702334</v>
      </c>
      <c r="AG169" s="7">
        <v>0.21916033323332085</v>
      </c>
      <c r="AH169" s="7">
        <v>0.7</v>
      </c>
      <c r="AI169" s="7">
        <v>-10.97</v>
      </c>
      <c r="AJ169" s="11">
        <v>0.73015873015873012</v>
      </c>
      <c r="AL169" s="28">
        <f t="shared" si="18"/>
        <v>3.5511166557412683</v>
      </c>
      <c r="AM169" s="28">
        <f t="shared" si="17"/>
        <v>5.3383234082944941</v>
      </c>
    </row>
    <row r="170" spans="1:39" ht="11.25" x14ac:dyDescent="0.2">
      <c r="A170" s="6">
        <v>40057</v>
      </c>
      <c r="B170" s="14">
        <v>0.24</v>
      </c>
      <c r="C170" s="12">
        <v>0.39</v>
      </c>
      <c r="D170" s="12">
        <v>0.39</v>
      </c>
      <c r="E170" s="12">
        <v>0.34693481303487123</v>
      </c>
      <c r="F170" s="12">
        <v>0.34</v>
      </c>
      <c r="G170" s="12">
        <v>0.28000000000000003</v>
      </c>
      <c r="H170" s="7">
        <v>0.34938696260697427</v>
      </c>
      <c r="I170" s="7">
        <v>0.35</v>
      </c>
      <c r="J170" s="12">
        <v>0.31</v>
      </c>
      <c r="K170" s="12">
        <v>0.33</v>
      </c>
      <c r="L170" s="12">
        <v>0.30951669999999987</v>
      </c>
      <c r="M170" s="12">
        <v>0.08</v>
      </c>
      <c r="N170" s="13">
        <v>0.54166666666666663</v>
      </c>
      <c r="O170" s="7">
        <v>0.37225963896377118</v>
      </c>
      <c r="P170" s="7">
        <v>0.18448445448363104</v>
      </c>
      <c r="Q170" s="7">
        <v>-6.8989234366031577E-2</v>
      </c>
      <c r="R170" s="7">
        <v>0.46390803333846448</v>
      </c>
      <c r="S170" s="7">
        <v>0.27078661456451036</v>
      </c>
      <c r="T170" s="7">
        <v>0.35960989378606673</v>
      </c>
      <c r="U170" s="7">
        <v>5.3454610574698988E-3</v>
      </c>
      <c r="V170" s="7">
        <v>0.34700448950193069</v>
      </c>
      <c r="W170" s="7">
        <v>-0.14000000000000001</v>
      </c>
      <c r="X170" s="7">
        <v>0.35960989378606673</v>
      </c>
      <c r="Y170" s="7">
        <v>0.31764903329752969</v>
      </c>
      <c r="Z170" s="8">
        <v>0.22576398733793626</v>
      </c>
      <c r="AA170" s="8">
        <v>0.34263972652424479</v>
      </c>
      <c r="AB170" s="8">
        <v>0.30212045521911479</v>
      </c>
      <c r="AC170" s="7">
        <v>1.2759535452322737</v>
      </c>
      <c r="AD170" s="7">
        <v>-2.4697652255191245</v>
      </c>
      <c r="AE170" s="7">
        <v>0.63128782083410262</v>
      </c>
      <c r="AF170" s="7">
        <v>0.59927250432511636</v>
      </c>
      <c r="AG170" s="7">
        <v>0.21868026012024741</v>
      </c>
      <c r="AH170" s="7">
        <v>0.41</v>
      </c>
      <c r="AI170" s="7">
        <v>3.58</v>
      </c>
      <c r="AJ170" s="11">
        <v>0.60317460317460314</v>
      </c>
      <c r="AL170" s="28">
        <f t="shared" si="18"/>
        <v>3.3315182056876269</v>
      </c>
      <c r="AM170" s="28">
        <f t="shared" si="17"/>
        <v>5.3206958738256498</v>
      </c>
    </row>
    <row r="171" spans="1:39" ht="11.25" x14ac:dyDescent="0.2">
      <c r="A171" s="6">
        <v>40087</v>
      </c>
      <c r="B171" s="14">
        <v>0.28000000000000003</v>
      </c>
      <c r="C171" s="12">
        <v>0.33</v>
      </c>
      <c r="D171" s="12">
        <v>0.31</v>
      </c>
      <c r="E171" s="12">
        <v>0.33411714324785347</v>
      </c>
      <c r="F171" s="12">
        <v>0.26</v>
      </c>
      <c r="G171" s="12">
        <v>0.33</v>
      </c>
      <c r="H171" s="7">
        <v>0.31282342864957069</v>
      </c>
      <c r="I171" s="7">
        <v>0.26</v>
      </c>
      <c r="J171" s="12">
        <v>0.24</v>
      </c>
      <c r="K171" s="12">
        <v>0.2</v>
      </c>
      <c r="L171" s="12">
        <v>0.27699196666666676</v>
      </c>
      <c r="M171" s="12">
        <v>0.04</v>
      </c>
      <c r="N171" s="13">
        <v>0.52604166666666663</v>
      </c>
      <c r="O171" s="7">
        <v>0.42371926399102788</v>
      </c>
      <c r="P171" s="7">
        <v>0.21956417238778309</v>
      </c>
      <c r="Q171" s="7">
        <v>7.1786790054977082E-2</v>
      </c>
      <c r="R171" s="7">
        <v>0.52499105781152289</v>
      </c>
      <c r="S171" s="7">
        <v>0.42034573086737576</v>
      </c>
      <c r="T171" s="7">
        <v>0.21759627593811601</v>
      </c>
      <c r="U171" s="7">
        <v>0.28248915443486378</v>
      </c>
      <c r="V171" s="7">
        <v>0.162680096177512</v>
      </c>
      <c r="W171" s="7">
        <v>-0.09</v>
      </c>
      <c r="X171" s="7">
        <v>0.21759627593811601</v>
      </c>
      <c r="Y171" s="7">
        <v>0.5148644218434274</v>
      </c>
      <c r="Z171" s="8">
        <v>-0.27632992623496816</v>
      </c>
      <c r="AA171" s="8">
        <v>0.23021514813323857</v>
      </c>
      <c r="AB171" s="8">
        <v>0.34110024797764754</v>
      </c>
      <c r="AC171" s="7">
        <v>0.18872060602872345</v>
      </c>
      <c r="AD171" s="7">
        <v>-1.0406700195901144</v>
      </c>
      <c r="AE171" s="7">
        <v>0.2641802654053344</v>
      </c>
      <c r="AF171" s="7">
        <v>0.37473625586943288</v>
      </c>
      <c r="AG171" s="7">
        <v>0.42621147636180057</v>
      </c>
      <c r="AH171" s="7">
        <v>0.15</v>
      </c>
      <c r="AI171" s="7">
        <v>-12.43</v>
      </c>
      <c r="AJ171" s="11">
        <v>0.53968253968253965</v>
      </c>
      <c r="AL171" s="28">
        <f t="shared" si="18"/>
        <v>2.9916245460014963</v>
      </c>
      <c r="AM171" s="28">
        <f t="shared" si="17"/>
        <v>5.0213157378658693</v>
      </c>
    </row>
    <row r="172" spans="1:39" ht="11.25" x14ac:dyDescent="0.2">
      <c r="A172" s="6">
        <v>40118</v>
      </c>
      <c r="B172" s="14">
        <v>0.41</v>
      </c>
      <c r="C172" s="12">
        <v>0.4</v>
      </c>
      <c r="D172" s="12">
        <v>0.39</v>
      </c>
      <c r="E172" s="12">
        <v>0.4168789887949591</v>
      </c>
      <c r="F172" s="12">
        <v>0.56999999999999995</v>
      </c>
      <c r="G172" s="12">
        <v>0.33</v>
      </c>
      <c r="H172" s="7">
        <v>0.42137579775899187</v>
      </c>
      <c r="I172" s="7">
        <v>0.38</v>
      </c>
      <c r="J172" s="12">
        <v>0.37</v>
      </c>
      <c r="K172" s="12">
        <v>0.54</v>
      </c>
      <c r="L172" s="12">
        <v>0.36189241666666683</v>
      </c>
      <c r="M172" s="12">
        <v>0.26</v>
      </c>
      <c r="N172" s="13">
        <v>0.58854166666666663</v>
      </c>
      <c r="O172" s="7">
        <v>0.39709576980164618</v>
      </c>
      <c r="P172" s="7">
        <v>0.41543710557734953</v>
      </c>
      <c r="Q172" s="7">
        <v>0.53366986226670654</v>
      </c>
      <c r="R172" s="7">
        <v>0.55109550807757945</v>
      </c>
      <c r="S172" s="7">
        <v>0.24500546854739588</v>
      </c>
      <c r="T172" s="7">
        <v>0.30033394354306159</v>
      </c>
      <c r="U172" s="7">
        <v>0.22423787839802778</v>
      </c>
      <c r="V172" s="7">
        <v>0.58847322932292145</v>
      </c>
      <c r="W172" s="7">
        <v>0.57999999999999996</v>
      </c>
      <c r="X172" s="7">
        <v>0.30033394354306159</v>
      </c>
      <c r="Y172" s="7">
        <v>0.37563722210140704</v>
      </c>
      <c r="Z172" s="8">
        <v>0.31187373001834828</v>
      </c>
      <c r="AA172" s="8">
        <v>0.63127836256747782</v>
      </c>
      <c r="AB172" s="8">
        <v>0.45829270332210542</v>
      </c>
      <c r="AC172" s="7">
        <v>4.9857388098999476</v>
      </c>
      <c r="AD172" s="7">
        <v>-1.4463709246392304</v>
      </c>
      <c r="AE172" s="7">
        <v>0.53909176928232561</v>
      </c>
      <c r="AF172" s="7">
        <v>0.51808051389588661</v>
      </c>
      <c r="AG172" s="7">
        <v>0.22645917521928366</v>
      </c>
      <c r="AH172" s="7">
        <v>0.92</v>
      </c>
      <c r="AI172" s="7">
        <v>18.03</v>
      </c>
      <c r="AJ172" s="11">
        <v>0.66666666666666663</v>
      </c>
      <c r="AL172" s="28">
        <f t="shared" si="18"/>
        <v>2.614739224522614</v>
      </c>
      <c r="AM172" s="28">
        <f t="shared" si="17"/>
        <v>5.3247771453069657</v>
      </c>
    </row>
    <row r="173" spans="1:39" ht="11.25" x14ac:dyDescent="0.2">
      <c r="A173" s="6">
        <v>40148</v>
      </c>
      <c r="B173" s="14">
        <v>0.37</v>
      </c>
      <c r="C173" s="12">
        <v>0.47</v>
      </c>
      <c r="D173" s="12">
        <v>0.42</v>
      </c>
      <c r="E173" s="12">
        <v>0.43658949268717212</v>
      </c>
      <c r="F173" s="12">
        <v>0.52</v>
      </c>
      <c r="G173" s="12">
        <v>0.22</v>
      </c>
      <c r="H173" s="7">
        <v>0.41331789853743439</v>
      </c>
      <c r="I173" s="7">
        <v>0.52</v>
      </c>
      <c r="J173" s="12">
        <v>0.46185618122503191</v>
      </c>
      <c r="K173" s="12">
        <v>0.49</v>
      </c>
      <c r="L173" s="12">
        <v>0.33672503333333331</v>
      </c>
      <c r="M173" s="12">
        <v>0.20500000000000002</v>
      </c>
      <c r="N173" s="13">
        <v>0.6015625</v>
      </c>
      <c r="O173" s="7">
        <v>0.50872856337952121</v>
      </c>
      <c r="P173" s="7">
        <v>0.31155975742002234</v>
      </c>
      <c r="Q173" s="7">
        <v>0.22399425852787805</v>
      </c>
      <c r="R173" s="7">
        <v>0.57140210309999573</v>
      </c>
      <c r="S173" s="7">
        <v>0.29088481781833792</v>
      </c>
      <c r="T173" s="7">
        <v>0.33764392056438453</v>
      </c>
      <c r="U173" s="7">
        <v>0.15586881776514783</v>
      </c>
      <c r="V173" s="7">
        <v>0.45193053626157392</v>
      </c>
      <c r="W173" s="7">
        <v>0.24</v>
      </c>
      <c r="X173" s="7">
        <v>0.33764392056438453</v>
      </c>
      <c r="Y173" s="7">
        <v>0.35300571844501794</v>
      </c>
      <c r="Z173" s="8">
        <v>0.31397185327887034</v>
      </c>
      <c r="AA173" s="8">
        <v>0.63726440407801754</v>
      </c>
      <c r="AB173" s="8">
        <v>0.34764872999592439</v>
      </c>
      <c r="AC173" s="7">
        <v>4.2769579451019876E-2</v>
      </c>
      <c r="AD173" s="7">
        <v>-0.71915467206099748</v>
      </c>
      <c r="AE173" s="7">
        <v>0.16405649109451501</v>
      </c>
      <c r="AF173" s="7">
        <v>0.4441356718308041</v>
      </c>
      <c r="AG173" s="7">
        <v>0.38148631127441496</v>
      </c>
      <c r="AH173" s="7">
        <v>1</v>
      </c>
      <c r="AI173" s="7">
        <v>46.91</v>
      </c>
      <c r="AJ173" s="11">
        <v>0.60317460317460314</v>
      </c>
      <c r="AL173" s="28">
        <f t="shared" si="18"/>
        <v>2.5981876918973734</v>
      </c>
      <c r="AM173" s="28">
        <f t="shared" si="17"/>
        <v>5.4046778064902412</v>
      </c>
    </row>
    <row r="174" spans="1:39" ht="11.25" x14ac:dyDescent="0.2">
      <c r="A174" s="6">
        <v>40179</v>
      </c>
      <c r="B174" s="14">
        <v>0.75</v>
      </c>
      <c r="C174" s="12">
        <v>0.6</v>
      </c>
      <c r="D174" s="12">
        <v>0.48</v>
      </c>
      <c r="E174" s="12">
        <v>0.57710470755447585</v>
      </c>
      <c r="F174" s="12">
        <v>0.53</v>
      </c>
      <c r="G174" s="12">
        <v>0.53</v>
      </c>
      <c r="H174" s="7">
        <v>0.54342094151089526</v>
      </c>
      <c r="I174" s="7">
        <v>0.6</v>
      </c>
      <c r="J174" s="12">
        <v>0.58853160540289129</v>
      </c>
      <c r="K174" s="12">
        <v>0.54</v>
      </c>
      <c r="L174" s="12">
        <v>0.51737325000000001</v>
      </c>
      <c r="M174" s="12">
        <v>0.5</v>
      </c>
      <c r="N174" s="13">
        <v>0.6875</v>
      </c>
      <c r="O174" s="7">
        <v>0.82710143804415226</v>
      </c>
      <c r="P174" s="7">
        <v>0.71745900217289904</v>
      </c>
      <c r="Q174" s="7">
        <v>1.071562045850414</v>
      </c>
      <c r="R174" s="7">
        <v>0.43343445582572471</v>
      </c>
      <c r="S174" s="7">
        <v>0.11583939955690192</v>
      </c>
      <c r="T174" s="7">
        <v>0.61268978479544878</v>
      </c>
      <c r="U174" s="7">
        <v>0.67922859940881009</v>
      </c>
      <c r="V174" s="7">
        <v>0.7518250702095487</v>
      </c>
      <c r="W174" s="7">
        <v>1.1299999999999999</v>
      </c>
      <c r="X174" s="7">
        <v>0.61268978479544878</v>
      </c>
      <c r="Y174" s="7">
        <v>0.43337884815702632</v>
      </c>
      <c r="Z174" s="8">
        <v>0.61317638413668685</v>
      </c>
      <c r="AA174" s="8">
        <v>0.74485757274704911</v>
      </c>
      <c r="AB174" s="8">
        <v>0.18956399417071346</v>
      </c>
      <c r="AC174" s="7">
        <v>1.5348592652483704</v>
      </c>
      <c r="AD174" s="7">
        <v>1.5609872780541518</v>
      </c>
      <c r="AE174" s="7">
        <v>0.96429199000394572</v>
      </c>
      <c r="AF174" s="7">
        <v>0.98093799672587556</v>
      </c>
      <c r="AG174" s="7">
        <v>0.49590704835803673</v>
      </c>
      <c r="AH174" s="7">
        <v>0.92</v>
      </c>
      <c r="AI174" s="7">
        <v>-4</v>
      </c>
      <c r="AJ174" s="11">
        <v>0.73015873015873012</v>
      </c>
      <c r="AL174" s="28">
        <f t="shared" si="18"/>
        <v>3.2744009637902343</v>
      </c>
      <c r="AM174" s="28">
        <f t="shared" si="17"/>
        <v>5.4512808314955343</v>
      </c>
    </row>
    <row r="175" spans="1:39" ht="11.25" x14ac:dyDescent="0.2">
      <c r="A175" s="6">
        <v>40210</v>
      </c>
      <c r="B175" s="14">
        <v>0.78</v>
      </c>
      <c r="C175" s="12">
        <v>0.47</v>
      </c>
      <c r="D175" s="12">
        <v>0.39</v>
      </c>
      <c r="E175" s="12">
        <v>0.86</v>
      </c>
      <c r="F175" s="12">
        <v>0.28999999999999998</v>
      </c>
      <c r="G175" s="12">
        <v>0.48</v>
      </c>
      <c r="H175" s="7">
        <v>0.49799999999999994</v>
      </c>
      <c r="I175" s="7">
        <v>0.72</v>
      </c>
      <c r="J175" s="12">
        <v>0.68197655458319584</v>
      </c>
      <c r="K175" s="12">
        <v>0.31</v>
      </c>
      <c r="L175" s="12">
        <v>0.45455293333333324</v>
      </c>
      <c r="M175" s="12">
        <v>0.34</v>
      </c>
      <c r="N175" s="13">
        <v>0.6171875</v>
      </c>
      <c r="O175" s="7">
        <v>0.42184704111830468</v>
      </c>
      <c r="P175" s="7">
        <v>0.93132592865505237</v>
      </c>
      <c r="Q175" s="7">
        <v>0.82674946511872582</v>
      </c>
      <c r="R175" s="7">
        <v>-0.43799518573226104</v>
      </c>
      <c r="S175" s="7">
        <v>0.30922344564005744</v>
      </c>
      <c r="T175" s="7">
        <v>1.8051389575875461</v>
      </c>
      <c r="U175" s="7">
        <v>0.25695118065741701</v>
      </c>
      <c r="V175" s="7">
        <v>1.5372456742545568</v>
      </c>
      <c r="W175" s="7">
        <v>0.96</v>
      </c>
      <c r="X175" s="7">
        <v>1.8051389575875461</v>
      </c>
      <c r="Y175" s="7">
        <v>2.9242510722949512E-2</v>
      </c>
      <c r="Z175" s="8">
        <v>0.41712531516150558</v>
      </c>
      <c r="AA175" s="8">
        <v>0.58091998247765531</v>
      </c>
      <c r="AB175" s="8">
        <v>-0.10115133872194912</v>
      </c>
      <c r="AC175" s="7">
        <v>3.8568625288278349</v>
      </c>
      <c r="AD175" s="7">
        <v>0.26880043684302907</v>
      </c>
      <c r="AE175" s="7">
        <v>1.1002085165015416</v>
      </c>
      <c r="AF175" s="7">
        <v>0.85152847757703753</v>
      </c>
      <c r="AG175" s="7">
        <v>1.1728139237102164</v>
      </c>
      <c r="AH175" s="7">
        <v>0.54</v>
      </c>
      <c r="AI175" s="7">
        <v>-6.57</v>
      </c>
      <c r="AJ175" s="11">
        <v>0.8571428571428571</v>
      </c>
      <c r="AL175" s="28">
        <f t="shared" si="18"/>
        <v>3.6257750609349451</v>
      </c>
      <c r="AM175" s="28">
        <f t="shared" si="17"/>
        <v>5.6260601775279611</v>
      </c>
    </row>
    <row r="176" spans="1:39" ht="11.25" x14ac:dyDescent="0.2">
      <c r="A176" s="6">
        <v>40238</v>
      </c>
      <c r="B176" s="14">
        <v>0.52</v>
      </c>
      <c r="C176" s="12">
        <v>0.4</v>
      </c>
      <c r="D176" s="12">
        <v>0.46</v>
      </c>
      <c r="E176" s="12">
        <v>0.46218594094520754</v>
      </c>
      <c r="F176" s="12">
        <v>0.51</v>
      </c>
      <c r="G176" s="12">
        <v>0.53</v>
      </c>
      <c r="H176" s="7">
        <v>0.47243718818904157</v>
      </c>
      <c r="I176" s="7">
        <v>0.45</v>
      </c>
      <c r="J176" s="12">
        <v>0.42130534924871427</v>
      </c>
      <c r="K176" s="12">
        <v>0.49</v>
      </c>
      <c r="L176" s="12">
        <v>0.35253868333333344</v>
      </c>
      <c r="M176" s="12">
        <v>0.36</v>
      </c>
      <c r="N176" s="13">
        <v>0.6640625</v>
      </c>
      <c r="O176" s="7">
        <v>-0.14144146822715353</v>
      </c>
      <c r="P176" s="7">
        <v>0.79807404293035455</v>
      </c>
      <c r="Q176" s="7">
        <v>1.115238217114328</v>
      </c>
      <c r="R176" s="7">
        <v>0.57046497203300672</v>
      </c>
      <c r="S176" s="7">
        <v>0.28437195749057265</v>
      </c>
      <c r="T176" s="7">
        <v>0.71519858426761174</v>
      </c>
      <c r="U176" s="7">
        <v>0.53107916038445602</v>
      </c>
      <c r="V176" s="7">
        <v>1.0349372358019961</v>
      </c>
      <c r="W176" s="7">
        <v>1.55</v>
      </c>
      <c r="X176" s="7">
        <v>0.71519858426761174</v>
      </c>
      <c r="Y176" s="7">
        <v>0.16230990084356925</v>
      </c>
      <c r="Z176" s="8">
        <v>0.2831263113506205</v>
      </c>
      <c r="AA176" s="8">
        <v>0.55978785172292667</v>
      </c>
      <c r="AB176" s="8">
        <v>0.38815243254186788</v>
      </c>
      <c r="AC176" s="7">
        <v>6.7515511872323861</v>
      </c>
      <c r="AD176" s="7">
        <v>2.1780375627352568</v>
      </c>
      <c r="AE176" s="7">
        <v>0.72183798422230094</v>
      </c>
      <c r="AF176" s="7">
        <v>1.3461307600352013</v>
      </c>
      <c r="AG176" s="7">
        <v>0.3037239711655258</v>
      </c>
      <c r="AH176" s="7">
        <v>0.6</v>
      </c>
      <c r="AI176" s="7">
        <v>-6.35</v>
      </c>
      <c r="AJ176" s="11">
        <v>0.73015873015873012</v>
      </c>
      <c r="AL176" s="28">
        <f t="shared" si="18"/>
        <v>4.0161403624597352</v>
      </c>
      <c r="AM176" s="28">
        <f t="shared" si="17"/>
        <v>6.358984864310349</v>
      </c>
    </row>
    <row r="177" spans="1:39" ht="11.25" x14ac:dyDescent="0.2">
      <c r="A177" s="6">
        <v>40269</v>
      </c>
      <c r="B177" s="14">
        <v>0.56999999999999995</v>
      </c>
      <c r="C177" s="12">
        <v>0.42</v>
      </c>
      <c r="D177" s="12">
        <v>0.5</v>
      </c>
      <c r="E177" s="12">
        <v>0.43411442739520956</v>
      </c>
      <c r="F177" s="12">
        <v>0.48</v>
      </c>
      <c r="G177" s="12">
        <v>0.47</v>
      </c>
      <c r="H177" s="7">
        <v>0.46082288547904182</v>
      </c>
      <c r="I177" s="7">
        <v>0.45</v>
      </c>
      <c r="J177" s="12">
        <v>0.42238000741642001</v>
      </c>
      <c r="K177" s="12">
        <v>0.46</v>
      </c>
      <c r="L177" s="12">
        <v>0.34470130000000015</v>
      </c>
      <c r="M177" s="12">
        <v>0.36</v>
      </c>
      <c r="N177" s="13">
        <v>0.609375</v>
      </c>
      <c r="O177" s="7">
        <v>0.13708539397691169</v>
      </c>
      <c r="P177" s="7">
        <v>0.75028062402443074</v>
      </c>
      <c r="Q177" s="7">
        <v>1.0496996496609903</v>
      </c>
      <c r="R177" s="7">
        <v>0.91187396204689863</v>
      </c>
      <c r="S177" s="7">
        <v>0.31093311956023822</v>
      </c>
      <c r="T177" s="7">
        <v>0.50486776342759188</v>
      </c>
      <c r="U177" s="7">
        <v>0.61330389354540438</v>
      </c>
      <c r="V177" s="7">
        <v>0.87115718323378888</v>
      </c>
      <c r="W177" s="7">
        <v>1.45</v>
      </c>
      <c r="X177" s="7">
        <v>0.50486776342759188</v>
      </c>
      <c r="Y177" s="7">
        <v>0.32247984692145831</v>
      </c>
      <c r="Z177" s="8">
        <v>0.27236398035363646</v>
      </c>
      <c r="AA177" s="8">
        <v>0.47403716256188366</v>
      </c>
      <c r="AB177" s="8">
        <v>0.46482027207143173</v>
      </c>
      <c r="AC177" s="7">
        <v>3.0676371385362726</v>
      </c>
      <c r="AD177" s="7">
        <v>3.7330098773053475</v>
      </c>
      <c r="AE177" s="7">
        <v>0.36641276806937811</v>
      </c>
      <c r="AF177" s="7">
        <v>0.97108897635960845</v>
      </c>
      <c r="AG177" s="7">
        <v>0.2367893276108374</v>
      </c>
      <c r="AH177" s="7">
        <v>0.56000000000000005</v>
      </c>
      <c r="AI177" s="7">
        <v>-5.12</v>
      </c>
      <c r="AJ177" s="11">
        <v>0.66666666666666663</v>
      </c>
      <c r="AL177" s="28">
        <f t="shared" si="18"/>
        <v>4.1391611787508804</v>
      </c>
      <c r="AM177" s="28">
        <f t="shared" si="18"/>
        <v>6.7864282682197441</v>
      </c>
    </row>
    <row r="178" spans="1:39" ht="11.25" x14ac:dyDescent="0.2">
      <c r="A178" s="6">
        <v>40299</v>
      </c>
      <c r="B178" s="14">
        <v>0.43</v>
      </c>
      <c r="C178" s="12">
        <v>0.56999999999999995</v>
      </c>
      <c r="D178" s="12">
        <v>0.62</v>
      </c>
      <c r="E178" s="12">
        <v>0.61879753756794309</v>
      </c>
      <c r="F178" s="12">
        <v>0.8</v>
      </c>
      <c r="G178" s="12">
        <v>0.74</v>
      </c>
      <c r="H178" s="7">
        <v>0.6697595075135887</v>
      </c>
      <c r="I178" s="7">
        <v>0.55000000000000004</v>
      </c>
      <c r="J178" s="12">
        <v>0.56339981064111511</v>
      </c>
      <c r="K178" s="12">
        <v>0.73</v>
      </c>
      <c r="L178" s="12">
        <v>0.53419210000000017</v>
      </c>
      <c r="M178" s="12">
        <v>0.39500000000000002</v>
      </c>
      <c r="N178" s="13">
        <v>0.609375</v>
      </c>
      <c r="O178" s="7">
        <v>0.32681165361647463</v>
      </c>
      <c r="P178" s="7">
        <v>0.47270544788232172</v>
      </c>
      <c r="Q178" s="7">
        <v>0.21752340242455359</v>
      </c>
      <c r="R178" s="7">
        <v>0.93851034010902912</v>
      </c>
      <c r="S178" s="7">
        <v>0.41125651505062799</v>
      </c>
      <c r="T178" s="7">
        <v>0.61743158191317904</v>
      </c>
      <c r="U178" s="7">
        <v>0.42444965628058134</v>
      </c>
      <c r="V178" s="7">
        <v>0.51517413609782048</v>
      </c>
      <c r="W178" s="7">
        <v>0.28000000000000003</v>
      </c>
      <c r="X178" s="7">
        <v>0.61743158191317904</v>
      </c>
      <c r="Y178" s="7">
        <v>0.51330021901380019</v>
      </c>
      <c r="Z178" s="8">
        <v>0.212513442300893</v>
      </c>
      <c r="AA178" s="8">
        <v>0.83641289012411824</v>
      </c>
      <c r="AB178" s="8">
        <v>0.78992530458365695</v>
      </c>
      <c r="AC178" s="7">
        <v>-2.8188000357797756</v>
      </c>
      <c r="AD178" s="7">
        <v>1.0933116360847688</v>
      </c>
      <c r="AE178" s="7">
        <v>-5.5320026178010434E-2</v>
      </c>
      <c r="AF178" s="7">
        <v>0.86891967975532525</v>
      </c>
      <c r="AG178" s="7">
        <v>0.48070546011264437</v>
      </c>
      <c r="AH178" s="7">
        <v>0.93</v>
      </c>
      <c r="AI178" s="7">
        <v>-0.9</v>
      </c>
      <c r="AJ178" s="11">
        <v>0.65079365079365081</v>
      </c>
      <c r="AL178" s="28">
        <f t="shared" ref="AL178:AM193" si="19">SUM(U167:U178)</f>
        <v>3.7285697869756396</v>
      </c>
      <c r="AM178" s="28">
        <f t="shared" si="19"/>
        <v>7.0233079580563178</v>
      </c>
    </row>
    <row r="179" spans="1:39" ht="11.25" x14ac:dyDescent="0.2">
      <c r="A179" s="6">
        <v>40330</v>
      </c>
      <c r="B179" s="14">
        <v>0</v>
      </c>
      <c r="C179" s="12">
        <v>0.28999999999999998</v>
      </c>
      <c r="D179" s="12">
        <v>0.4</v>
      </c>
      <c r="E179" s="12">
        <v>0.40284809546158279</v>
      </c>
      <c r="F179" s="12">
        <v>0.52</v>
      </c>
      <c r="G179" s="12">
        <v>0.14000000000000001</v>
      </c>
      <c r="H179" s="7">
        <v>0.35056961909231654</v>
      </c>
      <c r="I179" s="7">
        <v>0.41</v>
      </c>
      <c r="J179" s="12">
        <v>0.3644824820104246</v>
      </c>
      <c r="K179" s="12">
        <v>0.47</v>
      </c>
      <c r="L179" s="12">
        <v>0.25715711666666669</v>
      </c>
      <c r="M179" s="12">
        <v>0.16</v>
      </c>
      <c r="N179" s="13">
        <v>0.57291666666666663</v>
      </c>
      <c r="O179" s="7">
        <v>0.11975888450738907</v>
      </c>
      <c r="P179" s="7">
        <v>-4.9485549222805236E-2</v>
      </c>
      <c r="Q179" s="7">
        <v>-0.57941249282870599</v>
      </c>
      <c r="R179" s="7">
        <v>0.32248064909256591</v>
      </c>
      <c r="S179" s="7">
        <v>1.2013847425710792E-2</v>
      </c>
      <c r="T179" s="7">
        <v>0.41454620639462747</v>
      </c>
      <c r="U179" s="7">
        <v>-9.4518270619008263E-2</v>
      </c>
      <c r="V179" s="7">
        <v>-9.8889600059489831E-3</v>
      </c>
      <c r="W179" s="7">
        <v>-0.9</v>
      </c>
      <c r="X179" s="7">
        <v>0.41454620639462747</v>
      </c>
      <c r="Y179" s="7">
        <v>0.3065200394329809</v>
      </c>
      <c r="Z179" s="8">
        <v>1.4694283524608798E-2</v>
      </c>
      <c r="AA179" s="8">
        <v>0.54115481428254797</v>
      </c>
      <c r="AB179" s="8">
        <v>0.47906472503508207</v>
      </c>
      <c r="AC179" s="7">
        <v>-7.154425085497734</v>
      </c>
      <c r="AD179" s="7">
        <v>-1.0442462470273484</v>
      </c>
      <c r="AE179" s="7">
        <v>-0.62582206555479558</v>
      </c>
      <c r="AF179" s="7">
        <v>0.5874388050017284</v>
      </c>
      <c r="AG179" s="7">
        <v>0.36975010775873018</v>
      </c>
      <c r="AH179" s="7">
        <v>0.66</v>
      </c>
      <c r="AI179" s="7">
        <v>12.57</v>
      </c>
      <c r="AJ179" s="11">
        <v>0.68253968253968256</v>
      </c>
      <c r="AL179" s="28">
        <f t="shared" ref="AL179:AM194" si="20">SUM(U168:U179)</f>
        <v>2.9391816104939048</v>
      </c>
      <c r="AM179" s="28">
        <f t="shared" si="19"/>
        <v>6.851577548305694</v>
      </c>
    </row>
    <row r="180" spans="1:39" ht="11.25" x14ac:dyDescent="0.2">
      <c r="A180" s="6">
        <v>40360</v>
      </c>
      <c r="B180" s="14">
        <v>0.01</v>
      </c>
      <c r="C180" s="12">
        <v>0.2</v>
      </c>
      <c r="D180" s="12">
        <v>0.25</v>
      </c>
      <c r="E180" s="12">
        <v>0.19596282933002099</v>
      </c>
      <c r="F180" s="12">
        <v>0.18</v>
      </c>
      <c r="G180" s="12">
        <v>0.17</v>
      </c>
      <c r="H180" s="7">
        <v>0.1991925658660042</v>
      </c>
      <c r="I180" s="7">
        <v>0.21</v>
      </c>
      <c r="J180" s="12">
        <v>0.2365801850310254</v>
      </c>
      <c r="K180" s="12">
        <v>0.14000000000000001</v>
      </c>
      <c r="L180" s="12">
        <v>0.15794098333333328</v>
      </c>
      <c r="M180" s="12">
        <v>0</v>
      </c>
      <c r="N180" s="13">
        <v>0.48697916666666669</v>
      </c>
      <c r="O180" s="7">
        <v>0.32230109545097774</v>
      </c>
      <c r="P180" s="7">
        <v>-0.11944479963789134</v>
      </c>
      <c r="Q180" s="7">
        <v>-0.53645615126085644</v>
      </c>
      <c r="R180" s="7">
        <v>1.2314907945948314E-2</v>
      </c>
      <c r="S180" s="7">
        <v>-0.16742253262689516</v>
      </c>
      <c r="T180" s="7">
        <v>0.34571289870037974</v>
      </c>
      <c r="U180" s="7">
        <v>-0.20941861518667743</v>
      </c>
      <c r="V180" s="7">
        <v>-4.0185093544473582E-2</v>
      </c>
      <c r="W180" s="7">
        <v>-0.76</v>
      </c>
      <c r="X180" s="7">
        <v>0.34571289870037974</v>
      </c>
      <c r="Y180" s="7">
        <v>2.2378289012329265E-2</v>
      </c>
      <c r="Z180" s="8">
        <v>-0.18713892717279138</v>
      </c>
      <c r="AA180" s="8">
        <v>0.31821632338533984</v>
      </c>
      <c r="AB180" s="8">
        <v>4.4371921240978426E-2</v>
      </c>
      <c r="AC180" s="7">
        <v>-5.2163983092988575</v>
      </c>
      <c r="AD180" s="7">
        <v>-0.86554234268029639</v>
      </c>
      <c r="AE180" s="7">
        <v>-0.56790926760898586</v>
      </c>
      <c r="AF180" s="7">
        <v>0.48190661286859959</v>
      </c>
      <c r="AG180" s="7">
        <v>0.41923029109801324</v>
      </c>
      <c r="AH180" s="7">
        <v>0.24</v>
      </c>
      <c r="AI180" s="7">
        <v>9.15</v>
      </c>
      <c r="AJ180" s="11">
        <v>0.50793650793650791</v>
      </c>
      <c r="AL180" s="28">
        <f t="shared" si="20"/>
        <v>2.557643975047891</v>
      </c>
      <c r="AM180" s="28">
        <f t="shared" si="19"/>
        <v>6.7745988416012484</v>
      </c>
    </row>
    <row r="181" spans="1:39" ht="11.25" x14ac:dyDescent="0.2">
      <c r="A181" s="6">
        <v>40391</v>
      </c>
      <c r="B181" s="14">
        <v>0.04</v>
      </c>
      <c r="C181" s="12">
        <v>0.19</v>
      </c>
      <c r="D181" s="12">
        <v>0.33</v>
      </c>
      <c r="E181" s="12">
        <v>0.23745272731822947</v>
      </c>
      <c r="F181" s="12">
        <v>0.35</v>
      </c>
      <c r="G181" s="12">
        <v>0.23</v>
      </c>
      <c r="H181" s="7">
        <v>0.26749054546364592</v>
      </c>
      <c r="I181" s="7">
        <v>0.12</v>
      </c>
      <c r="J181" s="12">
        <v>0.11757036811926068</v>
      </c>
      <c r="K181" s="12">
        <v>0.33</v>
      </c>
      <c r="L181" s="12">
        <v>0.19975688333333336</v>
      </c>
      <c r="M181" s="12">
        <v>0.05</v>
      </c>
      <c r="N181" s="13">
        <v>0.52604166666666663</v>
      </c>
      <c r="O181" s="7">
        <v>-1.0955893119217611E-2</v>
      </c>
      <c r="P181" s="7">
        <v>6.1186178639638565E-2</v>
      </c>
      <c r="Q181" s="7">
        <v>-0.14758483279638721</v>
      </c>
      <c r="R181" s="7">
        <v>0.14426530790954267</v>
      </c>
      <c r="S181" s="7">
        <v>-0.35111665555223398</v>
      </c>
      <c r="T181" s="7">
        <v>0.40543337300447324</v>
      </c>
      <c r="U181" s="7">
        <v>0.12323088344469187</v>
      </c>
      <c r="V181" s="7">
        <v>6.7747241650545206E-3</v>
      </c>
      <c r="W181" s="7">
        <v>-0.24</v>
      </c>
      <c r="X181" s="7">
        <v>0.40543337300447324</v>
      </c>
      <c r="Y181" s="7">
        <v>-5.0771100973777067E-3</v>
      </c>
      <c r="Z181" s="8">
        <v>0.2089671007743141</v>
      </c>
      <c r="AA181" s="8">
        <v>0.50259261838892122</v>
      </c>
      <c r="AB181" s="8">
        <v>0.13124443442500947</v>
      </c>
      <c r="AC181" s="7">
        <v>-5.434500761594621</v>
      </c>
      <c r="AD181" s="7">
        <v>0.14509710669420375</v>
      </c>
      <c r="AE181" s="7">
        <v>7.8989440323847859E-2</v>
      </c>
      <c r="AF181" s="7">
        <v>0.34669400497354652</v>
      </c>
      <c r="AG181" s="7">
        <v>0.26078490853761893</v>
      </c>
      <c r="AH181" s="7">
        <v>0.45</v>
      </c>
      <c r="AI181" s="7">
        <v>-10.32</v>
      </c>
      <c r="AJ181" s="11">
        <v>0.80952380952380953</v>
      </c>
      <c r="AL181" s="28">
        <f t="shared" si="20"/>
        <v>2.9922477995711843</v>
      </c>
      <c r="AM181" s="28">
        <f t="shared" si="19"/>
        <v>6.2171283214762809</v>
      </c>
    </row>
    <row r="182" spans="1:39" ht="11.25" x14ac:dyDescent="0.2">
      <c r="A182" s="6">
        <v>40422</v>
      </c>
      <c r="B182" s="14">
        <v>0.45</v>
      </c>
      <c r="C182" s="12">
        <v>0.39</v>
      </c>
      <c r="D182" s="12">
        <v>0.43</v>
      </c>
      <c r="E182" s="12">
        <v>0.33645284688619592</v>
      </c>
      <c r="F182" s="12">
        <v>0.42</v>
      </c>
      <c r="G182" s="12">
        <v>0.38</v>
      </c>
      <c r="H182" s="7">
        <v>0.39129056937723916</v>
      </c>
      <c r="I182" s="7">
        <v>0.33</v>
      </c>
      <c r="J182" s="12">
        <v>0.37139801348120999</v>
      </c>
      <c r="K182" s="12">
        <v>0.51</v>
      </c>
      <c r="L182" s="12">
        <v>0.32609150000000003</v>
      </c>
      <c r="M182" s="12">
        <v>0.30499999999999999</v>
      </c>
      <c r="N182" s="13">
        <v>0.625</v>
      </c>
      <c r="O182" s="7">
        <v>0.19433673660578926</v>
      </c>
      <c r="P182" s="7">
        <v>0.55623072251892891</v>
      </c>
      <c r="Q182" s="7">
        <v>0.89606954744834122</v>
      </c>
      <c r="R182" s="7">
        <v>0.46624040585161058</v>
      </c>
      <c r="S182" s="7">
        <v>1.1096962630309053E-2</v>
      </c>
      <c r="T182" s="7">
        <v>0.40934470138420331</v>
      </c>
      <c r="U182" s="7">
        <v>0.88148216545468827</v>
      </c>
      <c r="V182" s="7">
        <v>0.27060920655598258</v>
      </c>
      <c r="W182" s="7">
        <v>1.08</v>
      </c>
      <c r="X182" s="7">
        <v>0.40934470138420331</v>
      </c>
      <c r="Y182" s="7">
        <v>0.20683574776851935</v>
      </c>
      <c r="Z182" s="8">
        <v>1.224251533588683</v>
      </c>
      <c r="AA182" s="8">
        <v>0.46068225657258821</v>
      </c>
      <c r="AB182" s="8">
        <v>0.40273421537648518</v>
      </c>
      <c r="AC182" s="7">
        <v>-1.69680351091606</v>
      </c>
      <c r="AD182" s="7">
        <v>2.5775546008554442</v>
      </c>
      <c r="AE182" s="7">
        <v>1.312773593442274</v>
      </c>
      <c r="AF182" s="7">
        <v>0.71709447988964992</v>
      </c>
      <c r="AG182" s="7">
        <v>0.30929157812546498</v>
      </c>
      <c r="AH182" s="7">
        <v>0.49</v>
      </c>
      <c r="AI182" s="7">
        <v>7.58</v>
      </c>
      <c r="AJ182" s="11">
        <v>0.74603174603174605</v>
      </c>
      <c r="AL182" s="28">
        <f t="shared" si="20"/>
        <v>3.8683845039684028</v>
      </c>
      <c r="AM182" s="28">
        <f t="shared" si="19"/>
        <v>6.1407330385303327</v>
      </c>
    </row>
    <row r="183" spans="1:39" ht="11.25" x14ac:dyDescent="0.2">
      <c r="A183" s="6">
        <v>40452</v>
      </c>
      <c r="B183" s="14">
        <v>0.75</v>
      </c>
      <c r="C183" s="12">
        <v>0.57999999999999996</v>
      </c>
      <c r="D183" s="12">
        <v>0.55000000000000004</v>
      </c>
      <c r="E183" s="12">
        <v>0.54857390381705862</v>
      </c>
      <c r="F183" s="12">
        <v>0.65</v>
      </c>
      <c r="G183" s="12">
        <v>0.59</v>
      </c>
      <c r="H183" s="7">
        <v>0.58371478076341166</v>
      </c>
      <c r="I183" s="7">
        <v>0.42</v>
      </c>
      <c r="J183" s="12">
        <v>0.44394747412400926</v>
      </c>
      <c r="K183" s="12">
        <v>0.68</v>
      </c>
      <c r="L183" s="12">
        <v>0.54138213333333352</v>
      </c>
      <c r="M183" s="12">
        <v>0.44</v>
      </c>
      <c r="N183" s="13">
        <v>0.6484375</v>
      </c>
      <c r="O183" s="7">
        <v>0.30454435848831046</v>
      </c>
      <c r="P183" s="7">
        <v>0.93441736954108734</v>
      </c>
      <c r="Q183" s="7">
        <v>1.6492261366107568</v>
      </c>
      <c r="R183" s="7">
        <v>0.71428800979416951</v>
      </c>
      <c r="S183" s="7">
        <v>8.3976482048427517E-2</v>
      </c>
      <c r="T183" s="7">
        <v>0.4880494441421131</v>
      </c>
      <c r="U183" s="7">
        <v>1.004638522984175</v>
      </c>
      <c r="V183" s="7">
        <v>0.87237199206317506</v>
      </c>
      <c r="W183" s="7">
        <v>1.89</v>
      </c>
      <c r="X183" s="7">
        <v>0.4880494441421131</v>
      </c>
      <c r="Y183" s="7">
        <v>0.47479124632042208</v>
      </c>
      <c r="Z183" s="8">
        <v>0.98548629529231158</v>
      </c>
      <c r="AA183" s="8">
        <v>0.69464056380129102</v>
      </c>
      <c r="AB183" s="8">
        <v>0.58048315637326942</v>
      </c>
      <c r="AC183" s="7">
        <v>1.9317016687478716</v>
      </c>
      <c r="AD183" s="7">
        <v>3.9823833438345497</v>
      </c>
      <c r="AE183" s="7">
        <v>1.3913504208110175</v>
      </c>
      <c r="AF183" s="7">
        <v>0.87980523046825798</v>
      </c>
      <c r="AG183" s="7">
        <v>0.35141455644521291</v>
      </c>
      <c r="AH183" s="7">
        <v>0.95</v>
      </c>
      <c r="AI183" s="7">
        <v>3.69</v>
      </c>
      <c r="AJ183" s="11">
        <v>0.61904761904761907</v>
      </c>
      <c r="AL183" s="28">
        <f t="shared" si="20"/>
        <v>4.5905338725177138</v>
      </c>
      <c r="AM183" s="28">
        <f t="shared" si="19"/>
        <v>6.8504249344159955</v>
      </c>
    </row>
    <row r="184" spans="1:39" ht="11.25" x14ac:dyDescent="0.2">
      <c r="A184" s="15">
        <v>40483</v>
      </c>
      <c r="B184" s="16">
        <v>0.83</v>
      </c>
      <c r="C184" s="7">
        <v>0.66</v>
      </c>
      <c r="D184" s="7">
        <v>0.56000000000000005</v>
      </c>
      <c r="E184" s="7">
        <v>0.57273094022723547</v>
      </c>
      <c r="F184" s="7">
        <v>0.72</v>
      </c>
      <c r="G184" s="7">
        <v>0.63</v>
      </c>
      <c r="H184" s="7">
        <v>0.62854618804544715</v>
      </c>
      <c r="I184" s="7">
        <v>0.47</v>
      </c>
      <c r="J184" s="7">
        <v>0.52172354799605858</v>
      </c>
      <c r="K184" s="7">
        <v>0.79</v>
      </c>
      <c r="L184" s="7">
        <v>0.59467628333333322</v>
      </c>
      <c r="M184" s="7">
        <v>0.41499999999999998</v>
      </c>
      <c r="N184" s="13">
        <v>0.671875</v>
      </c>
      <c r="O184" s="7">
        <v>0.33131366427664755</v>
      </c>
      <c r="P184" s="7">
        <v>1.0351658833326276</v>
      </c>
      <c r="Q184" s="7">
        <v>1.8571571650565091</v>
      </c>
      <c r="R184" s="7">
        <v>1.0294977308764834</v>
      </c>
      <c r="S184" s="7">
        <v>-5.4193088956338994E-2</v>
      </c>
      <c r="T184" s="7">
        <v>0.46044931097718583</v>
      </c>
      <c r="U184" s="7">
        <v>1.5308656419323217</v>
      </c>
      <c r="V184" s="7">
        <v>0.59664216781579826</v>
      </c>
      <c r="W184" s="7">
        <v>2.2200000000000002</v>
      </c>
      <c r="X184" s="7">
        <v>0.46044931097718583</v>
      </c>
      <c r="Y184" s="7">
        <v>0.47130402190903248</v>
      </c>
      <c r="Z184" s="8">
        <v>1.4064482012088793</v>
      </c>
      <c r="AA184" s="8">
        <v>0.70905195760042694</v>
      </c>
      <c r="AB184" s="8">
        <v>0.70789269285731116</v>
      </c>
      <c r="AC184" s="7">
        <v>1.2475161308421705</v>
      </c>
      <c r="AD184" s="7">
        <v>4.8822196282661396</v>
      </c>
      <c r="AE184" s="7">
        <v>1.5622598151668088</v>
      </c>
      <c r="AF184" s="7">
        <v>1.0247665637549155</v>
      </c>
      <c r="AG184" s="7">
        <v>0.30918716619400993</v>
      </c>
      <c r="AH184" s="7">
        <v>1.2</v>
      </c>
      <c r="AI184" s="7">
        <v>-1.26</v>
      </c>
      <c r="AJ184" s="11">
        <v>0.65079365079365081</v>
      </c>
      <c r="AL184" s="28">
        <f t="shared" si="20"/>
        <v>5.897161636052008</v>
      </c>
      <c r="AM184" s="28">
        <f t="shared" si="19"/>
        <v>6.8585938729088731</v>
      </c>
    </row>
    <row r="185" spans="1:39" ht="11.25" x14ac:dyDescent="0.2">
      <c r="A185" s="15">
        <v>40513</v>
      </c>
      <c r="B185" s="16">
        <v>0.63</v>
      </c>
      <c r="C185" s="7">
        <v>0.71</v>
      </c>
      <c r="D185" s="7">
        <v>0.52</v>
      </c>
      <c r="E185" s="7">
        <v>0.71363879075392189</v>
      </c>
      <c r="F185" s="7">
        <v>0.94</v>
      </c>
      <c r="G185" s="7">
        <v>0.46</v>
      </c>
      <c r="H185" s="7">
        <v>0.66872775815078433</v>
      </c>
      <c r="I185" s="7">
        <v>0.6</v>
      </c>
      <c r="J185" s="7">
        <v>0.59653543363075179</v>
      </c>
      <c r="K185" s="7">
        <v>0.95</v>
      </c>
      <c r="L185" s="7">
        <v>0.50640041666666646</v>
      </c>
      <c r="M185" s="7">
        <v>0.32</v>
      </c>
      <c r="N185" s="13">
        <v>0.62239583333333337</v>
      </c>
      <c r="O185" s="7">
        <v>0.25879754516618392</v>
      </c>
      <c r="P185" s="7">
        <v>0.78164736041467131</v>
      </c>
      <c r="Q185" s="7">
        <v>1.1595608998850362</v>
      </c>
      <c r="R185" s="7">
        <v>0.86280066365402652</v>
      </c>
      <c r="S185" s="7">
        <v>-2.5725573782074688E-2</v>
      </c>
      <c r="T185" s="7">
        <v>0.58350698432694803</v>
      </c>
      <c r="U185" s="7">
        <v>0.95274873746046562</v>
      </c>
      <c r="V185" s="7">
        <v>0.62891781008160141</v>
      </c>
      <c r="W185" s="7">
        <v>1.32</v>
      </c>
      <c r="X185" s="7">
        <v>0.58350698432694803</v>
      </c>
      <c r="Y185" s="7">
        <v>0.45102184477430779</v>
      </c>
      <c r="Z185" s="8">
        <v>1.1615805595031867</v>
      </c>
      <c r="AA185" s="8">
        <v>1.1657680738784184</v>
      </c>
      <c r="AB185" s="8">
        <v>0.68478426473184606</v>
      </c>
      <c r="AC185" s="7">
        <v>-0.73759177515784757</v>
      </c>
      <c r="AD185" s="7">
        <v>1.2947548486261506</v>
      </c>
      <c r="AE185" s="7">
        <v>1.2489476698776363</v>
      </c>
      <c r="AF185" s="7">
        <v>0.91992723887755734</v>
      </c>
      <c r="AG185" s="7">
        <v>0.68384806226348471</v>
      </c>
      <c r="AH185" s="7">
        <v>1.87</v>
      </c>
      <c r="AI185" s="7">
        <v>7.61</v>
      </c>
      <c r="AJ185" s="11">
        <v>0.63492063492063489</v>
      </c>
      <c r="AL185" s="28">
        <f t="shared" si="20"/>
        <v>6.6940415557473258</v>
      </c>
      <c r="AM185" s="28">
        <f t="shared" si="19"/>
        <v>7.0355811467288998</v>
      </c>
    </row>
    <row r="186" spans="1:39" ht="11.25" x14ac:dyDescent="0.2">
      <c r="A186" s="15">
        <v>40544</v>
      </c>
      <c r="B186" s="16">
        <v>0.83</v>
      </c>
      <c r="C186" s="7">
        <v>0.8</v>
      </c>
      <c r="D186" s="7">
        <v>0.54</v>
      </c>
      <c r="E186" s="7">
        <v>0.65793609701263744</v>
      </c>
      <c r="F186" s="7">
        <v>0.7</v>
      </c>
      <c r="G186" s="7">
        <v>0.63</v>
      </c>
      <c r="H186" s="7">
        <v>0.66558721940252741</v>
      </c>
      <c r="I186" s="7">
        <v>0.81</v>
      </c>
      <c r="J186" s="7">
        <v>0.76045346073369813</v>
      </c>
      <c r="K186" s="7">
        <v>0.73</v>
      </c>
      <c r="L186" s="7">
        <v>0.63270971666666653</v>
      </c>
      <c r="M186" s="7">
        <v>0.53500000000000003</v>
      </c>
      <c r="N186" s="13">
        <v>0.69270833333333337</v>
      </c>
      <c r="O186" s="7">
        <v>0.94470089315066597</v>
      </c>
      <c r="P186" s="7">
        <v>0.78338277383432042</v>
      </c>
      <c r="Q186" s="7">
        <v>1.0703527981784875</v>
      </c>
      <c r="R186" s="7">
        <v>0.19601411318864412</v>
      </c>
      <c r="S186" s="7">
        <v>0.22910691212555853</v>
      </c>
      <c r="T186" s="7">
        <v>0.86684926372155291</v>
      </c>
      <c r="U186" s="7">
        <v>0.43483964597976282</v>
      </c>
      <c r="V186" s="7">
        <v>1.095504998533763</v>
      </c>
      <c r="W186" s="7">
        <v>1.1599999999999999</v>
      </c>
      <c r="X186" s="7">
        <v>0.86684926372155291</v>
      </c>
      <c r="Y186" s="7">
        <v>0.31813295082318199</v>
      </c>
      <c r="Z186" s="8">
        <v>0.99584330005759436</v>
      </c>
      <c r="AA186" s="8">
        <v>1.050292776462536</v>
      </c>
      <c r="AB186" s="8">
        <v>0.32426529154084194</v>
      </c>
      <c r="AC186" s="7">
        <v>7.4177455534156573</v>
      </c>
      <c r="AD186" s="7">
        <v>-0.16835735117515865</v>
      </c>
      <c r="AE186" s="7">
        <v>0.88633304438953076</v>
      </c>
      <c r="AF186" s="7">
        <v>1.0813320798714932</v>
      </c>
      <c r="AG186" s="7">
        <v>0.76826331187316343</v>
      </c>
      <c r="AH186" s="7">
        <v>1</v>
      </c>
      <c r="AI186" s="7">
        <v>6.21</v>
      </c>
      <c r="AJ186" s="11">
        <v>0.7142857142857143</v>
      </c>
      <c r="AL186" s="28">
        <f t="shared" si="20"/>
        <v>6.4496526023182792</v>
      </c>
      <c r="AM186" s="28">
        <f t="shared" si="19"/>
        <v>7.3792610750531145</v>
      </c>
    </row>
    <row r="187" spans="1:39" ht="11.25" x14ac:dyDescent="0.2">
      <c r="A187" s="6">
        <v>40575</v>
      </c>
      <c r="B187" s="16">
        <v>0.8</v>
      </c>
      <c r="C187" s="7">
        <v>0.7</v>
      </c>
      <c r="D187" s="7">
        <v>0.4</v>
      </c>
      <c r="E187" s="7">
        <v>1.2341016298413976</v>
      </c>
      <c r="F187" s="7">
        <v>0.52</v>
      </c>
      <c r="G187" s="7">
        <v>0.59</v>
      </c>
      <c r="H187" s="7">
        <v>0.68882032596827947</v>
      </c>
      <c r="I187" s="7">
        <v>1.05</v>
      </c>
      <c r="J187" s="7">
        <v>0.95820824697995488</v>
      </c>
      <c r="K187" s="7">
        <v>0.51</v>
      </c>
      <c r="L187" s="7">
        <v>0.51318568333333348</v>
      </c>
      <c r="M187" s="7">
        <v>0.36</v>
      </c>
      <c r="N187" s="13">
        <v>0.6171875</v>
      </c>
      <c r="O187" s="7">
        <v>0.46962841715178583</v>
      </c>
      <c r="P187" s="7">
        <v>0.93446650176439794</v>
      </c>
      <c r="Q187" s="7">
        <v>0.39464279126329666</v>
      </c>
      <c r="R187" s="7">
        <v>-0.14165368136142986</v>
      </c>
      <c r="S187" s="7">
        <v>9.5452713418633164E-2</v>
      </c>
      <c r="T187" s="7">
        <v>2.2819892200824348</v>
      </c>
      <c r="U187" s="7">
        <v>-2.2416201451233013E-2</v>
      </c>
      <c r="V187" s="7">
        <v>1.7857672714510573</v>
      </c>
      <c r="W187" s="7">
        <v>0.23</v>
      </c>
      <c r="X187" s="7">
        <v>2.2819892200824348</v>
      </c>
      <c r="Y187" s="7">
        <v>0.24005632263533128</v>
      </c>
      <c r="Z187" s="8">
        <v>0.36258448837393337</v>
      </c>
      <c r="AA187" s="8">
        <v>0.93624535761197447</v>
      </c>
      <c r="AB187" s="8">
        <v>0.10254857004206855</v>
      </c>
      <c r="AC187" s="7">
        <v>3.6736578751462301</v>
      </c>
      <c r="AD187" s="7">
        <v>-2.0261469558889775</v>
      </c>
      <c r="AE187" s="7">
        <v>0.32846772525085349</v>
      </c>
      <c r="AF187" s="7">
        <v>0.83708220605821682</v>
      </c>
      <c r="AG187" s="7">
        <v>1.9033613716883593</v>
      </c>
      <c r="AH187" s="7">
        <v>0.94</v>
      </c>
      <c r="AI187" s="7">
        <v>-11.43</v>
      </c>
      <c r="AJ187" s="11">
        <v>0.88888888888888884</v>
      </c>
      <c r="AL187" s="28">
        <f t="shared" si="20"/>
        <v>6.170285220209629</v>
      </c>
      <c r="AM187" s="28">
        <f t="shared" si="19"/>
        <v>7.6277826722496149</v>
      </c>
    </row>
    <row r="188" spans="1:39" ht="11.25" x14ac:dyDescent="0.2">
      <c r="A188" s="6">
        <v>40603</v>
      </c>
      <c r="B188" s="16">
        <v>0.79</v>
      </c>
      <c r="C188" s="7">
        <v>0.7</v>
      </c>
      <c r="D188" s="7">
        <v>0.49</v>
      </c>
      <c r="E188" s="7">
        <v>0.68869548268499692</v>
      </c>
      <c r="F188" s="7">
        <v>0.62</v>
      </c>
      <c r="G188" s="7">
        <v>0.61</v>
      </c>
      <c r="H188" s="7">
        <v>0.62173909653699932</v>
      </c>
      <c r="I188" s="7">
        <v>0.74</v>
      </c>
      <c r="J188" s="7">
        <v>0.70037383343618564</v>
      </c>
      <c r="K188" s="7">
        <v>0.61</v>
      </c>
      <c r="L188" s="7">
        <v>0.60454866666666662</v>
      </c>
      <c r="M188" s="7">
        <v>0.44500000000000001</v>
      </c>
      <c r="N188" s="13">
        <v>0.68229166666666663</v>
      </c>
      <c r="O188" s="7">
        <v>1.0499279300526128</v>
      </c>
      <c r="P188" s="7">
        <v>0.6846908183439212</v>
      </c>
      <c r="Q188" s="7">
        <v>0.83781712866906966</v>
      </c>
      <c r="R188" s="7">
        <v>0.40278747995354747</v>
      </c>
      <c r="S188" s="7">
        <v>-3.1404534864170192E-2</v>
      </c>
      <c r="T188" s="7">
        <v>0.85273178512289383</v>
      </c>
      <c r="U188" s="7">
        <v>0.27488411049950129</v>
      </c>
      <c r="V188" s="7">
        <v>1.0428645874477962</v>
      </c>
      <c r="W188" s="7">
        <v>0.75</v>
      </c>
      <c r="X188" s="7">
        <v>0.85273178512289383</v>
      </c>
      <c r="Y188" s="7">
        <v>0.43938938596794874</v>
      </c>
      <c r="Z188" s="8">
        <v>0.51428210486001769</v>
      </c>
      <c r="AA188" s="8">
        <v>0.74559794421871417</v>
      </c>
      <c r="AB188" s="8">
        <v>0.50564657485061038</v>
      </c>
      <c r="AC188" s="7">
        <v>5.1199865598345831</v>
      </c>
      <c r="AD188" s="7">
        <v>-0.45874057704988158</v>
      </c>
      <c r="AE188" s="7">
        <v>0.36544267788948648</v>
      </c>
      <c r="AF188" s="7">
        <v>1.1197359901247885</v>
      </c>
      <c r="AG188" s="7">
        <v>0.63378539927983724</v>
      </c>
      <c r="AH188" s="7">
        <v>0.9</v>
      </c>
      <c r="AI188" s="7">
        <v>29.13</v>
      </c>
      <c r="AJ188" s="11">
        <v>0.87301587301587302</v>
      </c>
      <c r="AL188" s="28">
        <f t="shared" si="20"/>
        <v>5.9140901703246742</v>
      </c>
      <c r="AM188" s="28">
        <f t="shared" si="19"/>
        <v>7.6357100238954141</v>
      </c>
    </row>
    <row r="189" spans="1:39" ht="11.25" x14ac:dyDescent="0.2">
      <c r="A189" s="6">
        <v>40634</v>
      </c>
      <c r="B189" s="16">
        <v>0.77</v>
      </c>
      <c r="C189" s="7">
        <v>0.68</v>
      </c>
      <c r="D189" s="7">
        <v>0.6</v>
      </c>
      <c r="E189" s="7">
        <v>0.58199889733785837</v>
      </c>
      <c r="F189" s="7">
        <v>0.72</v>
      </c>
      <c r="G189" s="7">
        <v>0.65</v>
      </c>
      <c r="H189" s="7">
        <v>0.64639977946757177</v>
      </c>
      <c r="I189" s="7">
        <v>0.48</v>
      </c>
      <c r="J189" s="7">
        <v>0.5198490959270482</v>
      </c>
      <c r="K189" s="7">
        <v>0.72</v>
      </c>
      <c r="L189" s="7">
        <v>0.48761263333333327</v>
      </c>
      <c r="M189" s="7">
        <v>0.36</v>
      </c>
      <c r="N189" s="13">
        <v>0.59375</v>
      </c>
      <c r="O189" s="7">
        <v>1.2860749001999463</v>
      </c>
      <c r="P189" s="7">
        <v>0.56015152154526093</v>
      </c>
      <c r="Q189" s="7">
        <v>0.68695935917957418</v>
      </c>
      <c r="R189" s="7">
        <v>1.1777058699441538</v>
      </c>
      <c r="S189" s="7">
        <v>-0.4652103516760317</v>
      </c>
      <c r="T189" s="7">
        <v>0.54183489439033572</v>
      </c>
      <c r="U189" s="7">
        <v>0.59880532246391083</v>
      </c>
      <c r="V189" s="7">
        <v>0.52662273869907705</v>
      </c>
      <c r="W189" s="7">
        <v>0.57999999999999996</v>
      </c>
      <c r="X189" s="7">
        <v>0.54183489439033572</v>
      </c>
      <c r="Y189" s="7">
        <v>0.55958414741101581</v>
      </c>
      <c r="Z189" s="8">
        <v>0.7773672863890726</v>
      </c>
      <c r="AA189" s="8">
        <v>0.7850979339639762</v>
      </c>
      <c r="AB189" s="8">
        <v>0.5802227441287261</v>
      </c>
      <c r="AC189" s="7">
        <v>-0.70357617206858958</v>
      </c>
      <c r="AD189" s="7">
        <v>0.70998845203081873</v>
      </c>
      <c r="AE189" s="7">
        <v>0.62928607760026078</v>
      </c>
      <c r="AF189" s="7">
        <v>0.68658133064553428</v>
      </c>
      <c r="AG189" s="7">
        <v>0.43831030737140314</v>
      </c>
      <c r="AH189" s="7">
        <v>0.75</v>
      </c>
      <c r="AI189" s="7">
        <v>-9.42</v>
      </c>
      <c r="AJ189" s="11">
        <v>0.65079365079365081</v>
      </c>
      <c r="AL189" s="28">
        <f t="shared" si="20"/>
        <v>5.8995915992431804</v>
      </c>
      <c r="AM189" s="28">
        <f t="shared" si="19"/>
        <v>7.2911755793607025</v>
      </c>
    </row>
    <row r="190" spans="1:39" ht="11.25" x14ac:dyDescent="0.2">
      <c r="A190" s="6">
        <v>40664</v>
      </c>
      <c r="B190" s="16">
        <v>0.47</v>
      </c>
      <c r="C190" s="7">
        <v>0.59</v>
      </c>
      <c r="D190" s="7">
        <v>0.64</v>
      </c>
      <c r="E190" s="7">
        <v>0.42961964611737025</v>
      </c>
      <c r="F190" s="7">
        <v>0.75</v>
      </c>
      <c r="G190" s="7">
        <v>0.79</v>
      </c>
      <c r="H190" s="7">
        <v>0.63992392922347408</v>
      </c>
      <c r="I190" s="7">
        <v>0.53</v>
      </c>
      <c r="J190" s="7">
        <v>0.54317772881339821</v>
      </c>
      <c r="K190" s="7">
        <v>0.75</v>
      </c>
      <c r="L190" s="7">
        <v>0.45371481666666658</v>
      </c>
      <c r="M190" s="7">
        <v>0.45</v>
      </c>
      <c r="N190" s="13">
        <v>0.6484375</v>
      </c>
      <c r="O190" s="7">
        <v>0.54749088819061309</v>
      </c>
      <c r="P190" s="7">
        <v>0.43826310218016107</v>
      </c>
      <c r="Q190" s="7">
        <v>0.37620092893700502</v>
      </c>
      <c r="R190" s="7">
        <v>1.0385330930319983</v>
      </c>
      <c r="S190" s="7">
        <v>-0.40502563096318456</v>
      </c>
      <c r="T190" s="7">
        <v>0.58538758980739447</v>
      </c>
      <c r="U190" s="7">
        <v>0.35835664515972471</v>
      </c>
      <c r="V190" s="7">
        <v>0.50762405801222821</v>
      </c>
      <c r="W190" s="7">
        <v>0.63</v>
      </c>
      <c r="X190" s="7">
        <v>0.58538758980739447</v>
      </c>
      <c r="Y190" s="7">
        <v>8.5940336039398893E-2</v>
      </c>
      <c r="Z190" s="8">
        <v>0.79188206465090005</v>
      </c>
      <c r="AA190" s="8">
        <v>0.78329194995811979</v>
      </c>
      <c r="AB190" s="8">
        <v>0.64846144909733849</v>
      </c>
      <c r="AC190" s="7">
        <v>-0.60807351905863416</v>
      </c>
      <c r="AD190" s="7">
        <v>0.31242621175196317</v>
      </c>
      <c r="AE190" s="7">
        <v>0.86606824325206633</v>
      </c>
      <c r="AF190" s="7">
        <v>0.84697075232333618</v>
      </c>
      <c r="AG190" s="7">
        <v>0.50473297445927323</v>
      </c>
      <c r="AH190" s="7">
        <v>0.91</v>
      </c>
      <c r="AI190" s="7">
        <v>-11.57</v>
      </c>
      <c r="AJ190" s="11">
        <v>0.68253968253968256</v>
      </c>
      <c r="AL190" s="28">
        <f t="shared" si="20"/>
        <v>5.8334985881223238</v>
      </c>
      <c r="AM190" s="28">
        <f t="shared" si="19"/>
        <v>7.283625501275111</v>
      </c>
    </row>
    <row r="191" spans="1:39" ht="11.25" x14ac:dyDescent="0.2">
      <c r="A191" s="6">
        <v>40695</v>
      </c>
      <c r="B191" s="16">
        <v>0.15</v>
      </c>
      <c r="C191" s="7">
        <v>0.42</v>
      </c>
      <c r="D191" s="7">
        <v>0.54</v>
      </c>
      <c r="E191" s="7">
        <v>0.49940737989903222</v>
      </c>
      <c r="F191" s="7">
        <v>0.78</v>
      </c>
      <c r="G191" s="7">
        <v>0.44</v>
      </c>
      <c r="H191" s="7">
        <v>0.5358814759798064</v>
      </c>
      <c r="I191" s="7">
        <v>0.56000000000000005</v>
      </c>
      <c r="J191" s="7">
        <v>0.55813422448969896</v>
      </c>
      <c r="K191" s="7">
        <v>0.75</v>
      </c>
      <c r="L191" s="7">
        <v>0.43995171666666655</v>
      </c>
      <c r="M191" s="7">
        <v>0.24</v>
      </c>
      <c r="N191" s="13">
        <v>0.58854166666666663</v>
      </c>
      <c r="O191" s="7">
        <v>-0.11774173023614133</v>
      </c>
      <c r="P191" s="7">
        <v>0.25976232372025343</v>
      </c>
      <c r="Q191" s="7">
        <v>-0.23736793126656855</v>
      </c>
      <c r="R191" s="7">
        <v>1.0866034810718097</v>
      </c>
      <c r="S191" s="7">
        <v>7.4726118904475641E-2</v>
      </c>
      <c r="T191" s="7">
        <v>0.59721915838890205</v>
      </c>
      <c r="U191" s="7">
        <v>0.19432979014182888</v>
      </c>
      <c r="V191" s="7">
        <v>0.31646379206888925</v>
      </c>
      <c r="W191" s="7">
        <v>-0.26</v>
      </c>
      <c r="X191" s="7">
        <v>0.59721915838890205</v>
      </c>
      <c r="Y191" s="7">
        <v>0.42796628153737309</v>
      </c>
      <c r="Z191" s="8">
        <v>0.53636421641303134</v>
      </c>
      <c r="AA191" s="8">
        <v>0.76821015817737381</v>
      </c>
      <c r="AB191" s="8">
        <v>0.7872944633107557</v>
      </c>
      <c r="AC191" s="7">
        <v>-2.9614922717103926</v>
      </c>
      <c r="AD191" s="7">
        <v>-1.2610727976276577</v>
      </c>
      <c r="AE191" s="7">
        <v>0.44498217631140707</v>
      </c>
      <c r="AF191" s="7">
        <v>0.60119849575189166</v>
      </c>
      <c r="AG191" s="7">
        <v>0.66289940735257324</v>
      </c>
      <c r="AH191" s="7">
        <v>0.4</v>
      </c>
      <c r="AI191" s="7">
        <v>12.83</v>
      </c>
      <c r="AJ191" s="11">
        <v>0.66666666666666663</v>
      </c>
      <c r="AL191" s="28">
        <f t="shared" si="20"/>
        <v>6.1223466488831608</v>
      </c>
      <c r="AM191" s="28">
        <f t="shared" si="19"/>
        <v>7.6099782533499489</v>
      </c>
    </row>
    <row r="192" spans="1:39" ht="11.25" x14ac:dyDescent="0.2">
      <c r="A192" s="6">
        <v>40725</v>
      </c>
      <c r="B192" s="16">
        <v>0.16</v>
      </c>
      <c r="C192" s="7">
        <v>0.38</v>
      </c>
      <c r="D192" s="7">
        <v>0.41</v>
      </c>
      <c r="E192" s="7">
        <v>0.39670422832338426</v>
      </c>
      <c r="F192" s="7">
        <v>0.42</v>
      </c>
      <c r="G192" s="7">
        <v>0.17</v>
      </c>
      <c r="H192" s="7">
        <v>0.35534084566467683</v>
      </c>
      <c r="I192" s="7">
        <v>0.37</v>
      </c>
      <c r="J192" s="7">
        <v>0.32718403930562279</v>
      </c>
      <c r="K192" s="7">
        <v>0.36</v>
      </c>
      <c r="L192" s="7">
        <v>0.2764829333333334</v>
      </c>
      <c r="M192" s="7">
        <v>0.09</v>
      </c>
      <c r="N192" s="13">
        <v>0.53125</v>
      </c>
      <c r="O192" s="7">
        <v>0.28534565580978327</v>
      </c>
      <c r="P192" s="7">
        <v>0.10880620831954255</v>
      </c>
      <c r="Q192" s="7">
        <v>-0.13423136057142071</v>
      </c>
      <c r="R192" s="7">
        <v>0.20192429606230589</v>
      </c>
      <c r="S192" s="7">
        <v>-0.10423045022963323</v>
      </c>
      <c r="T192" s="7">
        <v>0.42381166082452976</v>
      </c>
      <c r="U192" s="7">
        <v>-4.3670117175642037E-2</v>
      </c>
      <c r="V192" s="7">
        <v>0.24078048844572325</v>
      </c>
      <c r="W192" s="7">
        <v>-0.34</v>
      </c>
      <c r="X192" s="7">
        <v>0.42381166082452976</v>
      </c>
      <c r="Y192" s="7">
        <v>0.22494430558337622</v>
      </c>
      <c r="Z192" s="8">
        <v>-0.12030854321456248</v>
      </c>
      <c r="AA192" s="8">
        <v>0.5321582537027274</v>
      </c>
      <c r="AB192" s="8">
        <v>0.27585236708849165</v>
      </c>
      <c r="AC192" s="7">
        <v>-4.5516021200671712</v>
      </c>
      <c r="AD192" s="7">
        <v>-0.81680257510729637</v>
      </c>
      <c r="AE192" s="7">
        <v>-0.17403377913839851</v>
      </c>
      <c r="AF192" s="7">
        <v>0.64750014637381792</v>
      </c>
      <c r="AG192" s="7">
        <v>0.42586576737000686</v>
      </c>
      <c r="AH192" s="7">
        <v>0.8</v>
      </c>
      <c r="AI192" s="7">
        <v>3.2</v>
      </c>
      <c r="AJ192" s="11">
        <v>0.55555555555555558</v>
      </c>
      <c r="AL192" s="28">
        <f t="shared" si="20"/>
        <v>6.2880951468941966</v>
      </c>
      <c r="AM192" s="28">
        <f t="shared" si="19"/>
        <v>7.8909438353401447</v>
      </c>
    </row>
    <row r="193" spans="1:39" ht="11.25" x14ac:dyDescent="0.2">
      <c r="A193" s="6">
        <v>40756</v>
      </c>
      <c r="B193" s="16">
        <v>0.37</v>
      </c>
      <c r="C193" s="7">
        <v>0.39</v>
      </c>
      <c r="D193" s="7">
        <v>0.55000000000000004</v>
      </c>
      <c r="E193" s="7">
        <v>0.44626637605212505</v>
      </c>
      <c r="F193" s="7">
        <v>0.51</v>
      </c>
      <c r="G193" s="7">
        <v>0.48</v>
      </c>
      <c r="H193" s="7">
        <v>0.47525327521042493</v>
      </c>
      <c r="I193" s="7">
        <v>0.37</v>
      </c>
      <c r="J193" s="7">
        <v>0.32229262532693342</v>
      </c>
      <c r="K193" s="7">
        <v>0.48</v>
      </c>
      <c r="L193" s="7">
        <v>0.33078100000000021</v>
      </c>
      <c r="M193" s="7">
        <v>0.39500000000000002</v>
      </c>
      <c r="N193" s="13">
        <v>0.64583333333333337</v>
      </c>
      <c r="O193" s="7">
        <v>3.2855642194883371E-2</v>
      </c>
      <c r="P193" s="7">
        <v>0.5079397084768309</v>
      </c>
      <c r="Q193" s="7">
        <v>0.60720025997462468</v>
      </c>
      <c r="R193" s="7">
        <v>0.59476502613240401</v>
      </c>
      <c r="S193" s="7">
        <v>1.6777256478999195E-2</v>
      </c>
      <c r="T193" s="7">
        <v>0.49991418766609014</v>
      </c>
      <c r="U193" s="7">
        <v>0.55171950614880638</v>
      </c>
      <c r="V193" s="7">
        <v>0.47015133017755817</v>
      </c>
      <c r="W193" s="7">
        <v>0.72</v>
      </c>
      <c r="X193" s="7">
        <v>0.49991418766609014</v>
      </c>
      <c r="Y193" s="7">
        <v>0.3025925345658218</v>
      </c>
      <c r="Z193" s="8">
        <v>0.28679393754470206</v>
      </c>
      <c r="AA193" s="8">
        <v>0.65912693274088452</v>
      </c>
      <c r="AB193" s="8">
        <v>0.30152486228002473</v>
      </c>
      <c r="AC193" s="7">
        <v>-0.41130264824092966</v>
      </c>
      <c r="AD193" s="7">
        <v>1.7245263450319475</v>
      </c>
      <c r="AE193" s="7">
        <v>0.32638119282172756</v>
      </c>
      <c r="AF193" s="7">
        <v>0.74211882648081817</v>
      </c>
      <c r="AG193" s="7">
        <v>0.3363382954540679</v>
      </c>
      <c r="AH193" s="7">
        <v>0.68</v>
      </c>
      <c r="AI193" s="7">
        <v>-5.95</v>
      </c>
      <c r="AJ193" s="11">
        <v>0.77777777777777779</v>
      </c>
      <c r="AL193" s="28">
        <f t="shared" si="20"/>
        <v>6.7165837695983113</v>
      </c>
      <c r="AM193" s="28">
        <f t="shared" si="19"/>
        <v>8.35432044135265</v>
      </c>
    </row>
    <row r="194" spans="1:39" ht="11.25" x14ac:dyDescent="0.2">
      <c r="A194" s="17">
        <v>40787</v>
      </c>
      <c r="B194" s="7">
        <v>0.53</v>
      </c>
      <c r="C194" s="16">
        <v>0.51</v>
      </c>
      <c r="D194" s="16">
        <v>0.57999999999999996</v>
      </c>
      <c r="E194" s="16">
        <v>0.44421684513709658</v>
      </c>
      <c r="F194" s="16">
        <v>0.54</v>
      </c>
      <c r="G194" s="16">
        <v>0.51</v>
      </c>
      <c r="H194" s="7">
        <v>0.51684336902741934</v>
      </c>
      <c r="I194" s="16">
        <v>0.49</v>
      </c>
      <c r="J194" s="16">
        <v>0.44987096972360441</v>
      </c>
      <c r="K194" s="16">
        <v>0.52</v>
      </c>
      <c r="L194" s="16">
        <v>0.54939346666666666</v>
      </c>
      <c r="M194" s="16">
        <v>0.27</v>
      </c>
      <c r="N194" s="19">
        <v>0.61458333333333337</v>
      </c>
      <c r="O194" s="16">
        <v>0.61879656635749147</v>
      </c>
      <c r="P194" s="16">
        <v>0.49384150357148887</v>
      </c>
      <c r="Q194" s="16">
        <v>0.61650363156043253</v>
      </c>
      <c r="R194" s="16">
        <v>0.56617431073065794</v>
      </c>
      <c r="S194" s="16">
        <v>-8.5470793374019208E-2</v>
      </c>
      <c r="T194" s="16">
        <v>0.51418071110144625</v>
      </c>
      <c r="U194" s="16">
        <v>0.52391987443189203</v>
      </c>
      <c r="V194" s="16">
        <v>0.46785479153824988</v>
      </c>
      <c r="W194" s="16">
        <v>0.64</v>
      </c>
      <c r="X194" s="16">
        <v>0.51418071110144625</v>
      </c>
      <c r="Y194" s="16">
        <v>0.32370369079870015</v>
      </c>
      <c r="Z194" s="8">
        <v>0.3916528246376903</v>
      </c>
      <c r="AA194" s="8">
        <v>0.67493086874299868</v>
      </c>
      <c r="AB194" s="8">
        <v>0.4326561751125122</v>
      </c>
      <c r="AC194" s="16">
        <v>-0.72210453309659894</v>
      </c>
      <c r="AD194" s="16">
        <v>1.5309201871071476</v>
      </c>
      <c r="AE194" s="16">
        <v>0.41253651678079534</v>
      </c>
      <c r="AF194" s="16">
        <v>0.65304481651866086</v>
      </c>
      <c r="AG194" s="16">
        <v>0.49486651059459003</v>
      </c>
      <c r="AH194" s="16">
        <v>0.56000000000000005</v>
      </c>
      <c r="AI194" s="16">
        <v>23.4</v>
      </c>
      <c r="AJ194" s="18">
        <v>0.73015873015873012</v>
      </c>
      <c r="AL194" s="28">
        <f t="shared" si="20"/>
        <v>6.3590214785755155</v>
      </c>
      <c r="AM194" s="28">
        <f t="shared" si="20"/>
        <v>8.5515660263349158</v>
      </c>
    </row>
    <row r="195" spans="1:39" ht="11.25" x14ac:dyDescent="0.2">
      <c r="A195" s="6">
        <v>40817</v>
      </c>
      <c r="B195" s="16">
        <v>0.43</v>
      </c>
      <c r="C195" s="7">
        <v>0.5</v>
      </c>
      <c r="D195" s="7">
        <v>0.59</v>
      </c>
      <c r="E195" s="7">
        <v>0.43199749893410361</v>
      </c>
      <c r="F195" s="7">
        <v>0.62</v>
      </c>
      <c r="G195" s="7">
        <v>0.4</v>
      </c>
      <c r="H195" s="7">
        <v>0.50839949978682064</v>
      </c>
      <c r="I195" s="7">
        <v>0.48</v>
      </c>
      <c r="J195" s="7">
        <v>0.46558676087378048</v>
      </c>
      <c r="K195" s="7">
        <v>0.62</v>
      </c>
      <c r="L195" s="7">
        <v>0.43608116666666652</v>
      </c>
      <c r="M195" s="7">
        <v>0.27500000000000002</v>
      </c>
      <c r="N195" s="13">
        <v>0.62760416666666663</v>
      </c>
      <c r="O195" s="7">
        <v>0.46234271903323249</v>
      </c>
      <c r="P195" s="7">
        <v>0.41681364068273807</v>
      </c>
      <c r="Q195" s="7">
        <v>0.49770834266498076</v>
      </c>
      <c r="R195" s="7">
        <v>0.71569081412142854</v>
      </c>
      <c r="S195" s="7">
        <v>-0.20057494454817734</v>
      </c>
      <c r="T195" s="7">
        <v>0.4115084246693978</v>
      </c>
      <c r="U195" s="7">
        <v>0.3883669472974739</v>
      </c>
      <c r="V195" s="7">
        <v>0.44140612286678671</v>
      </c>
      <c r="W195" s="7">
        <v>0.56000000000000005</v>
      </c>
      <c r="X195" s="7">
        <v>0.4115084246693978</v>
      </c>
      <c r="Y195" s="7">
        <v>0.27696697522378039</v>
      </c>
      <c r="Z195" s="8">
        <v>0.67057177746305119</v>
      </c>
      <c r="AA195" s="8">
        <v>0.7318457481700098</v>
      </c>
      <c r="AB195" s="8">
        <v>0.45104887677962952</v>
      </c>
      <c r="AC195" s="7">
        <v>-0.7521601123595506</v>
      </c>
      <c r="AD195" s="7">
        <v>0.49517456584659914</v>
      </c>
      <c r="AE195" s="7">
        <v>0.53210076367711834</v>
      </c>
      <c r="AF195" s="7">
        <v>0.44230080728405657</v>
      </c>
      <c r="AG195" s="7">
        <v>0.46296933529830131</v>
      </c>
      <c r="AH195" s="7">
        <v>0.9</v>
      </c>
      <c r="AI195" s="7">
        <v>14.26</v>
      </c>
      <c r="AJ195" s="11">
        <v>0.63492063492063489</v>
      </c>
      <c r="AL195" s="28">
        <f t="shared" ref="AL195:AM210" si="21">SUM(U184:U195)</f>
        <v>5.7427499028888125</v>
      </c>
      <c r="AM195" s="28">
        <f t="shared" si="21"/>
        <v>8.1206001571385276</v>
      </c>
    </row>
    <row r="196" spans="1:39" ht="11.25" x14ac:dyDescent="0.2">
      <c r="A196" s="6">
        <v>40848</v>
      </c>
      <c r="B196" s="16">
        <v>0.52</v>
      </c>
      <c r="C196" s="7">
        <v>0.53</v>
      </c>
      <c r="D196" s="7">
        <v>0.55000000000000004</v>
      </c>
      <c r="E196" s="7">
        <v>0.45383310736075927</v>
      </c>
      <c r="F196" s="7">
        <v>0.52</v>
      </c>
      <c r="G196" s="7">
        <v>0.53</v>
      </c>
      <c r="H196" s="7">
        <v>0.51676662147215191</v>
      </c>
      <c r="I196" s="7">
        <v>0.42</v>
      </c>
      <c r="J196" s="7">
        <v>0.47355721125492112</v>
      </c>
      <c r="K196" s="7">
        <v>0.59</v>
      </c>
      <c r="L196" s="7">
        <v>0.41501243333333326</v>
      </c>
      <c r="M196" s="7">
        <v>0.43</v>
      </c>
      <c r="N196" s="13">
        <v>0.671875</v>
      </c>
      <c r="O196" s="7">
        <v>0.27074163174861765</v>
      </c>
      <c r="P196" s="7">
        <v>0.62167432568276471</v>
      </c>
      <c r="Q196" s="7">
        <v>0.92694580636275981</v>
      </c>
      <c r="R196" s="7">
        <v>0.42557791012452639</v>
      </c>
      <c r="S196" s="7">
        <v>-0.19042098094361276</v>
      </c>
      <c r="T196" s="7">
        <v>0.58690801402151571</v>
      </c>
      <c r="U196" s="7">
        <v>0.56886006286920476</v>
      </c>
      <c r="V196" s="7">
        <v>0.66731341481658402</v>
      </c>
      <c r="W196" s="7">
        <v>1.08</v>
      </c>
      <c r="X196" s="7">
        <v>0.58690801402151571</v>
      </c>
      <c r="Y196" s="7">
        <v>0.19202084926896454</v>
      </c>
      <c r="Z196" s="8">
        <v>1.2367033547629518</v>
      </c>
      <c r="AA196" s="8">
        <v>0.6594349248143111</v>
      </c>
      <c r="AB196" s="8">
        <v>0.33708711672623659</v>
      </c>
      <c r="AC196" s="7">
        <v>2.6930163151611621</v>
      </c>
      <c r="AD196" s="7">
        <v>1.2513878443849884</v>
      </c>
      <c r="AE196" s="7">
        <v>0.90980683119858385</v>
      </c>
      <c r="AF196" s="7">
        <v>1.2611666782612145</v>
      </c>
      <c r="AG196" s="7">
        <v>0.60885017633643879</v>
      </c>
      <c r="AH196" s="7">
        <v>0.77</v>
      </c>
      <c r="AI196" s="7">
        <v>3.91</v>
      </c>
      <c r="AJ196" s="11">
        <v>0.63492063492063489</v>
      </c>
      <c r="AL196" s="28">
        <f t="shared" ref="AL196:AM211" si="22">SUM(U185:U196)</f>
        <v>4.7807443238256964</v>
      </c>
      <c r="AM196" s="28">
        <f t="shared" si="21"/>
        <v>8.1912714041393144</v>
      </c>
    </row>
    <row r="197" spans="1:39" ht="11.25" x14ac:dyDescent="0.2">
      <c r="A197" s="17">
        <v>40878</v>
      </c>
      <c r="B197" s="7">
        <v>0.5</v>
      </c>
      <c r="C197" s="16">
        <v>0.54</v>
      </c>
      <c r="D197" s="16">
        <v>0.57999999999999996</v>
      </c>
      <c r="E197" s="16">
        <v>0.48622934109288263</v>
      </c>
      <c r="F197" s="16">
        <v>0.66</v>
      </c>
      <c r="G197" s="16">
        <v>0.54</v>
      </c>
      <c r="H197" s="7">
        <v>0.56124586821857658</v>
      </c>
      <c r="I197" s="16">
        <v>0.42</v>
      </c>
      <c r="J197" s="16">
        <v>0.41353473902278098</v>
      </c>
      <c r="K197" s="16">
        <v>0.68</v>
      </c>
      <c r="L197" s="16">
        <v>0.39062256666666667</v>
      </c>
      <c r="M197" s="16">
        <v>0.40500000000000003</v>
      </c>
      <c r="N197" s="19">
        <v>0.6484375</v>
      </c>
      <c r="O197" s="16">
        <v>0.18753130373707283</v>
      </c>
      <c r="P197" s="16">
        <v>0.62702329329922069</v>
      </c>
      <c r="Q197" s="16">
        <v>1.0411384695578221</v>
      </c>
      <c r="R197" s="16">
        <v>0.563509576301499</v>
      </c>
      <c r="S197" s="16">
        <v>-0.4951738765971499</v>
      </c>
      <c r="T197" s="16">
        <v>0.50600508086302209</v>
      </c>
      <c r="U197" s="16">
        <v>0.51195583012051882</v>
      </c>
      <c r="V197" s="16">
        <v>0.72636200195509526</v>
      </c>
      <c r="W197" s="16">
        <v>1.23</v>
      </c>
      <c r="X197" s="16">
        <v>0.50600508086302209</v>
      </c>
      <c r="Y197" s="16">
        <v>0.13849287311959999</v>
      </c>
      <c r="Z197" s="8">
        <v>0.89169460501664588</v>
      </c>
      <c r="AA197" s="8">
        <v>0.85212494594517385</v>
      </c>
      <c r="AB197" s="8">
        <v>0.38171840862306716</v>
      </c>
      <c r="AC197" s="16">
        <v>0.22496911691057814</v>
      </c>
      <c r="AD197" s="16">
        <v>2.1991632414969051</v>
      </c>
      <c r="AE197" s="16">
        <v>0.60445416942207708</v>
      </c>
      <c r="AF197" s="16">
        <v>1.0860092842898001</v>
      </c>
      <c r="AG197" s="16">
        <v>0.40401560989192326</v>
      </c>
      <c r="AH197" s="16">
        <v>1.39</v>
      </c>
      <c r="AI197" s="16">
        <v>-2.0499999999999998</v>
      </c>
      <c r="AJ197" s="18">
        <v>0.5714285714285714</v>
      </c>
      <c r="AL197" s="28">
        <f t="shared" si="22"/>
        <v>4.3399514164857491</v>
      </c>
      <c r="AM197" s="28">
        <f t="shared" si="21"/>
        <v>8.2887155960128069</v>
      </c>
    </row>
    <row r="198" spans="1:39" ht="11.25" x14ac:dyDescent="0.2">
      <c r="A198" s="6">
        <v>40909</v>
      </c>
      <c r="B198" s="16">
        <v>0.56000000000000005</v>
      </c>
      <c r="C198" s="7">
        <v>0.59</v>
      </c>
      <c r="D198" s="7">
        <v>0.47</v>
      </c>
      <c r="E198" s="7">
        <v>0.56659331699289561</v>
      </c>
      <c r="F198" s="7">
        <v>0.59</v>
      </c>
      <c r="G198" s="7">
        <v>0.47</v>
      </c>
      <c r="H198" s="7">
        <v>0.53731866339857903</v>
      </c>
      <c r="I198" s="7">
        <v>0.65</v>
      </c>
      <c r="J198" s="7">
        <v>0.58667394271426032</v>
      </c>
      <c r="K198" s="7">
        <v>0.56000000000000005</v>
      </c>
      <c r="L198" s="7">
        <v>0.3636260666666668</v>
      </c>
      <c r="M198" s="7">
        <v>0.42</v>
      </c>
      <c r="N198" s="13">
        <v>0.64383561643835618</v>
      </c>
      <c r="O198" s="7">
        <v>0.46956774380465421</v>
      </c>
      <c r="P198" s="7">
        <v>0.58935556211975315</v>
      </c>
      <c r="Q198" s="7">
        <v>0.4066395771917245</v>
      </c>
      <c r="R198" s="7">
        <v>0.17330735120903484</v>
      </c>
      <c r="S198" s="7">
        <v>-0.13121383713528359</v>
      </c>
      <c r="T198" s="7">
        <v>1.0478238612434225</v>
      </c>
      <c r="U198" s="14">
        <v>4.680409579700044E-3</v>
      </c>
      <c r="V198" s="14">
        <v>1.1278032849454842</v>
      </c>
      <c r="W198" s="14">
        <v>0.68</v>
      </c>
      <c r="X198" s="7">
        <v>1.0478238612434225</v>
      </c>
      <c r="Y198" s="14">
        <v>-4.282499201862898E-2</v>
      </c>
      <c r="Z198" s="14">
        <v>0.30769265222941344</v>
      </c>
      <c r="AA198" s="14">
        <v>1.0408338572925586</v>
      </c>
      <c r="AB198" s="14">
        <v>4.1676750018568388E-2</v>
      </c>
      <c r="AC198" s="14">
        <v>3.1402352941176472</v>
      </c>
      <c r="AD198" s="14">
        <v>0.48742831141485687</v>
      </c>
      <c r="AE198" s="14">
        <v>0.27857237715803451</v>
      </c>
      <c r="AF198" s="14">
        <v>0.83391563301825333</v>
      </c>
      <c r="AG198" s="14">
        <v>0.75871011406499567</v>
      </c>
      <c r="AH198" s="14">
        <v>1.21</v>
      </c>
      <c r="AI198" s="14">
        <v>10.61</v>
      </c>
      <c r="AJ198" s="11">
        <v>0.67164179104477617</v>
      </c>
      <c r="AL198" s="28">
        <f t="shared" si="22"/>
        <v>3.9097921800856867</v>
      </c>
      <c r="AM198" s="28">
        <f t="shared" si="21"/>
        <v>8.3210138824245305</v>
      </c>
    </row>
    <row r="199" spans="1:39" ht="11.25" x14ac:dyDescent="0.2">
      <c r="A199" s="6">
        <v>40940</v>
      </c>
      <c r="B199" s="16">
        <v>0.45</v>
      </c>
      <c r="C199" s="7">
        <v>0.47</v>
      </c>
      <c r="D199" s="7">
        <v>0.41</v>
      </c>
      <c r="E199" s="7">
        <v>0.6460249161507563</v>
      </c>
      <c r="F199" s="7">
        <v>0.52</v>
      </c>
      <c r="G199" s="7">
        <v>0.59</v>
      </c>
      <c r="H199" s="7">
        <v>0.52720498323015119</v>
      </c>
      <c r="I199" s="7">
        <v>0.64</v>
      </c>
      <c r="J199" s="7">
        <v>0.60094369220410526</v>
      </c>
      <c r="K199" s="7">
        <v>0.52</v>
      </c>
      <c r="L199" s="7">
        <v>0.28260468333333333</v>
      </c>
      <c r="M199" s="7">
        <v>0.28999999999999998</v>
      </c>
      <c r="N199" s="13">
        <v>0.59178082191780823</v>
      </c>
      <c r="O199" s="7">
        <v>0.26429212179639044</v>
      </c>
      <c r="P199" s="7">
        <v>0.51019833209304044</v>
      </c>
      <c r="Q199" s="7">
        <v>-1.6170743707144546E-2</v>
      </c>
      <c r="R199" s="7">
        <v>-0.23601858934241932</v>
      </c>
      <c r="S199" s="7">
        <v>-0.12922127854929416</v>
      </c>
      <c r="T199" s="7">
        <v>1.2507345053063514</v>
      </c>
      <c r="U199" s="7">
        <v>-0.20945387476424199</v>
      </c>
      <c r="V199" s="7">
        <v>1.1657865983111877</v>
      </c>
      <c r="W199" s="7">
        <v>-0.03</v>
      </c>
      <c r="X199" s="7">
        <v>1.2507345053063514</v>
      </c>
      <c r="Y199" s="7">
        <v>-0.12778561417956424</v>
      </c>
      <c r="Z199" s="7">
        <v>0.48166161582149186</v>
      </c>
      <c r="AA199" s="7">
        <v>0.82174415407081502</v>
      </c>
      <c r="AB199" s="7">
        <v>0.15887745143067056</v>
      </c>
      <c r="AC199" s="7">
        <v>0.35683965478083152</v>
      </c>
      <c r="AD199" s="7">
        <v>-0.18881904523869036</v>
      </c>
      <c r="AE199" s="7">
        <v>-2.0302657858350115E-3</v>
      </c>
      <c r="AF199" s="7">
        <v>1.3401466590640871</v>
      </c>
      <c r="AG199" s="7">
        <v>1.8676972304352497</v>
      </c>
      <c r="AH199" s="7">
        <v>0.59</v>
      </c>
      <c r="AI199" s="7">
        <v>-8.84</v>
      </c>
      <c r="AJ199" s="11">
        <v>0.83582089552238803</v>
      </c>
      <c r="AL199" s="28">
        <f t="shared" si="22"/>
        <v>3.7227545067726777</v>
      </c>
      <c r="AM199" s="28">
        <f t="shared" si="21"/>
        <v>7.7010332092846605</v>
      </c>
    </row>
    <row r="200" spans="1:39" ht="11.25" x14ac:dyDescent="0.2">
      <c r="A200" s="6">
        <v>40969</v>
      </c>
      <c r="B200" s="16">
        <v>0.21</v>
      </c>
      <c r="C200" s="7">
        <v>0.26</v>
      </c>
      <c r="D200" s="7">
        <v>0.27549315199845886</v>
      </c>
      <c r="E200" s="7">
        <v>0.22102344403761368</v>
      </c>
      <c r="F200" s="7">
        <v>0.28000000000000003</v>
      </c>
      <c r="G200" s="7">
        <v>0.32</v>
      </c>
      <c r="H200" s="7">
        <v>0.27130331920721457</v>
      </c>
      <c r="I200" s="7">
        <v>0.19</v>
      </c>
      <c r="J200" s="7">
        <v>0.2120532895928896</v>
      </c>
      <c r="K200" s="7">
        <v>0.31</v>
      </c>
      <c r="L200" s="7">
        <v>0.27211305000000013</v>
      </c>
      <c r="M200" s="7">
        <v>0.21</v>
      </c>
      <c r="N200" s="13">
        <v>0.57260273972602738</v>
      </c>
      <c r="O200" s="7">
        <v>0.18271756481307147</v>
      </c>
      <c r="P200" s="7">
        <v>0.21882062825368345</v>
      </c>
      <c r="Q200" s="7">
        <v>0.29438357750367372</v>
      </c>
      <c r="R200" s="7">
        <v>-0.29705900885657943</v>
      </c>
      <c r="S200" s="7">
        <v>-0.55759269055061311</v>
      </c>
      <c r="T200" s="7">
        <v>0.52362073964730982</v>
      </c>
      <c r="U200" s="7">
        <v>-7.8962622074476241E-2</v>
      </c>
      <c r="V200" s="7">
        <v>0.48642236018602508</v>
      </c>
      <c r="W200" s="7">
        <v>0.21</v>
      </c>
      <c r="X200" s="7">
        <v>0.52362073964730982</v>
      </c>
      <c r="Y200" s="7">
        <v>-0.17145608016988242</v>
      </c>
      <c r="Z200" s="7">
        <v>0.54512331964361849</v>
      </c>
      <c r="AA200" s="7">
        <v>0.5220061597180885</v>
      </c>
      <c r="AB200" s="7">
        <v>-1.4180594497187522E-2</v>
      </c>
      <c r="AC200" s="7">
        <v>1.3743045529471949</v>
      </c>
      <c r="AD200" s="7">
        <v>-0.41999209486165995</v>
      </c>
      <c r="AE200" s="7">
        <v>0.40927949479749465</v>
      </c>
      <c r="AF200" s="7">
        <v>1.2082249329617749</v>
      </c>
      <c r="AG200" s="7">
        <v>0.30319392334494777</v>
      </c>
      <c r="AH200" s="7">
        <v>0.31</v>
      </c>
      <c r="AI200" s="7">
        <v>1.34</v>
      </c>
      <c r="AJ200" s="11">
        <v>0.67164179104477617</v>
      </c>
      <c r="AL200" s="28">
        <f t="shared" si="22"/>
        <v>3.3689077741987004</v>
      </c>
      <c r="AM200" s="28">
        <f t="shared" si="21"/>
        <v>7.1445909820228897</v>
      </c>
    </row>
    <row r="201" spans="1:39" ht="11.25" x14ac:dyDescent="0.2">
      <c r="A201" s="6">
        <v>41000</v>
      </c>
      <c r="B201" s="16">
        <v>0.64</v>
      </c>
      <c r="C201" s="7">
        <v>0.61</v>
      </c>
      <c r="D201" s="7">
        <v>0.50538124295943254</v>
      </c>
      <c r="E201" s="7">
        <v>0.71448641944685609</v>
      </c>
      <c r="F201" s="7">
        <v>0.56000000000000005</v>
      </c>
      <c r="G201" s="7">
        <v>0.6</v>
      </c>
      <c r="H201" s="7">
        <v>0.59797353248125773</v>
      </c>
      <c r="I201" s="7">
        <v>0.7</v>
      </c>
      <c r="J201" s="7">
        <v>0.68715021521641428</v>
      </c>
      <c r="K201" s="7">
        <v>0.54</v>
      </c>
      <c r="L201" s="7">
        <v>0.49843511666666668</v>
      </c>
      <c r="M201" s="7">
        <v>0.46</v>
      </c>
      <c r="N201" s="13">
        <v>0.63561643835616444</v>
      </c>
      <c r="O201" s="7">
        <v>0.4679770276797629</v>
      </c>
      <c r="P201" s="7">
        <v>0.695609165469111</v>
      </c>
      <c r="Q201" s="7">
        <v>1.0935045876458389</v>
      </c>
      <c r="R201" s="7">
        <v>0.74883218185870293</v>
      </c>
      <c r="S201" s="7">
        <v>-0.45860664159429265</v>
      </c>
      <c r="T201" s="7">
        <v>0.76428034704017489</v>
      </c>
      <c r="U201" s="7">
        <v>0.54592005227394469</v>
      </c>
      <c r="V201" s="7">
        <v>0.8293438614161549</v>
      </c>
      <c r="W201" s="7">
        <v>0.62</v>
      </c>
      <c r="X201" s="7">
        <v>0.76428034704017489</v>
      </c>
      <c r="Y201" s="7">
        <v>0.64942541318452451</v>
      </c>
      <c r="Z201" s="7">
        <v>0.4033454878976333</v>
      </c>
      <c r="AA201" s="7">
        <v>0.63052194956590568</v>
      </c>
      <c r="AB201" s="7">
        <v>0.47234382035444183</v>
      </c>
      <c r="AC201" s="7">
        <v>0.36275327302354327</v>
      </c>
      <c r="AD201" s="7">
        <v>0.44086323518773063</v>
      </c>
      <c r="AE201" s="7">
        <v>0.80835434587238408</v>
      </c>
      <c r="AF201" s="7">
        <v>1.3994048440204589</v>
      </c>
      <c r="AG201" s="7">
        <v>0.65469500378669743</v>
      </c>
      <c r="AH201" s="7">
        <v>0.31</v>
      </c>
      <c r="AI201" s="7">
        <v>2.06</v>
      </c>
      <c r="AJ201" s="11">
        <v>0.76119402985074625</v>
      </c>
      <c r="AL201" s="28">
        <f t="shared" si="22"/>
        <v>3.3160225040087346</v>
      </c>
      <c r="AM201" s="28">
        <f t="shared" si="21"/>
        <v>7.4473121047399662</v>
      </c>
    </row>
    <row r="202" spans="1:39" ht="11.25" x14ac:dyDescent="0.2">
      <c r="A202" s="6">
        <v>41030</v>
      </c>
      <c r="B202" s="16">
        <v>0.36</v>
      </c>
      <c r="C202" s="7">
        <v>0.34</v>
      </c>
      <c r="D202" s="7">
        <v>0.44699037586297574</v>
      </c>
      <c r="E202" s="7">
        <v>0.25703790975818525</v>
      </c>
      <c r="F202" s="7">
        <v>0.5</v>
      </c>
      <c r="G202" s="7">
        <v>0.47</v>
      </c>
      <c r="H202" s="7">
        <v>0.40280565712423222</v>
      </c>
      <c r="I202" s="7">
        <v>0.33</v>
      </c>
      <c r="J202" s="7">
        <v>0.36141660063981512</v>
      </c>
      <c r="K202" s="7">
        <v>0.52</v>
      </c>
      <c r="L202" s="7">
        <v>0.30834658333333342</v>
      </c>
      <c r="M202" s="7">
        <v>0.42</v>
      </c>
      <c r="N202" s="13">
        <v>0.64931506849315068</v>
      </c>
      <c r="O202" s="7">
        <v>0.32457606685501755</v>
      </c>
      <c r="P202" s="7">
        <v>0.37142512719390475</v>
      </c>
      <c r="Q202" s="7">
        <v>0.76756987818383138</v>
      </c>
      <c r="R202" s="7">
        <v>0.67262235345120525</v>
      </c>
      <c r="S202" s="7">
        <v>-0.23450601134660048</v>
      </c>
      <c r="T202" s="7">
        <v>0.21355829759193878</v>
      </c>
      <c r="U202" s="7">
        <v>0.4858891009627529</v>
      </c>
      <c r="V202" s="7">
        <v>0.26943897723947696</v>
      </c>
      <c r="W202" s="7">
        <v>0.83</v>
      </c>
      <c r="X202" s="7">
        <v>0.21355829759193878</v>
      </c>
      <c r="Y202" s="7">
        <v>0.31391157928459457</v>
      </c>
      <c r="Z202" s="7">
        <v>0.70968293831423646</v>
      </c>
      <c r="AA202" s="7">
        <v>0.47435590043979015</v>
      </c>
      <c r="AB202" s="7">
        <v>0.54003862700652272</v>
      </c>
      <c r="AC202" s="7">
        <v>0.89709223054819998</v>
      </c>
      <c r="AD202" s="7">
        <v>0.80576776718733012</v>
      </c>
      <c r="AE202" s="7">
        <v>0.82990618030811825</v>
      </c>
      <c r="AF202" s="7">
        <v>0.73559769060873392</v>
      </c>
      <c r="AG202" s="7">
        <v>0.20464242363500718</v>
      </c>
      <c r="AH202" s="7">
        <v>0.53</v>
      </c>
      <c r="AI202" s="7">
        <v>-10.85</v>
      </c>
      <c r="AJ202" s="11">
        <v>0.5074626865671642</v>
      </c>
      <c r="AL202" s="28">
        <f t="shared" si="22"/>
        <v>3.4435549598117623</v>
      </c>
      <c r="AM202" s="28">
        <f t="shared" si="21"/>
        <v>7.2091270239672154</v>
      </c>
    </row>
    <row r="203" spans="1:39" ht="11.25" x14ac:dyDescent="0.2">
      <c r="A203" s="6">
        <v>41061</v>
      </c>
      <c r="B203" s="16">
        <v>0.08</v>
      </c>
      <c r="C203" s="7">
        <v>7.0000000000000007E-2</v>
      </c>
      <c r="D203" s="7">
        <v>0.38828503735048009</v>
      </c>
      <c r="E203" s="7">
        <v>-9.4418543103319957E-2</v>
      </c>
      <c r="F203" s="7">
        <v>0.44</v>
      </c>
      <c r="G203" s="7">
        <v>0.54</v>
      </c>
      <c r="H203" s="7">
        <v>0.26877329884943202</v>
      </c>
      <c r="I203" s="7">
        <v>0.03</v>
      </c>
      <c r="J203" s="7">
        <v>4.7731103650240317E-2</v>
      </c>
      <c r="K203" s="7">
        <v>0.47</v>
      </c>
      <c r="L203" s="7">
        <v>0.3023916333333333</v>
      </c>
      <c r="M203" s="7">
        <v>0.33</v>
      </c>
      <c r="N203" s="13">
        <v>0.61643835616438358</v>
      </c>
      <c r="O203" s="7">
        <v>0.14555498589053686</v>
      </c>
      <c r="P203" s="7">
        <v>5.8864058334391255E-2</v>
      </c>
      <c r="Q203" s="7">
        <v>0.44172682948353059</v>
      </c>
      <c r="R203" s="7">
        <v>0.31706980547929209</v>
      </c>
      <c r="S203" s="7">
        <v>-2.5876426050436736</v>
      </c>
      <c r="T203" s="7">
        <v>0.51989980322661644</v>
      </c>
      <c r="U203" s="7">
        <v>-0.30936058003684114</v>
      </c>
      <c r="V203" s="7">
        <v>0.38758836117889978</v>
      </c>
      <c r="W203" s="7">
        <v>0.67</v>
      </c>
      <c r="X203" s="7">
        <v>0.51989980322661644</v>
      </c>
      <c r="Y203" s="7">
        <v>-0.89744719176592258</v>
      </c>
      <c r="Z203" s="7">
        <v>0.71513721283632792</v>
      </c>
      <c r="AA203" s="7">
        <v>0.56879846127800471</v>
      </c>
      <c r="AB203" s="7">
        <v>0.28820069284064631</v>
      </c>
      <c r="AC203" s="7">
        <v>3.3436332044167929</v>
      </c>
      <c r="AD203" s="7">
        <v>-0.10259306710937074</v>
      </c>
      <c r="AE203" s="7">
        <v>0.60553468669056953</v>
      </c>
      <c r="AF203" s="7">
        <v>0.6420465804542238</v>
      </c>
      <c r="AG203" s="7">
        <v>0.37942810147755773</v>
      </c>
      <c r="AH203" s="7">
        <v>0.7</v>
      </c>
      <c r="AI203" s="7">
        <v>0.76</v>
      </c>
      <c r="AJ203" s="11">
        <v>0.65671641791044777</v>
      </c>
      <c r="AL203" s="28">
        <f t="shared" si="22"/>
        <v>2.9398645896330931</v>
      </c>
      <c r="AM203" s="28">
        <f t="shared" si="21"/>
        <v>7.2802515930772262</v>
      </c>
    </row>
    <row r="204" spans="1:39" ht="11.25" x14ac:dyDescent="0.2">
      <c r="A204" s="6">
        <v>41091</v>
      </c>
      <c r="B204" s="16">
        <v>0.43</v>
      </c>
      <c r="C204" s="7">
        <v>0.53</v>
      </c>
      <c r="D204" s="7">
        <v>0.39669634603797016</v>
      </c>
      <c r="E204" s="7">
        <v>0.43412340454440757</v>
      </c>
      <c r="F204" s="7">
        <v>0.53</v>
      </c>
      <c r="G204" s="7">
        <v>0.34</v>
      </c>
      <c r="H204" s="7">
        <v>0.44616395011647558</v>
      </c>
      <c r="I204" s="7">
        <v>0.45</v>
      </c>
      <c r="J204" s="7">
        <v>0.45859796487999754</v>
      </c>
      <c r="K204" s="7">
        <v>0.55000000000000004</v>
      </c>
      <c r="L204" s="7">
        <v>0.3534430333333336</v>
      </c>
      <c r="M204" s="7">
        <v>0.23</v>
      </c>
      <c r="N204" s="13">
        <v>0.61095890410958908</v>
      </c>
      <c r="O204" s="7">
        <v>0.19472955026151401</v>
      </c>
      <c r="P204" s="7">
        <v>0.50591903031072594</v>
      </c>
      <c r="Q204" s="7">
        <v>0.53792303600240921</v>
      </c>
      <c r="R204" s="7">
        <v>0.10173354622906493</v>
      </c>
      <c r="S204" s="7">
        <v>-0.15536439871174224</v>
      </c>
      <c r="T204" s="7">
        <v>0.79092434825324021</v>
      </c>
      <c r="U204" s="7">
        <v>6.1604177983680952E-2</v>
      </c>
      <c r="V204" s="7">
        <v>0.89983802667531743</v>
      </c>
      <c r="W204" s="7">
        <v>0.79</v>
      </c>
      <c r="X204" s="7">
        <v>0.79092434825324021</v>
      </c>
      <c r="Y204" s="7">
        <v>-3.8959548933612205E-2</v>
      </c>
      <c r="Z204" s="7">
        <v>0.66340609802136308</v>
      </c>
      <c r="AA204" s="7">
        <v>0.87225817773410097</v>
      </c>
      <c r="AB204" s="7">
        <v>0.11423140305387457</v>
      </c>
      <c r="AC204" s="7">
        <v>6.2510699164042975</v>
      </c>
      <c r="AD204" s="7">
        <v>-0.84701695711909752</v>
      </c>
      <c r="AE204" s="7">
        <v>0.6581767640226952</v>
      </c>
      <c r="AF204" s="7">
        <v>0.89606336289073996</v>
      </c>
      <c r="AG204" s="7">
        <v>0.59094153028551111</v>
      </c>
      <c r="AH204" s="7">
        <v>1.1299999999999999</v>
      </c>
      <c r="AI204" s="7">
        <v>0.86</v>
      </c>
      <c r="AJ204" s="11">
        <v>0.65671641791044777</v>
      </c>
      <c r="AL204" s="28">
        <f t="shared" si="22"/>
        <v>3.0451388847924155</v>
      </c>
      <c r="AM204" s="28">
        <f t="shared" si="21"/>
        <v>7.9393091313068211</v>
      </c>
    </row>
    <row r="205" spans="1:39" ht="11.25" x14ac:dyDescent="0.2">
      <c r="A205" s="6">
        <v>41122</v>
      </c>
      <c r="B205" s="16">
        <v>0.41</v>
      </c>
      <c r="C205" s="7">
        <v>0.45</v>
      </c>
      <c r="D205" s="7">
        <v>0.50491108340414192</v>
      </c>
      <c r="E205" s="7">
        <v>0.40001166408753364</v>
      </c>
      <c r="F205" s="7">
        <v>0.54</v>
      </c>
      <c r="G205" s="7">
        <v>0.53</v>
      </c>
      <c r="H205" s="7">
        <v>0.48498454949833503</v>
      </c>
      <c r="I205" s="7">
        <v>0.43</v>
      </c>
      <c r="J205" s="7">
        <v>0.39549358401544121</v>
      </c>
      <c r="K205" s="7">
        <v>0.56000000000000005</v>
      </c>
      <c r="L205" s="7">
        <v>0.42001353333333336</v>
      </c>
      <c r="M205" s="7">
        <v>0.38</v>
      </c>
      <c r="N205" s="13">
        <v>0.65479452054794518</v>
      </c>
      <c r="O205" s="7">
        <v>0.13287749978428001</v>
      </c>
      <c r="P205" s="7">
        <v>0.49913692179390418</v>
      </c>
      <c r="Q205" s="7">
        <v>0.68666764749800213</v>
      </c>
      <c r="R205" s="7">
        <v>0.31166454253142351</v>
      </c>
      <c r="S205" s="7">
        <v>0.23174056113612745</v>
      </c>
      <c r="T205" s="7">
        <v>0.48827047568290899</v>
      </c>
      <c r="U205" s="7">
        <v>0.44433657543030991</v>
      </c>
      <c r="V205" s="7">
        <v>0.54731574110868264</v>
      </c>
      <c r="W205" s="7">
        <v>0.89</v>
      </c>
      <c r="X205" s="7">
        <v>0.48827047568290899</v>
      </c>
      <c r="Y205" s="7">
        <v>0.28204749313811628</v>
      </c>
      <c r="Z205" s="7">
        <v>0.72611303114892101</v>
      </c>
      <c r="AA205" s="7">
        <v>0.68452175047526753</v>
      </c>
      <c r="AB205" s="7">
        <v>0.36077362688162679</v>
      </c>
      <c r="AC205" s="7">
        <v>3.7087090815802979</v>
      </c>
      <c r="AD205" s="7">
        <v>8.3810587610554571E-2</v>
      </c>
      <c r="AE205" s="7">
        <v>0.75641553639046144</v>
      </c>
      <c r="AF205" s="7">
        <v>0.89020595840073369</v>
      </c>
      <c r="AG205" s="7">
        <v>0.2955483523619753</v>
      </c>
      <c r="AH205" s="7">
        <v>0.85</v>
      </c>
      <c r="AI205" s="7">
        <v>-4.55</v>
      </c>
      <c r="AJ205" s="11">
        <v>0.76119402985074625</v>
      </c>
      <c r="AL205" s="28">
        <f t="shared" si="22"/>
        <v>2.9377559540739187</v>
      </c>
      <c r="AM205" s="28">
        <f t="shared" si="21"/>
        <v>8.0164735422379447</v>
      </c>
    </row>
    <row r="206" spans="1:39" ht="11.25" x14ac:dyDescent="0.2">
      <c r="A206" s="6">
        <v>41153</v>
      </c>
      <c r="B206" s="16">
        <v>0.56999999999999995</v>
      </c>
      <c r="C206" s="7">
        <v>0.51</v>
      </c>
      <c r="D206" s="7">
        <v>0.48974005819865712</v>
      </c>
      <c r="E206" s="7">
        <v>0.38933395525788589</v>
      </c>
      <c r="F206" s="7">
        <v>0.46</v>
      </c>
      <c r="G206" s="7">
        <v>0.61</v>
      </c>
      <c r="H206" s="7">
        <v>0.49181480269130856</v>
      </c>
      <c r="I206" s="7">
        <v>0.37</v>
      </c>
      <c r="J206" s="7">
        <v>0.47242801119647088</v>
      </c>
      <c r="K206" s="7">
        <v>0.61</v>
      </c>
      <c r="L206" s="7">
        <v>0.48833638333333323</v>
      </c>
      <c r="M206" s="7">
        <v>0.45</v>
      </c>
      <c r="N206" s="13">
        <v>0.66301369863013704</v>
      </c>
      <c r="O206" s="7">
        <v>0.3032453689970005</v>
      </c>
      <c r="P206" s="7">
        <v>0.6554952805273554</v>
      </c>
      <c r="Q206" s="7">
        <v>1.2389178795590228</v>
      </c>
      <c r="R206" s="7">
        <v>0.62120300575869647</v>
      </c>
      <c r="S206" s="7">
        <v>-0.15613086916145369</v>
      </c>
      <c r="T206" s="7">
        <v>0.50871473426806169</v>
      </c>
      <c r="U206" s="7">
        <v>0.91903368013194187</v>
      </c>
      <c r="V206" s="7">
        <v>0.42404750094247862</v>
      </c>
      <c r="W206" s="7">
        <v>1.7</v>
      </c>
      <c r="X206" s="7">
        <v>0.50871473426806169</v>
      </c>
      <c r="Y206" s="7">
        <v>0.22940782638361171</v>
      </c>
      <c r="Z206" s="7">
        <v>1.885155590892025</v>
      </c>
      <c r="AA206" s="7">
        <v>0.41441186856484441</v>
      </c>
      <c r="AB206" s="7">
        <v>0.51403289325306512</v>
      </c>
      <c r="AC206" s="7">
        <v>0.82286239443616471</v>
      </c>
      <c r="AD206" s="7">
        <v>2.2133374981625757</v>
      </c>
      <c r="AE206" s="7">
        <v>1.5765877853924501</v>
      </c>
      <c r="AF206" s="7">
        <v>0.70570689786295537</v>
      </c>
      <c r="AG206" s="7">
        <v>0.33471086640072012</v>
      </c>
      <c r="AH206" s="7">
        <v>0.43</v>
      </c>
      <c r="AI206" s="7">
        <v>4.99</v>
      </c>
      <c r="AJ206" s="11">
        <v>0.67164179104477617</v>
      </c>
      <c r="AL206" s="28">
        <f t="shared" si="22"/>
        <v>3.3328697597739678</v>
      </c>
      <c r="AM206" s="28">
        <f t="shared" si="21"/>
        <v>7.972666251642174</v>
      </c>
    </row>
    <row r="207" spans="1:39" ht="11.25" x14ac:dyDescent="0.2">
      <c r="A207" s="6">
        <v>41183</v>
      </c>
      <c r="B207" s="16">
        <v>0.59</v>
      </c>
      <c r="C207" s="7">
        <v>0.55000000000000004</v>
      </c>
      <c r="D207" s="7">
        <v>0.54395137967494844</v>
      </c>
      <c r="E207" s="7">
        <v>0.47877443396852798</v>
      </c>
      <c r="F207" s="7">
        <v>0.61</v>
      </c>
      <c r="G207" s="7">
        <v>0.56999999999999995</v>
      </c>
      <c r="H207" s="7">
        <v>0.55054516272869525</v>
      </c>
      <c r="I207" s="7">
        <v>0.44</v>
      </c>
      <c r="J207" s="7">
        <v>0.51350289305535513</v>
      </c>
      <c r="K207" s="7">
        <v>0.74</v>
      </c>
      <c r="L207" s="7">
        <v>0.45901608333333349</v>
      </c>
      <c r="M207" s="7">
        <v>0.59</v>
      </c>
      <c r="N207" s="13">
        <v>0.68767123287671228</v>
      </c>
      <c r="O207" s="7">
        <v>0.25009596913123766</v>
      </c>
      <c r="P207" s="7">
        <v>0.69855189638270965</v>
      </c>
      <c r="Q207" s="7">
        <v>1.1467846544777356</v>
      </c>
      <c r="R207" s="7">
        <v>0.84163658060062929</v>
      </c>
      <c r="S207" s="7">
        <v>0.23150752374295933</v>
      </c>
      <c r="T207" s="7">
        <v>0.50864395148096564</v>
      </c>
      <c r="U207" s="7">
        <v>0.99813622906160038</v>
      </c>
      <c r="V207" s="7">
        <v>0.43415364554226699</v>
      </c>
      <c r="W207" s="7">
        <v>1.55</v>
      </c>
      <c r="X207" s="7">
        <v>0.50864395148096564</v>
      </c>
      <c r="Y207" s="7">
        <v>0.43865086681369642</v>
      </c>
      <c r="Z207" s="7">
        <v>1.806502071070416</v>
      </c>
      <c r="AA207" s="7">
        <v>0.62124548039293259</v>
      </c>
      <c r="AB207" s="7">
        <v>0.59621521067432015</v>
      </c>
      <c r="AC207" s="7">
        <v>-1.3837692650775562</v>
      </c>
      <c r="AD207" s="7">
        <v>2.5709677069395722</v>
      </c>
      <c r="AE207" s="7">
        <v>1.589186223788458</v>
      </c>
      <c r="AF207" s="7">
        <v>0.5821167088607595</v>
      </c>
      <c r="AG207" s="7">
        <v>0.22553158431114856</v>
      </c>
      <c r="AH207" s="7">
        <v>0.99</v>
      </c>
      <c r="AI207" s="7">
        <v>1.62</v>
      </c>
      <c r="AJ207" s="11">
        <v>0.61194029850746268</v>
      </c>
      <c r="AL207" s="28">
        <f t="shared" si="22"/>
        <v>3.9426390415380945</v>
      </c>
      <c r="AM207" s="28">
        <f t="shared" si="21"/>
        <v>7.9654137743176552</v>
      </c>
    </row>
    <row r="208" spans="1:39" ht="11.25" x14ac:dyDescent="0.2">
      <c r="A208" s="6">
        <v>41214</v>
      </c>
      <c r="B208" s="16">
        <v>0.6</v>
      </c>
      <c r="C208" s="7">
        <v>0.62</v>
      </c>
      <c r="D208" s="7">
        <v>0.48822558918084508</v>
      </c>
      <c r="E208" s="7">
        <v>0.64419438725575728</v>
      </c>
      <c r="F208" s="7">
        <v>0.59</v>
      </c>
      <c r="G208" s="7">
        <v>0.6</v>
      </c>
      <c r="H208" s="7">
        <v>0.58848399528732043</v>
      </c>
      <c r="I208" s="7">
        <v>0.55000000000000004</v>
      </c>
      <c r="J208" s="7">
        <v>0.63239771540431</v>
      </c>
      <c r="K208" s="7">
        <v>0.63</v>
      </c>
      <c r="L208" s="7">
        <v>0.60604574999999994</v>
      </c>
      <c r="M208" s="7">
        <v>0.34</v>
      </c>
      <c r="N208" s="13">
        <v>0.62739726027397258</v>
      </c>
      <c r="O208" s="7">
        <v>0.54179799127035766</v>
      </c>
      <c r="P208" s="7">
        <v>0.61850544248259975</v>
      </c>
      <c r="Q208" s="7">
        <v>0.44021060376541871</v>
      </c>
      <c r="R208" s="7">
        <v>0.68367595391780389</v>
      </c>
      <c r="S208" s="7">
        <v>0.2759760047866634</v>
      </c>
      <c r="T208" s="7">
        <v>0.82151569857575502</v>
      </c>
      <c r="U208" s="7">
        <v>0.67486611047567757</v>
      </c>
      <c r="V208" s="7">
        <v>0.56849928241149561</v>
      </c>
      <c r="W208" s="7">
        <v>0.52</v>
      </c>
      <c r="X208" s="7">
        <v>0.82151569857575502</v>
      </c>
      <c r="Y208" s="7">
        <v>0.40582523742374721</v>
      </c>
      <c r="Z208" s="7">
        <v>0.93700654918350634</v>
      </c>
      <c r="AA208" s="7">
        <v>0.66376763527939753</v>
      </c>
      <c r="AB208" s="7">
        <v>0.49788540979622919</v>
      </c>
      <c r="AC208" s="7">
        <v>-3.6999615734654658</v>
      </c>
      <c r="AD208" s="7">
        <v>1.2492150079829698</v>
      </c>
      <c r="AE208" s="7">
        <v>1.0512366795796872</v>
      </c>
      <c r="AF208" s="7">
        <v>0.67682076534551949</v>
      </c>
      <c r="AG208" s="7">
        <v>0.34101969419233691</v>
      </c>
      <c r="AH208" s="7">
        <v>1.31</v>
      </c>
      <c r="AI208" s="7">
        <v>11.8</v>
      </c>
      <c r="AJ208" s="11">
        <v>0.64179104477611937</v>
      </c>
      <c r="AL208" s="28">
        <f t="shared" si="22"/>
        <v>4.0486450891445678</v>
      </c>
      <c r="AM208" s="28">
        <f t="shared" si="21"/>
        <v>7.8665996419125666</v>
      </c>
    </row>
    <row r="209" spans="1:39" ht="11.25" x14ac:dyDescent="0.2">
      <c r="A209" s="6">
        <v>41244</v>
      </c>
      <c r="B209" s="16">
        <v>0.79</v>
      </c>
      <c r="C209" s="7">
        <v>0.67</v>
      </c>
      <c r="D209" s="7">
        <v>0.55754731420939763</v>
      </c>
      <c r="E209" s="7">
        <v>0.88</v>
      </c>
      <c r="F209" s="7">
        <v>0.68</v>
      </c>
      <c r="G209" s="7">
        <v>0.54</v>
      </c>
      <c r="H209" s="7">
        <v>0.66550946284187951</v>
      </c>
      <c r="I209" s="7">
        <v>0.71</v>
      </c>
      <c r="J209" s="7">
        <v>0.75516139809541538</v>
      </c>
      <c r="K209" s="7">
        <v>0.68</v>
      </c>
      <c r="L209" s="7">
        <v>0.63888381666666672</v>
      </c>
      <c r="M209" s="7">
        <v>0.54</v>
      </c>
      <c r="N209" s="13">
        <v>0.70684931506849313</v>
      </c>
      <c r="O209" s="7">
        <v>0.33093271124935197</v>
      </c>
      <c r="P209" s="7">
        <v>0.9358640751111843</v>
      </c>
      <c r="Q209" s="7">
        <v>1.1982068636590284</v>
      </c>
      <c r="R209" s="7">
        <v>0.94792103114429049</v>
      </c>
      <c r="S209" s="7">
        <v>0.17801258629791022</v>
      </c>
      <c r="T209" s="7">
        <v>0.97745012894198158</v>
      </c>
      <c r="U209" s="7">
        <v>0.86452875862590672</v>
      </c>
      <c r="V209" s="7">
        <v>0.99920665445969215</v>
      </c>
      <c r="W209" s="7">
        <v>1.17</v>
      </c>
      <c r="X209" s="7">
        <v>0.97745012894198158</v>
      </c>
      <c r="Y209" s="7">
        <v>0.73644702484338787</v>
      </c>
      <c r="Z209" s="7">
        <v>0.72602899173198754</v>
      </c>
      <c r="AA209" s="7">
        <v>0.63042944528628064</v>
      </c>
      <c r="AB209" s="7">
        <v>0.72874261520283656</v>
      </c>
      <c r="AC209" s="7">
        <v>1.3615741376578101</v>
      </c>
      <c r="AD209" s="7">
        <v>1.4834668147834673</v>
      </c>
      <c r="AE209" s="7">
        <v>0.90884082085413209</v>
      </c>
      <c r="AF209" s="7">
        <v>0.67584670840447725</v>
      </c>
      <c r="AG209" s="7">
        <v>0.68151661661885987</v>
      </c>
      <c r="AH209" s="7">
        <v>0.77</v>
      </c>
      <c r="AI209" s="7">
        <v>17.12</v>
      </c>
      <c r="AJ209" s="11">
        <v>0.67164179104477617</v>
      </c>
      <c r="AL209" s="28">
        <f t="shared" si="22"/>
        <v>4.4012180176499553</v>
      </c>
      <c r="AM209" s="28">
        <f t="shared" si="21"/>
        <v>8.1394442944171637</v>
      </c>
    </row>
    <row r="210" spans="1:39" ht="11.25" x14ac:dyDescent="0.2">
      <c r="A210" s="6">
        <v>41275</v>
      </c>
      <c r="B210" s="16">
        <v>0.86</v>
      </c>
      <c r="C210" s="7">
        <v>0.65</v>
      </c>
      <c r="D210" s="7">
        <v>0.72523837943285552</v>
      </c>
      <c r="E210" s="7">
        <v>0.86648693092439333</v>
      </c>
      <c r="F210" s="7">
        <v>0.71</v>
      </c>
      <c r="G210" s="7">
        <v>0.71</v>
      </c>
      <c r="H210" s="7">
        <v>0.73234506207144978</v>
      </c>
      <c r="I210" s="7">
        <v>0.77</v>
      </c>
      <c r="J210" s="7">
        <v>0.63391427497180097</v>
      </c>
      <c r="K210" s="7">
        <v>0.77</v>
      </c>
      <c r="L210" s="7">
        <v>0.76996791666666675</v>
      </c>
      <c r="M210" s="7">
        <v>0.74</v>
      </c>
      <c r="N210" s="13">
        <v>0.75068493150684934</v>
      </c>
      <c r="O210" s="7">
        <v>-0.22491910652605968</v>
      </c>
      <c r="P210" s="7">
        <v>1.2026191820187817</v>
      </c>
      <c r="Q210" s="7">
        <v>2.3364250857236635</v>
      </c>
      <c r="R210" s="7">
        <v>-0.31668052546991815</v>
      </c>
      <c r="S210" s="7">
        <v>0.85574564006455323</v>
      </c>
      <c r="T210" s="7">
        <v>0.91953489378771358</v>
      </c>
      <c r="U210" s="7">
        <v>1.0341239428102704</v>
      </c>
      <c r="V210" s="7">
        <v>1.3520397173755443</v>
      </c>
      <c r="W210" s="7">
        <v>2.4900000000000002</v>
      </c>
      <c r="X210" s="7">
        <v>0.91953489378771358</v>
      </c>
      <c r="Y210" s="7">
        <v>0.79471484181304963</v>
      </c>
      <c r="Z210" s="7">
        <v>1.2479717183873462</v>
      </c>
      <c r="AA210" s="7">
        <v>1.136611467518319</v>
      </c>
      <c r="AB210" s="7">
        <v>0.1825528610748956</v>
      </c>
      <c r="AC210" s="7">
        <v>9.2020425531914896</v>
      </c>
      <c r="AD210" s="7">
        <v>1.9092522595109649</v>
      </c>
      <c r="AE210" s="7">
        <v>1.3339623988869873</v>
      </c>
      <c r="AF210" s="7">
        <v>0.88588366380511019</v>
      </c>
      <c r="AG210" s="7">
        <v>0.72792534099066797</v>
      </c>
      <c r="AH210" s="7">
        <v>1.02</v>
      </c>
      <c r="AI210" s="7">
        <v>5.15</v>
      </c>
      <c r="AJ210" s="11">
        <v>0.77611940298507465</v>
      </c>
      <c r="AL210" s="28">
        <f t="shared" si="22"/>
        <v>5.4306615508805258</v>
      </c>
      <c r="AM210" s="28">
        <f t="shared" si="21"/>
        <v>8.3636807268472229</v>
      </c>
    </row>
    <row r="211" spans="1:39" ht="11.25" x14ac:dyDescent="0.2">
      <c r="A211" s="6">
        <v>41306</v>
      </c>
      <c r="B211" s="16">
        <v>0.6</v>
      </c>
      <c r="C211" s="7">
        <v>0.55000000000000004</v>
      </c>
      <c r="D211" s="7">
        <v>0.52533838645121322</v>
      </c>
      <c r="E211" s="7">
        <v>1.0002862129955634</v>
      </c>
      <c r="F211" s="7">
        <v>0.91</v>
      </c>
      <c r="G211" s="7">
        <v>0.65</v>
      </c>
      <c r="H211" s="7">
        <v>0.72712491988935535</v>
      </c>
      <c r="I211" s="7">
        <v>0.83</v>
      </c>
      <c r="J211" s="7">
        <v>0.28174707781604508</v>
      </c>
      <c r="K211" s="7">
        <v>0.9</v>
      </c>
      <c r="L211" s="7">
        <v>0.60767746666666722</v>
      </c>
      <c r="M211" s="7">
        <v>0.65</v>
      </c>
      <c r="N211" s="13">
        <v>0.72328767123287674</v>
      </c>
      <c r="O211" s="7">
        <v>-1.1096747631903703</v>
      </c>
      <c r="P211" s="7">
        <v>1.1323070053621096</v>
      </c>
      <c r="Q211" s="7">
        <v>1.4078372764189575</v>
      </c>
      <c r="R211" s="7">
        <v>0.5159252931125905</v>
      </c>
      <c r="S211" s="7">
        <v>0.36674881822535993</v>
      </c>
      <c r="T211" s="7">
        <v>1.2987930288627929</v>
      </c>
      <c r="U211" s="7">
        <v>0.63355749585651944</v>
      </c>
      <c r="V211" s="7">
        <v>1.5731568597417875</v>
      </c>
      <c r="W211" s="7">
        <v>1.63</v>
      </c>
      <c r="X211" s="7">
        <v>1.2987930288627929</v>
      </c>
      <c r="Y211" s="7">
        <v>0.59589539526633628</v>
      </c>
      <c r="Z211" s="7">
        <v>0.87316055409253435</v>
      </c>
      <c r="AA211" s="7">
        <v>1.1439285946422779</v>
      </c>
      <c r="AB211" s="7">
        <v>0.60493553769148978</v>
      </c>
      <c r="AC211" s="7">
        <v>6.3308622864906843</v>
      </c>
      <c r="AD211" s="7">
        <v>0.83249895970594345</v>
      </c>
      <c r="AE211" s="7">
        <v>1.0019013885995121</v>
      </c>
      <c r="AF211" s="7">
        <v>0.80824678201217592</v>
      </c>
      <c r="AG211" s="7">
        <v>2.0543186859469325</v>
      </c>
      <c r="AH211" s="7">
        <v>1.1000000000000001</v>
      </c>
      <c r="AI211" s="7">
        <v>-9.98</v>
      </c>
      <c r="AJ211" s="11">
        <v>0.82089552238805974</v>
      </c>
      <c r="AL211" s="28">
        <f t="shared" si="22"/>
        <v>6.2736729215012881</v>
      </c>
      <c r="AM211" s="28">
        <f t="shared" si="22"/>
        <v>8.7710509882778229</v>
      </c>
    </row>
    <row r="212" spans="1:39" ht="11.25" x14ac:dyDescent="0.2">
      <c r="A212" s="6">
        <v>41334</v>
      </c>
      <c r="B212" s="16">
        <v>0.47</v>
      </c>
      <c r="C212" s="7">
        <v>0.46</v>
      </c>
      <c r="D212" s="7">
        <v>0.4665242938725746</v>
      </c>
      <c r="E212" s="7">
        <v>0.31450071148675113</v>
      </c>
      <c r="F212" s="7">
        <v>0.49</v>
      </c>
      <c r="G212" s="7">
        <v>0.55000000000000004</v>
      </c>
      <c r="H212" s="7">
        <v>0.45620500107186518</v>
      </c>
      <c r="I212" s="7">
        <v>0.26</v>
      </c>
      <c r="J212" s="7">
        <v>0.34644946711165026</v>
      </c>
      <c r="K212" s="7">
        <v>0.56000000000000005</v>
      </c>
      <c r="L212" s="7">
        <v>0.48334236666666658</v>
      </c>
      <c r="M212" s="7">
        <v>0.48</v>
      </c>
      <c r="N212" s="13">
        <v>0.69041095890410964</v>
      </c>
      <c r="O212" s="7">
        <v>0.25729591946021196</v>
      </c>
      <c r="P212" s="7">
        <v>0.53476920066529698</v>
      </c>
      <c r="Q212" s="7">
        <v>1.1897164743838793</v>
      </c>
      <c r="R212" s="7">
        <v>0.19276961362456949</v>
      </c>
      <c r="S212" s="7">
        <v>0.27044985335406901</v>
      </c>
      <c r="T212" s="7">
        <v>0.25606742216608963</v>
      </c>
      <c r="U212" s="7">
        <v>0.3560834504553087</v>
      </c>
      <c r="V212" s="7">
        <v>0.69124547941451397</v>
      </c>
      <c r="W212" s="7">
        <v>1.36</v>
      </c>
      <c r="X212" s="7">
        <v>0.25606742216608963</v>
      </c>
      <c r="Y212" s="7">
        <v>0.39423297563873094</v>
      </c>
      <c r="Z212" s="7">
        <v>1.0823588068242478</v>
      </c>
      <c r="AA212" s="7">
        <v>0.64302699383103701</v>
      </c>
      <c r="AB212" s="7">
        <v>0.30502398123512064</v>
      </c>
      <c r="AC212" s="7">
        <v>6.1415160697887972</v>
      </c>
      <c r="AD212" s="7">
        <v>0.10141502906172162</v>
      </c>
      <c r="AE212" s="7">
        <v>0.97170282114823536</v>
      </c>
      <c r="AF212" s="7">
        <v>1.1288820542616076</v>
      </c>
      <c r="AG212" s="7">
        <v>0.24191304107162623</v>
      </c>
      <c r="AH212" s="7">
        <v>0.72</v>
      </c>
      <c r="AI212" s="7">
        <v>-16.43</v>
      </c>
      <c r="AJ212" s="11">
        <v>0.77611940298507465</v>
      </c>
      <c r="AL212" s="28">
        <f t="shared" ref="AL212:AM227" si="23">SUM(U201:U212)</f>
        <v>6.7087189940310727</v>
      </c>
      <c r="AM212" s="28">
        <f t="shared" si="23"/>
        <v>8.9758741075063107</v>
      </c>
    </row>
    <row r="213" spans="1:39" ht="11.25" x14ac:dyDescent="0.2">
      <c r="A213" s="6">
        <v>41365</v>
      </c>
      <c r="B213" s="16">
        <v>0.55000000000000004</v>
      </c>
      <c r="C213" s="7">
        <v>0.53</v>
      </c>
      <c r="D213" s="7">
        <v>0.53054676993577143</v>
      </c>
      <c r="E213" s="7">
        <v>0.45463957335734478</v>
      </c>
      <c r="F213" s="7">
        <v>0.68</v>
      </c>
      <c r="G213" s="7">
        <v>0.65</v>
      </c>
      <c r="H213" s="7">
        <v>0.56903726865862325</v>
      </c>
      <c r="I213" s="7">
        <v>0.52</v>
      </c>
      <c r="J213" s="7">
        <v>0.52483780234462396</v>
      </c>
      <c r="K213" s="7">
        <v>0.68</v>
      </c>
      <c r="L213" s="7">
        <v>0.45181316666666638</v>
      </c>
      <c r="M213" s="7">
        <v>0.54</v>
      </c>
      <c r="N213" s="13">
        <v>0.65753424657534243</v>
      </c>
      <c r="O213" s="7">
        <v>0.41269692923898532</v>
      </c>
      <c r="P213" s="7">
        <v>0.5916958234090901</v>
      </c>
      <c r="Q213" s="7">
        <v>0.8829354904994946</v>
      </c>
      <c r="R213" s="7">
        <v>0.57834149515022493</v>
      </c>
      <c r="S213" s="7">
        <v>8.987261146496818E-2</v>
      </c>
      <c r="T213" s="7">
        <v>0.53891533624719867</v>
      </c>
      <c r="U213" s="7">
        <v>0.23503568441048686</v>
      </c>
      <c r="V213" s="7">
        <v>0.90291993594094067</v>
      </c>
      <c r="W213" s="7">
        <v>1.1000000000000001</v>
      </c>
      <c r="X213" s="7">
        <v>0.53891533624719867</v>
      </c>
      <c r="Y213" s="7">
        <v>0.3397993038989478</v>
      </c>
      <c r="Z213" s="7">
        <v>0.72132550834146958</v>
      </c>
      <c r="AA213" s="7">
        <v>0.79795228481613689</v>
      </c>
      <c r="AB213" s="7">
        <v>0.53127947682471344</v>
      </c>
      <c r="AC213" s="7">
        <v>5.9460046068929548</v>
      </c>
      <c r="AD213" s="7">
        <v>-0.19764197144941131</v>
      </c>
      <c r="AE213" s="7">
        <v>0.65005722130430543</v>
      </c>
      <c r="AF213" s="7">
        <v>1.0920881644330673</v>
      </c>
      <c r="AG213" s="7">
        <v>0.50530159047159362</v>
      </c>
      <c r="AH213" s="7">
        <v>0.69</v>
      </c>
      <c r="AI213" s="7">
        <v>-9.1199999999999992</v>
      </c>
      <c r="AJ213" s="11">
        <v>0.65671641791044777</v>
      </c>
      <c r="AL213" s="28">
        <f t="shared" ref="AL213:AM228" si="24">SUM(U202:U213)</f>
        <v>6.3978346261676142</v>
      </c>
      <c r="AM213" s="28">
        <f t="shared" si="23"/>
        <v>9.0494501820310962</v>
      </c>
    </row>
    <row r="214" spans="1:39" ht="11.25" x14ac:dyDescent="0.2">
      <c r="A214" s="6">
        <v>41395</v>
      </c>
      <c r="B214" s="16">
        <v>0.37</v>
      </c>
      <c r="C214" s="7">
        <v>0.5</v>
      </c>
      <c r="D214" s="7">
        <v>0.52104880701353484</v>
      </c>
      <c r="E214" s="7">
        <v>0.4798616147977568</v>
      </c>
      <c r="F214" s="7">
        <v>0.64</v>
      </c>
      <c r="G214" s="7">
        <v>0.56999999999999995</v>
      </c>
      <c r="H214" s="7">
        <v>0.54218208436225823</v>
      </c>
      <c r="I214" s="7">
        <v>0.52</v>
      </c>
      <c r="J214" s="7">
        <v>0.49082208243899034</v>
      </c>
      <c r="K214" s="7">
        <v>0.56999999999999995</v>
      </c>
      <c r="L214" s="7">
        <v>0.40802498333333342</v>
      </c>
      <c r="M214" s="7">
        <v>0.41</v>
      </c>
      <c r="N214" s="13">
        <v>0.63013698630136983</v>
      </c>
      <c r="O214" s="7">
        <v>0.31022207701765103</v>
      </c>
      <c r="P214" s="7">
        <v>0.38812100425083862</v>
      </c>
      <c r="Q214" s="7">
        <v>0.11380337503709868</v>
      </c>
      <c r="R214" s="7">
        <v>0.59784285900119438</v>
      </c>
      <c r="S214" s="7">
        <v>0.21298814827267371</v>
      </c>
      <c r="T214" s="7">
        <v>0.55850714954048941</v>
      </c>
      <c r="U214" s="7">
        <v>0.23519666122178615</v>
      </c>
      <c r="V214" s="7">
        <v>0.52066609905614514</v>
      </c>
      <c r="W214" s="7">
        <v>0.05</v>
      </c>
      <c r="X214" s="7">
        <v>0.55850714954048941</v>
      </c>
      <c r="Y214" s="7">
        <v>0.37248633376568913</v>
      </c>
      <c r="Z214" s="7">
        <v>2.6360245814791249E-2</v>
      </c>
      <c r="AA214" s="7">
        <v>0.61795052646098714</v>
      </c>
      <c r="AB214" s="7">
        <v>0.66172671373795922</v>
      </c>
      <c r="AC214" s="7">
        <v>-0.77602805280528064</v>
      </c>
      <c r="AD214" s="7">
        <v>0.16852050815426622</v>
      </c>
      <c r="AE214" s="7">
        <v>0.21363767676154644</v>
      </c>
      <c r="AF214" s="7">
        <v>0.81131030092737044</v>
      </c>
      <c r="AG214" s="7">
        <v>0.42530505097595245</v>
      </c>
      <c r="AH214" s="7">
        <v>0.83</v>
      </c>
      <c r="AI214" s="7">
        <v>-3.43</v>
      </c>
      <c r="AJ214" s="11">
        <v>0.62686567164179108</v>
      </c>
      <c r="AL214" s="28">
        <f t="shared" si="24"/>
        <v>6.1471421864266471</v>
      </c>
      <c r="AM214" s="28">
        <f t="shared" si="23"/>
        <v>9.300677303847765</v>
      </c>
    </row>
    <row r="215" spans="1:39" ht="11.25" x14ac:dyDescent="0.2">
      <c r="A215" s="6">
        <v>41426</v>
      </c>
      <c r="B215" s="16">
        <v>0.26</v>
      </c>
      <c r="C215" s="7">
        <v>0.43</v>
      </c>
      <c r="D215" s="7">
        <v>0.35741993845596864</v>
      </c>
      <c r="E215" s="7">
        <v>0.38311926651054634</v>
      </c>
      <c r="F215" s="7">
        <v>0.56999999999999995</v>
      </c>
      <c r="G215" s="7">
        <v>0.41</v>
      </c>
      <c r="H215" s="7">
        <v>0.43010784099330301</v>
      </c>
      <c r="I215" s="7">
        <v>0.52</v>
      </c>
      <c r="J215" s="7">
        <v>0.45999927976462707</v>
      </c>
      <c r="K215" s="7">
        <v>0.48</v>
      </c>
      <c r="L215" s="7">
        <v>0.31016211666666682</v>
      </c>
      <c r="M215" s="7">
        <v>0.26</v>
      </c>
      <c r="N215" s="13">
        <v>0.55342465753424652</v>
      </c>
      <c r="O215" s="7">
        <v>0.37546999944080972</v>
      </c>
      <c r="P215" s="7">
        <v>0.22502460518995568</v>
      </c>
      <c r="Q215" s="7">
        <v>-0.3611284064626421</v>
      </c>
      <c r="R215" s="7">
        <v>0.45780371847202894</v>
      </c>
      <c r="S215" s="7">
        <v>-7.4444000168357255E-2</v>
      </c>
      <c r="T215" s="7">
        <v>0.63816580100098308</v>
      </c>
      <c r="U215" s="7">
        <v>0.10899772107151791</v>
      </c>
      <c r="V215" s="7">
        <v>0.32532867567751395</v>
      </c>
      <c r="W215" s="7">
        <v>-0.36</v>
      </c>
      <c r="X215" s="7">
        <v>0.63816580100098308</v>
      </c>
      <c r="Y215" s="7">
        <v>3.4242097672996442E-2</v>
      </c>
      <c r="Z215" s="7">
        <v>-0.25218475603274154</v>
      </c>
      <c r="AA215" s="7">
        <v>0.69797747037023494</v>
      </c>
      <c r="AB215" s="7">
        <v>0.39939173316700893</v>
      </c>
      <c r="AC215" s="7">
        <v>-3.0261909530963114</v>
      </c>
      <c r="AD215" s="7">
        <v>0.37011481358130738</v>
      </c>
      <c r="AE215" s="7">
        <v>-9.5371272988051661E-2</v>
      </c>
      <c r="AF215" s="7">
        <v>0.55188186608341216</v>
      </c>
      <c r="AG215" s="7">
        <v>0.44338484836718051</v>
      </c>
      <c r="AH215" s="7">
        <v>0.81</v>
      </c>
      <c r="AI215" s="7">
        <v>6.71</v>
      </c>
      <c r="AJ215" s="11">
        <v>0.61194029850746268</v>
      </c>
      <c r="AL215" s="28">
        <f t="shared" si="24"/>
        <v>6.5655004875350063</v>
      </c>
      <c r="AM215" s="28">
        <f t="shared" si="23"/>
        <v>9.2384176183463804</v>
      </c>
    </row>
    <row r="216" spans="1:39" ht="11.25" x14ac:dyDescent="0.2">
      <c r="A216" s="6">
        <v>41456</v>
      </c>
      <c r="B216" s="16">
        <v>0.03</v>
      </c>
      <c r="C216" s="7">
        <v>0.34</v>
      </c>
      <c r="D216" s="7">
        <v>0.28540974932228425</v>
      </c>
      <c r="E216" s="7">
        <v>0.34941725458043787</v>
      </c>
      <c r="F216" s="7">
        <v>0.32</v>
      </c>
      <c r="G216" s="7">
        <v>0.31</v>
      </c>
      <c r="H216" s="7">
        <v>0.32096540078054447</v>
      </c>
      <c r="I216" s="7">
        <v>0.21</v>
      </c>
      <c r="J216" s="7">
        <v>0.20402578218130188</v>
      </c>
      <c r="K216" s="7">
        <v>0.31</v>
      </c>
      <c r="L216" s="7">
        <v>0.20575808333333329</v>
      </c>
      <c r="M216" s="7">
        <v>0.16</v>
      </c>
      <c r="N216" s="13">
        <v>0.55068493150684927</v>
      </c>
      <c r="O216" s="7">
        <v>-0.27026675260500593</v>
      </c>
      <c r="P216" s="7">
        <v>0.12107501221856572</v>
      </c>
      <c r="Q216" s="7">
        <v>-0.43029823252441723</v>
      </c>
      <c r="R216" s="7">
        <v>-0.24221743531793671</v>
      </c>
      <c r="S216" s="7">
        <v>-6.4612510291540873E-2</v>
      </c>
      <c r="T216" s="7">
        <v>0.63773166833166828</v>
      </c>
      <c r="U216" s="7">
        <v>0.10872889796745219</v>
      </c>
      <c r="V216" s="7">
        <v>0.13172915973670607</v>
      </c>
      <c r="W216" s="7">
        <v>-0.73</v>
      </c>
      <c r="X216" s="7">
        <v>0.63773166833166828</v>
      </c>
      <c r="Y216" s="7">
        <v>-4.7304665100897605E-2</v>
      </c>
      <c r="Z216" s="7">
        <v>0.27180466229354072</v>
      </c>
      <c r="AA216" s="7">
        <v>0.5618775860651618</v>
      </c>
      <c r="AB216" s="7">
        <v>8.4684296616240606E-3</v>
      </c>
      <c r="AC216" s="7">
        <v>-6.402730566819085</v>
      </c>
      <c r="AD216" s="7">
        <v>0.48327108201771268</v>
      </c>
      <c r="AE216" s="7">
        <v>2.9508506616257098E-2</v>
      </c>
      <c r="AF216" s="7">
        <v>1.1896489597660558</v>
      </c>
      <c r="AG216" s="7">
        <v>0.49118493332742635</v>
      </c>
      <c r="AH216" s="7">
        <v>0.45</v>
      </c>
      <c r="AI216" s="7">
        <v>0.17</v>
      </c>
      <c r="AJ216" s="11">
        <v>0.58208955223880599</v>
      </c>
      <c r="AL216" s="28">
        <f t="shared" si="24"/>
        <v>6.6126252075187786</v>
      </c>
      <c r="AM216" s="28">
        <f t="shared" si="23"/>
        <v>8.4703087514077691</v>
      </c>
    </row>
    <row r="217" spans="1:39" ht="11.25" x14ac:dyDescent="0.2">
      <c r="A217" s="6">
        <v>41487</v>
      </c>
      <c r="B217" s="16">
        <v>0.24</v>
      </c>
      <c r="C217" s="7">
        <v>0.42</v>
      </c>
      <c r="D217" s="7">
        <v>0.42279718523346027</v>
      </c>
      <c r="E217" s="7">
        <v>0.45282013214915384</v>
      </c>
      <c r="F217" s="7">
        <v>0.49</v>
      </c>
      <c r="G217" s="7">
        <v>0.51</v>
      </c>
      <c r="H217" s="7">
        <v>0.45912346347652278</v>
      </c>
      <c r="I217" s="7">
        <v>0.4</v>
      </c>
      <c r="J217" s="7">
        <v>0.41002149148772049</v>
      </c>
      <c r="K217" s="7">
        <v>0.5</v>
      </c>
      <c r="L217" s="7">
        <v>0.34036856666666654</v>
      </c>
      <c r="M217" s="7">
        <v>0.2</v>
      </c>
      <c r="N217" s="13">
        <v>0.58630136986301373</v>
      </c>
      <c r="O217" s="7">
        <v>8.5993449264119642E-2</v>
      </c>
      <c r="P217" s="7">
        <v>0.28653195132590675</v>
      </c>
      <c r="Q217" s="7">
        <v>-0.20087417947740663</v>
      </c>
      <c r="R217" s="7">
        <v>0.12754880898982507</v>
      </c>
      <c r="S217" s="7">
        <v>0.4812922927365329</v>
      </c>
      <c r="T217" s="7">
        <v>0.59972756210211042</v>
      </c>
      <c r="U217" s="7">
        <v>0.38754301073757208</v>
      </c>
      <c r="V217" s="7">
        <v>0.19939521899208809</v>
      </c>
      <c r="W217" s="7">
        <v>-0.34</v>
      </c>
      <c r="X217" s="7">
        <v>0.59972756210211042</v>
      </c>
      <c r="Y217" s="7">
        <v>0.24927729691909686</v>
      </c>
      <c r="Z217" s="7">
        <v>0.58404953745150712</v>
      </c>
      <c r="AA217" s="7">
        <v>0.64264055458642366</v>
      </c>
      <c r="AB217" s="7">
        <v>0.29711842005670797</v>
      </c>
      <c r="AC217" s="7">
        <v>-4.2642056247118498</v>
      </c>
      <c r="AD217" s="7">
        <v>0.20921886706974951</v>
      </c>
      <c r="AE217" s="7">
        <v>0.31481029331056781</v>
      </c>
      <c r="AF217" s="7">
        <v>0.61176126898579142</v>
      </c>
      <c r="AG217" s="7">
        <v>0.59392887262224314</v>
      </c>
      <c r="AH217" s="7">
        <v>0.67</v>
      </c>
      <c r="AI217" s="7">
        <v>-0.61</v>
      </c>
      <c r="AJ217" s="11">
        <v>0.73134328358208955</v>
      </c>
      <c r="AL217" s="28">
        <f t="shared" si="24"/>
        <v>6.555831642826039</v>
      </c>
      <c r="AM217" s="28">
        <f t="shared" si="23"/>
        <v>8.1223882292911718</v>
      </c>
    </row>
    <row r="218" spans="1:39" ht="11.25" x14ac:dyDescent="0.2">
      <c r="A218" s="6">
        <v>41518</v>
      </c>
      <c r="B218" s="16">
        <v>0.35</v>
      </c>
      <c r="C218" s="7">
        <v>0.46</v>
      </c>
      <c r="D218" s="7">
        <v>0.4252224523101838</v>
      </c>
      <c r="E218" s="7">
        <v>0.52172775135981275</v>
      </c>
      <c r="F218" s="7">
        <v>0.51</v>
      </c>
      <c r="G218" s="7">
        <v>0.37</v>
      </c>
      <c r="H218" s="7">
        <v>0.4573900407339993</v>
      </c>
      <c r="I218" s="7">
        <v>0.47</v>
      </c>
      <c r="J218" s="7">
        <v>0.48119115957982805</v>
      </c>
      <c r="K218" s="7">
        <v>0.57999999999999996</v>
      </c>
      <c r="L218" s="7">
        <v>0.39678516666666658</v>
      </c>
      <c r="M218" s="7">
        <v>0.23</v>
      </c>
      <c r="N218" s="13">
        <v>0.57808219178082187</v>
      </c>
      <c r="O218" s="7">
        <v>0.16187861758193381</v>
      </c>
      <c r="P218" s="7">
        <v>0.40672663307818757</v>
      </c>
      <c r="Q218" s="7">
        <v>7.5719080189883117E-2</v>
      </c>
      <c r="R218" s="7">
        <v>0.59768013519741892</v>
      </c>
      <c r="S218" s="7">
        <v>0.26765229857794925</v>
      </c>
      <c r="T218" s="7">
        <v>0.63007397942597365</v>
      </c>
      <c r="U218" s="7">
        <v>0.60870639893987388</v>
      </c>
      <c r="V218" s="7">
        <v>0.23216742086937525</v>
      </c>
      <c r="W218" s="7">
        <v>-0.03</v>
      </c>
      <c r="X218" s="7">
        <v>0.63007397942597365</v>
      </c>
      <c r="Y218" s="7">
        <v>0.37108550653434247</v>
      </c>
      <c r="Z218" s="7">
        <v>1.1378036708161616</v>
      </c>
      <c r="AA218" s="7">
        <v>0.58030201706679174</v>
      </c>
      <c r="AB218" s="7">
        <v>0.42587632165447625</v>
      </c>
      <c r="AC218" s="7">
        <v>-3.1324266267619234</v>
      </c>
      <c r="AD218" s="7">
        <v>2.4051312441175466E-2</v>
      </c>
      <c r="AE218" s="7">
        <v>0.71262634510157563</v>
      </c>
      <c r="AF218" s="7">
        <v>0.45760314845323075</v>
      </c>
      <c r="AG218" s="7">
        <v>0.37375866463073021</v>
      </c>
      <c r="AH218" s="7">
        <v>0.47</v>
      </c>
      <c r="AI218" s="7">
        <v>16.09</v>
      </c>
      <c r="AJ218" s="11">
        <v>0.62686567164179108</v>
      </c>
      <c r="AL218" s="28">
        <f t="shared" si="24"/>
        <v>6.245504361633972</v>
      </c>
      <c r="AM218" s="28">
        <f t="shared" si="23"/>
        <v>7.9305081492180696</v>
      </c>
    </row>
    <row r="219" spans="1:39" ht="11.25" x14ac:dyDescent="0.2">
      <c r="A219" s="6">
        <v>41548</v>
      </c>
      <c r="B219" s="16">
        <v>0.56999999999999995</v>
      </c>
      <c r="C219" s="7">
        <v>0.61</v>
      </c>
      <c r="D219" s="7">
        <v>0.57514474218858969</v>
      </c>
      <c r="E219" s="7">
        <v>0.60054543156540108</v>
      </c>
      <c r="F219" s="7">
        <v>0.75</v>
      </c>
      <c r="G219" s="7">
        <v>0.57999999999999996</v>
      </c>
      <c r="H219" s="7">
        <v>0.6231380347507981</v>
      </c>
      <c r="I219" s="7">
        <v>0.52</v>
      </c>
      <c r="J219" s="7">
        <v>0.51404962708145774</v>
      </c>
      <c r="K219" s="7">
        <v>0.81</v>
      </c>
      <c r="L219" s="7">
        <v>0.51801673333333331</v>
      </c>
      <c r="M219" s="7">
        <v>0.49</v>
      </c>
      <c r="N219" s="13">
        <v>0.67671232876712328</v>
      </c>
      <c r="O219" s="7">
        <v>0.14452748345802879</v>
      </c>
      <c r="P219" s="7">
        <v>0.69797326898812384</v>
      </c>
      <c r="Q219" s="7">
        <v>0.91874619328311791</v>
      </c>
      <c r="R219" s="7">
        <v>0.98410812595046371</v>
      </c>
      <c r="S219" s="7">
        <v>0.58596980757869865</v>
      </c>
      <c r="T219" s="7">
        <v>0.51888932745034477</v>
      </c>
      <c r="U219" s="7">
        <v>0.96299927752544034</v>
      </c>
      <c r="V219" s="7">
        <v>0.46807126685840889</v>
      </c>
      <c r="W219" s="7">
        <v>1.07</v>
      </c>
      <c r="X219" s="7">
        <v>0.51888932745034477</v>
      </c>
      <c r="Y219" s="7">
        <v>0.71433604815168339</v>
      </c>
      <c r="Z219" s="7">
        <v>1.2784336663715696</v>
      </c>
      <c r="AA219" s="7">
        <v>0.68712159929209338</v>
      </c>
      <c r="AB219" s="7">
        <v>0.83230586347809332</v>
      </c>
      <c r="AC219" s="7">
        <v>1.3643431514727207</v>
      </c>
      <c r="AD219" s="7">
        <v>1.3210338497045147</v>
      </c>
      <c r="AE219" s="7">
        <v>0.83216052455831457</v>
      </c>
      <c r="AF219" s="7">
        <v>0.66821038900876528</v>
      </c>
      <c r="AG219" s="7">
        <v>0.33074736379613368</v>
      </c>
      <c r="AH219" s="7">
        <v>0.94</v>
      </c>
      <c r="AI219" s="7">
        <v>-1.96</v>
      </c>
      <c r="AJ219" s="11">
        <v>0.53731343283582089</v>
      </c>
      <c r="AL219" s="28">
        <f t="shared" si="24"/>
        <v>6.2103674100978115</v>
      </c>
      <c r="AM219" s="28">
        <f t="shared" si="23"/>
        <v>7.9644257705342119</v>
      </c>
    </row>
    <row r="220" spans="1:39" ht="11.25" x14ac:dyDescent="0.2">
      <c r="A220" s="6">
        <v>41579</v>
      </c>
      <c r="B220" s="16">
        <v>0.54</v>
      </c>
      <c r="C220" s="7">
        <v>0.52</v>
      </c>
      <c r="D220" s="7">
        <v>0.45286070161164033</v>
      </c>
      <c r="E220" s="7">
        <v>0.59835523174243732</v>
      </c>
      <c r="F220" s="7">
        <v>0.55000000000000004</v>
      </c>
      <c r="G220" s="7">
        <v>0.55000000000000004</v>
      </c>
      <c r="H220" s="7">
        <v>0.5342431866708155</v>
      </c>
      <c r="I220" s="7">
        <v>0.53</v>
      </c>
      <c r="J220" s="7">
        <v>0.57349845559523116</v>
      </c>
      <c r="K220" s="7">
        <v>0.59</v>
      </c>
      <c r="L220" s="7">
        <v>0.548661333333333</v>
      </c>
      <c r="M220" s="7">
        <v>0.5</v>
      </c>
      <c r="N220" s="13">
        <v>0.68219178082191778</v>
      </c>
      <c r="O220" s="7">
        <v>0.47608601608784024</v>
      </c>
      <c r="P220" s="7">
        <v>0.55911663834629843</v>
      </c>
      <c r="Q220" s="7">
        <v>0.54956234938094761</v>
      </c>
      <c r="R220" s="7">
        <v>0.76229458929598615</v>
      </c>
      <c r="S220" s="7">
        <v>5.8750949286979985E-2</v>
      </c>
      <c r="T220" s="7">
        <v>0.64566486315706317</v>
      </c>
      <c r="U220" s="7">
        <v>0.50193441580358189</v>
      </c>
      <c r="V220" s="7">
        <v>0.60896280482319143</v>
      </c>
      <c r="W220" s="7">
        <v>0.41</v>
      </c>
      <c r="X220" s="7">
        <v>0.64566486315706317</v>
      </c>
      <c r="Y220" s="7">
        <v>0.53256371831737392</v>
      </c>
      <c r="Z220" s="7">
        <v>0.8441010130609512</v>
      </c>
      <c r="AA220" s="7">
        <v>0.54390194734326081</v>
      </c>
      <c r="AB220" s="7">
        <v>0.56644813653254278</v>
      </c>
      <c r="AC220" s="7">
        <v>1.2779049461725456</v>
      </c>
      <c r="AD220" s="7">
        <v>-0.40315731019522777</v>
      </c>
      <c r="AE220" s="7">
        <v>0.75595843879046232</v>
      </c>
      <c r="AF220" s="7">
        <v>0.69457373215764595</v>
      </c>
      <c r="AG220" s="7">
        <v>0.35207419397463002</v>
      </c>
      <c r="AH220" s="7">
        <v>0.85</v>
      </c>
      <c r="AI220" s="7">
        <v>6.52</v>
      </c>
      <c r="AJ220" s="11">
        <v>0.58208955223880599</v>
      </c>
      <c r="AL220" s="28">
        <f t="shared" si="24"/>
        <v>6.0374357154257172</v>
      </c>
      <c r="AM220" s="28">
        <f t="shared" si="23"/>
        <v>8.0048892929459079</v>
      </c>
    </row>
    <row r="221" spans="1:39" ht="11.25" x14ac:dyDescent="0.2">
      <c r="A221" s="6">
        <v>41609</v>
      </c>
      <c r="B221" s="16">
        <v>0.92</v>
      </c>
      <c r="C221" s="7">
        <v>0.79</v>
      </c>
      <c r="D221" s="7">
        <v>0.57619393961915044</v>
      </c>
      <c r="E221" s="7">
        <v>0.95948039424701115</v>
      </c>
      <c r="F221" s="7">
        <v>0.75</v>
      </c>
      <c r="G221" s="7">
        <v>0.75</v>
      </c>
      <c r="H221" s="7">
        <v>0.76513486677323228</v>
      </c>
      <c r="I221" s="7">
        <v>0.77</v>
      </c>
      <c r="J221" s="7">
        <v>0.74284633063357131</v>
      </c>
      <c r="K221" s="7">
        <v>0.74</v>
      </c>
      <c r="L221" s="7">
        <v>0.7158082166666665</v>
      </c>
      <c r="M221" s="7">
        <v>0.56999999999999995</v>
      </c>
      <c r="N221" s="13">
        <v>0.69315068493150689</v>
      </c>
      <c r="O221" s="7">
        <v>0.90585056217376725</v>
      </c>
      <c r="P221" s="7">
        <v>0.92422857966700045</v>
      </c>
      <c r="Q221" s="7">
        <v>0.86755106377553148</v>
      </c>
      <c r="R221" s="7">
        <v>0.62358560837637478</v>
      </c>
      <c r="S221" s="7">
        <v>0.50751062319193829</v>
      </c>
      <c r="T221" s="7">
        <v>1.1593384601078145</v>
      </c>
      <c r="U221" s="7">
        <v>0.67927470638625609</v>
      </c>
      <c r="V221" s="7">
        <v>1.1375444922873552</v>
      </c>
      <c r="W221" s="7">
        <v>0.79</v>
      </c>
      <c r="X221" s="7">
        <v>1.1593384601078145</v>
      </c>
      <c r="Y221" s="7">
        <v>0.68124126621708025</v>
      </c>
      <c r="Z221" s="7">
        <v>0.65360086813163876</v>
      </c>
      <c r="AA221" s="7">
        <v>0.87730542189592742</v>
      </c>
      <c r="AB221" s="7">
        <v>0.59085729851282565</v>
      </c>
      <c r="AC221" s="7">
        <v>3.2009391312912441</v>
      </c>
      <c r="AD221" s="7">
        <v>0.28256617788756339</v>
      </c>
      <c r="AE221" s="7">
        <v>0.54602136504253673</v>
      </c>
      <c r="AF221" s="7">
        <v>0.88206532180595576</v>
      </c>
      <c r="AG221" s="7">
        <v>0.72109255285700891</v>
      </c>
      <c r="AH221" s="7">
        <v>1.08</v>
      </c>
      <c r="AI221" s="7">
        <v>20.13</v>
      </c>
      <c r="AJ221" s="11">
        <v>0.62686567164179108</v>
      </c>
      <c r="AL221" s="28">
        <f t="shared" si="24"/>
        <v>5.8521816631860659</v>
      </c>
      <c r="AM221" s="28">
        <f t="shared" si="23"/>
        <v>8.1432271307735711</v>
      </c>
    </row>
    <row r="222" spans="1:39" ht="11.25" x14ac:dyDescent="0.2">
      <c r="A222" s="6">
        <v>41640</v>
      </c>
      <c r="B222" s="16">
        <v>0.55000000000000004</v>
      </c>
      <c r="C222" s="7">
        <v>0.55000000000000004</v>
      </c>
      <c r="D222" s="7">
        <v>0.55025898079840196</v>
      </c>
      <c r="E222" s="7">
        <v>0.52322843172644651</v>
      </c>
      <c r="F222" s="7">
        <v>0.5</v>
      </c>
      <c r="G222" s="7">
        <v>0.62</v>
      </c>
      <c r="H222" s="7">
        <v>0.54869748250496975</v>
      </c>
      <c r="I222" s="7">
        <v>0.5</v>
      </c>
      <c r="J222" s="7">
        <v>0.50083529261298787</v>
      </c>
      <c r="K222" s="7">
        <v>0.56000000000000005</v>
      </c>
      <c r="L222" s="7">
        <v>0.53713181666666676</v>
      </c>
      <c r="M222" s="7">
        <v>0.67</v>
      </c>
      <c r="N222" s="13">
        <v>0.71581769436997322</v>
      </c>
      <c r="O222" s="7">
        <v>0.37695837316416086</v>
      </c>
      <c r="P222" s="7">
        <v>0.60172862598394528</v>
      </c>
      <c r="Q222" s="7">
        <v>1.092522724088596</v>
      </c>
      <c r="R222" s="7">
        <v>-1.7681926187772885E-2</v>
      </c>
      <c r="S222" s="7">
        <v>0.48214593045997056</v>
      </c>
      <c r="T222" s="7">
        <v>0.46828602234911249</v>
      </c>
      <c r="U222" s="7">
        <v>0.6726146895111953</v>
      </c>
      <c r="V222" s="7">
        <v>0.53986336225665144</v>
      </c>
      <c r="W222" s="7">
        <v>0.9</v>
      </c>
      <c r="X222" s="7">
        <v>0.46828602234911249</v>
      </c>
      <c r="Y222" s="7">
        <v>0.5995115078789689</v>
      </c>
      <c r="Z222" s="7">
        <v>1.0723783320082014</v>
      </c>
      <c r="AA222" s="7">
        <v>0.76142537945912603</v>
      </c>
      <c r="AB222" s="7">
        <v>0.16128975162824122</v>
      </c>
      <c r="AC222" s="7">
        <v>2.1055200883214136</v>
      </c>
      <c r="AD222" s="7">
        <v>0.58517602233420507</v>
      </c>
      <c r="AE222" s="7">
        <v>0.81839038442916623</v>
      </c>
      <c r="AF222" s="7">
        <v>1.0550449079933795</v>
      </c>
      <c r="AG222" s="7">
        <v>0.6854621419772956</v>
      </c>
      <c r="AH222" s="7">
        <v>0.73</v>
      </c>
      <c r="AI222" s="7">
        <v>-15.88</v>
      </c>
      <c r="AJ222" s="11">
        <v>0.68656716417910446</v>
      </c>
      <c r="AL222" s="28">
        <f t="shared" si="24"/>
        <v>5.490672409886991</v>
      </c>
      <c r="AM222" s="28">
        <f t="shared" si="23"/>
        <v>7.3310507756546777</v>
      </c>
    </row>
    <row r="223" spans="1:39" ht="11.25" x14ac:dyDescent="0.2">
      <c r="A223" s="6">
        <v>41671</v>
      </c>
      <c r="B223" s="16">
        <v>0.69</v>
      </c>
      <c r="C223" s="7">
        <v>0.69</v>
      </c>
      <c r="D223" s="7">
        <v>0.51147365478328977</v>
      </c>
      <c r="E223" s="7">
        <v>0.9227511221617718</v>
      </c>
      <c r="F223" s="7">
        <v>0.75</v>
      </c>
      <c r="G223" s="7">
        <v>0.72</v>
      </c>
      <c r="H223" s="7">
        <v>0.71884495538901239</v>
      </c>
      <c r="I223" s="7">
        <v>0.82</v>
      </c>
      <c r="J223" s="7">
        <v>0.79259178472727965</v>
      </c>
      <c r="K223" s="7">
        <v>0.73</v>
      </c>
      <c r="L223" s="7">
        <v>0.56716923333333302</v>
      </c>
      <c r="M223" s="7">
        <v>0.51</v>
      </c>
      <c r="N223" s="13">
        <v>0.64343163538873993</v>
      </c>
      <c r="O223" s="7">
        <v>0.40196190409861748</v>
      </c>
      <c r="P223" s="7">
        <v>0.77590914283933821</v>
      </c>
      <c r="Q223" s="7">
        <v>0.49110279647632155</v>
      </c>
      <c r="R223" s="7">
        <v>-0.16186790675771126</v>
      </c>
      <c r="S223" s="7">
        <v>0.61589415884636944</v>
      </c>
      <c r="T223" s="7">
        <v>1.2422256026078871</v>
      </c>
      <c r="U223" s="7">
        <v>0.26235794450028271</v>
      </c>
      <c r="V223" s="7">
        <v>1.2246023143294305</v>
      </c>
      <c r="W223" s="7">
        <v>0.22</v>
      </c>
      <c r="X223" s="7">
        <v>1.2422256026078871</v>
      </c>
      <c r="Y223" s="7">
        <v>0.47978359810741383</v>
      </c>
      <c r="Z223" s="7">
        <v>0.49228464965235857</v>
      </c>
      <c r="AA223" s="7">
        <v>1.0409036923800563</v>
      </c>
      <c r="AB223" s="7">
        <v>0.38010456400699061</v>
      </c>
      <c r="AC223" s="7">
        <v>2.9696303299612361</v>
      </c>
      <c r="AD223" s="7">
        <v>-1.0058461619477257</v>
      </c>
      <c r="AE223" s="7">
        <v>0.3533091866178904</v>
      </c>
      <c r="AF223" s="7">
        <v>1.0869179442466517</v>
      </c>
      <c r="AG223" s="7">
        <v>2.0064341441790878</v>
      </c>
      <c r="AH223" s="7">
        <v>1.21</v>
      </c>
      <c r="AI223" s="7">
        <v>-20.55</v>
      </c>
      <c r="AJ223" s="11">
        <v>0.80597014925373134</v>
      </c>
      <c r="AL223" s="28">
        <f t="shared" si="24"/>
        <v>5.1194728585307541</v>
      </c>
      <c r="AM223" s="28">
        <f t="shared" si="23"/>
        <v>6.9824962302423206</v>
      </c>
    </row>
    <row r="224" spans="1:39" ht="11.25" x14ac:dyDescent="0.2">
      <c r="A224" s="6">
        <v>41699</v>
      </c>
      <c r="B224" s="16">
        <v>0.92</v>
      </c>
      <c r="C224" s="7">
        <v>0.59</v>
      </c>
      <c r="D224" s="7">
        <v>0.58613791833815598</v>
      </c>
      <c r="E224" s="7">
        <v>0.87700877652606757</v>
      </c>
      <c r="F224" s="7">
        <v>0.67</v>
      </c>
      <c r="G224" s="7">
        <v>0.68</v>
      </c>
      <c r="H224" s="7">
        <v>0.68062933897284472</v>
      </c>
      <c r="I224" s="7">
        <v>0.65</v>
      </c>
      <c r="J224" s="7">
        <v>0.58181460317763745</v>
      </c>
      <c r="K224" s="7">
        <v>0.65</v>
      </c>
      <c r="L224" s="7">
        <v>0.70493794999999992</v>
      </c>
      <c r="M224" s="7">
        <v>0.59</v>
      </c>
      <c r="N224" s="13">
        <v>0.71045576407506705</v>
      </c>
      <c r="O224" s="7">
        <v>-2.1818701781808184E-2</v>
      </c>
      <c r="P224" s="7">
        <v>1.1997946594064826</v>
      </c>
      <c r="Q224" s="7">
        <v>1.940565422300442</v>
      </c>
      <c r="R224" s="7">
        <v>0.43249857563384297</v>
      </c>
      <c r="S224" s="7">
        <v>0.43598162399043089</v>
      </c>
      <c r="T224" s="7">
        <v>1.0880680240759364</v>
      </c>
      <c r="U224" s="7">
        <v>0.80316696252603359</v>
      </c>
      <c r="V224" s="7">
        <v>1.5431228221310203</v>
      </c>
      <c r="W224" s="7">
        <v>2.4300000000000002</v>
      </c>
      <c r="X224" s="7">
        <v>1.0880680240759364</v>
      </c>
      <c r="Y224" s="7">
        <v>0.58227980819789238</v>
      </c>
      <c r="Z224" s="7">
        <v>0.50443158355752982</v>
      </c>
      <c r="AA224" s="7">
        <v>0.78854777414628585</v>
      </c>
      <c r="AB224" s="7">
        <v>0.51424248598489974</v>
      </c>
      <c r="AC224" s="7">
        <v>9.757925775292323</v>
      </c>
      <c r="AD224" s="7">
        <v>2.3863058143270157</v>
      </c>
      <c r="AE224" s="7">
        <v>0.53350191960663196</v>
      </c>
      <c r="AF224" s="7">
        <v>1.1476536865469986</v>
      </c>
      <c r="AG224" s="7">
        <v>0.50548530224364407</v>
      </c>
      <c r="AH224" s="7">
        <v>0.96</v>
      </c>
      <c r="AI224" s="7">
        <v>26.49</v>
      </c>
      <c r="AJ224" s="11">
        <v>0.83582089552238803</v>
      </c>
      <c r="AL224" s="28">
        <f t="shared" si="24"/>
        <v>5.5665563706014805</v>
      </c>
      <c r="AM224" s="28">
        <f t="shared" si="23"/>
        <v>7.8343735729588273</v>
      </c>
    </row>
    <row r="225" spans="1:39" ht="11.25" x14ac:dyDescent="0.2">
      <c r="A225" s="6">
        <v>41730</v>
      </c>
      <c r="B225" s="16">
        <v>0.67</v>
      </c>
      <c r="C225" s="7">
        <v>0.56000000000000005</v>
      </c>
      <c r="D225" s="7">
        <v>0.55780211873334928</v>
      </c>
      <c r="E225" s="7">
        <v>0.4072378069158033</v>
      </c>
      <c r="F225" s="7">
        <v>0.54</v>
      </c>
      <c r="G225" s="7">
        <v>0.57999999999999996</v>
      </c>
      <c r="H225" s="7">
        <v>0.52900798512983049</v>
      </c>
      <c r="I225" s="7">
        <v>0.47</v>
      </c>
      <c r="J225" s="7">
        <v>0.51511100002517418</v>
      </c>
      <c r="K225" s="7">
        <v>0.56999999999999995</v>
      </c>
      <c r="L225" s="7">
        <v>0.50192324999999982</v>
      </c>
      <c r="M225" s="7">
        <v>0.62</v>
      </c>
      <c r="N225" s="13">
        <v>0.69973190348525471</v>
      </c>
      <c r="O225" s="7">
        <v>0.76743892064863362</v>
      </c>
      <c r="P225" s="7">
        <v>0.64140603759039638</v>
      </c>
      <c r="Q225" s="7">
        <v>1.1994364074112849</v>
      </c>
      <c r="R225" s="7">
        <v>0.38784169230402338</v>
      </c>
      <c r="S225" s="7">
        <v>0.18149040711277487</v>
      </c>
      <c r="T225" s="7">
        <v>0.4428174926066632</v>
      </c>
      <c r="U225" s="7">
        <v>0.6729166701642757</v>
      </c>
      <c r="V225" s="7">
        <v>0.61431795658783461</v>
      </c>
      <c r="W225" s="7">
        <v>1.52</v>
      </c>
      <c r="X225" s="7">
        <v>0.4428174926066632</v>
      </c>
      <c r="Y225" s="7">
        <v>0.35731901458905785</v>
      </c>
      <c r="Z225" s="7">
        <v>0.78806272637815888</v>
      </c>
      <c r="AA225" s="7">
        <v>0.6144823414158469</v>
      </c>
      <c r="AB225" s="7">
        <v>0.43816455215376454</v>
      </c>
      <c r="AC225" s="7">
        <v>2.8677257084590222</v>
      </c>
      <c r="AD225" s="7">
        <v>2.1418303618525161</v>
      </c>
      <c r="AE225" s="7">
        <v>0.70712214389888195</v>
      </c>
      <c r="AF225" s="7">
        <v>0.5839129440371722</v>
      </c>
      <c r="AG225" s="7">
        <v>0.38891817492499914</v>
      </c>
      <c r="AH225" s="7">
        <v>0.56999999999999995</v>
      </c>
      <c r="AI225" s="7">
        <v>-1.87</v>
      </c>
      <c r="AJ225" s="11">
        <v>0.70149253731343286</v>
      </c>
      <c r="AL225" s="28">
        <f t="shared" si="24"/>
        <v>6.0044373563552691</v>
      </c>
      <c r="AM225" s="28">
        <f t="shared" si="23"/>
        <v>7.5457715936057204</v>
      </c>
    </row>
    <row r="226" spans="1:39" ht="11.25" x14ac:dyDescent="0.2">
      <c r="A226" s="6">
        <v>41760</v>
      </c>
      <c r="B226" s="16">
        <v>0.46</v>
      </c>
      <c r="C226" s="7">
        <v>0.5</v>
      </c>
      <c r="D226" s="7">
        <v>0.63515223243346641</v>
      </c>
      <c r="E226" s="7">
        <v>0.42440829573469674</v>
      </c>
      <c r="F226" s="7">
        <v>0.79</v>
      </c>
      <c r="G226" s="7">
        <v>0.82</v>
      </c>
      <c r="H226" s="7">
        <v>0.63391210563363265</v>
      </c>
      <c r="I226" s="7">
        <v>0.44</v>
      </c>
      <c r="J226" s="7">
        <v>0.53820130695727242</v>
      </c>
      <c r="K226" s="7">
        <v>0.78</v>
      </c>
      <c r="L226" s="7">
        <v>0.57607523333333366</v>
      </c>
      <c r="M226" s="7">
        <v>0.66</v>
      </c>
      <c r="N226" s="13">
        <v>0.66756032171581769</v>
      </c>
      <c r="O226" s="7">
        <v>0.59152586552305653</v>
      </c>
      <c r="P226" s="7">
        <v>0.42135021730326577</v>
      </c>
      <c r="Q226" s="7">
        <v>0.41474926892667602</v>
      </c>
      <c r="R226" s="7">
        <v>0.76395515158763372</v>
      </c>
      <c r="S226" s="7">
        <v>0.56060401034652296</v>
      </c>
      <c r="T226" s="7">
        <v>0.29559865372503169</v>
      </c>
      <c r="U226" s="7">
        <v>0.722254909642431</v>
      </c>
      <c r="V226" s="7">
        <v>0.16256747488117454</v>
      </c>
      <c r="W226" s="7">
        <v>0.41</v>
      </c>
      <c r="X226" s="7">
        <v>0.29559865372503169</v>
      </c>
      <c r="Y226" s="7">
        <v>0.60533956041785908</v>
      </c>
      <c r="Z226" s="7">
        <v>0.73539819307344823</v>
      </c>
      <c r="AA226" s="7">
        <v>0.81631051956498213</v>
      </c>
      <c r="AB226" s="7">
        <v>0.75343742493394117</v>
      </c>
      <c r="AC226" s="7">
        <v>-1.1688160192963488</v>
      </c>
      <c r="AD226" s="7">
        <v>0.82721305508371734</v>
      </c>
      <c r="AE226" s="7">
        <v>0.57705487108454234</v>
      </c>
      <c r="AF226" s="7">
        <v>0.82806264682850428</v>
      </c>
      <c r="AG226" s="7">
        <v>0.39971870558291728</v>
      </c>
      <c r="AH226" s="7">
        <v>0.91</v>
      </c>
      <c r="AI226" s="7">
        <v>-21.11</v>
      </c>
      <c r="AJ226" s="11">
        <v>0.56716417910447758</v>
      </c>
      <c r="AL226" s="28">
        <f t="shared" si="24"/>
        <v>6.4914956047759134</v>
      </c>
      <c r="AM226" s="28">
        <f t="shared" si="23"/>
        <v>7.18767296943075</v>
      </c>
    </row>
    <row r="227" spans="1:39" ht="11.25" x14ac:dyDescent="0.2">
      <c r="A227" s="6">
        <v>41791</v>
      </c>
      <c r="B227" s="16">
        <v>0.4</v>
      </c>
      <c r="C227" s="7">
        <v>0.61</v>
      </c>
      <c r="D227" s="7">
        <v>0.55596282660810381</v>
      </c>
      <c r="E227" s="7">
        <v>0.72590103307550258</v>
      </c>
      <c r="F227" s="7">
        <v>0.63</v>
      </c>
      <c r="G227" s="7">
        <v>0.51</v>
      </c>
      <c r="H227" s="7">
        <v>0.60637277193672134</v>
      </c>
      <c r="I227" s="7">
        <v>0.73</v>
      </c>
      <c r="J227" s="7">
        <v>0.70734841014493799</v>
      </c>
      <c r="K227" s="7">
        <v>0.65</v>
      </c>
      <c r="L227" s="7">
        <v>0.46803491666666663</v>
      </c>
      <c r="M227" s="7">
        <v>0.41</v>
      </c>
      <c r="N227" s="13">
        <v>0.613941018766756</v>
      </c>
      <c r="O227" s="7">
        <v>0.24846159934221812</v>
      </c>
      <c r="P227" s="7">
        <v>0.44461029370839367</v>
      </c>
      <c r="Q227" s="7">
        <v>-0.3914111414017622</v>
      </c>
      <c r="R227" s="7">
        <v>0.52351810993571779</v>
      </c>
      <c r="S227" s="7">
        <v>9.9966581608140065E-2</v>
      </c>
      <c r="T227" s="7">
        <v>1.0956891503032415</v>
      </c>
      <c r="U227" s="7">
        <v>0.36154333359386354</v>
      </c>
      <c r="V227" s="7">
        <v>0.5164337174923066</v>
      </c>
      <c r="W227" s="7">
        <v>-0.6</v>
      </c>
      <c r="X227" s="7">
        <v>1.0956891503032415</v>
      </c>
      <c r="Y227" s="7">
        <v>0.20231767660344677</v>
      </c>
      <c r="Z227" s="7">
        <v>0.81332450192969641</v>
      </c>
      <c r="AA227" s="7">
        <v>0.73004175215059541</v>
      </c>
      <c r="AB227" s="7">
        <v>0.48652452175132832</v>
      </c>
      <c r="AC227" s="7">
        <v>-5.6732293120216513</v>
      </c>
      <c r="AD227" s="7">
        <v>-0.25167064026813174</v>
      </c>
      <c r="AE227" s="7">
        <v>0.60432541368718795</v>
      </c>
      <c r="AF227" s="7">
        <v>0.4914029066209033</v>
      </c>
      <c r="AG227" s="7">
        <v>1.0153650982596523</v>
      </c>
      <c r="AH227" s="7">
        <v>0.82</v>
      </c>
      <c r="AI227" s="7">
        <v>21.95</v>
      </c>
      <c r="AJ227" s="11">
        <v>0.68656716417910446</v>
      </c>
      <c r="AL227" s="28">
        <f t="shared" si="24"/>
        <v>6.7440412172982596</v>
      </c>
      <c r="AM227" s="28">
        <f t="shared" si="23"/>
        <v>7.3787780112455428</v>
      </c>
    </row>
    <row r="228" spans="1:39" ht="11.25" x14ac:dyDescent="0.2">
      <c r="A228" s="6">
        <v>41821</v>
      </c>
      <c r="B228" s="16">
        <v>0.01</v>
      </c>
      <c r="C228" s="7">
        <v>0.21</v>
      </c>
      <c r="D228" s="7">
        <v>0.35370938485202902</v>
      </c>
      <c r="E228" s="7">
        <v>7.1166864812286399E-3</v>
      </c>
      <c r="F228" s="7">
        <v>0.38</v>
      </c>
      <c r="G228" s="7">
        <v>0.28999999999999998</v>
      </c>
      <c r="H228" s="7">
        <v>0.24816521426665156</v>
      </c>
      <c r="I228" s="7">
        <v>0.02</v>
      </c>
      <c r="J228" s="7">
        <v>0.19135036452702378</v>
      </c>
      <c r="K228" s="7">
        <v>0.39</v>
      </c>
      <c r="L228" s="7">
        <v>0.16962405000000014</v>
      </c>
      <c r="M228" s="7">
        <v>0.28000000000000003</v>
      </c>
      <c r="N228" s="13">
        <v>0.58981233243967823</v>
      </c>
      <c r="O228" s="7">
        <v>0.38931121494092397</v>
      </c>
      <c r="P228" s="7">
        <v>-0.10144035791590059</v>
      </c>
      <c r="Q228" s="7">
        <v>-0.27781471117161632</v>
      </c>
      <c r="R228" s="7">
        <v>-0.13593448481238826</v>
      </c>
      <c r="S228" s="7">
        <v>0.22788611268782197</v>
      </c>
      <c r="T228" s="7">
        <v>-5.2349350253494874E-2</v>
      </c>
      <c r="U228" s="7">
        <v>0.27031684506538822</v>
      </c>
      <c r="V228" s="7">
        <v>-0.42235479454036146</v>
      </c>
      <c r="W228" s="7">
        <v>-0.51</v>
      </c>
      <c r="X228" s="7">
        <v>-5.2349350253494874E-2</v>
      </c>
      <c r="Y228" s="7">
        <v>9.1148260696038041E-2</v>
      </c>
      <c r="Z228" s="7">
        <v>0.47728277581549977</v>
      </c>
      <c r="AA228" s="7">
        <v>0.5455983442609712</v>
      </c>
      <c r="AB228" s="7">
        <v>0.16456364867705153</v>
      </c>
      <c r="AC228" s="7">
        <v>-5.6637525318449828</v>
      </c>
      <c r="AD228" s="7">
        <v>7.7616894746909249E-2</v>
      </c>
      <c r="AE228" s="7">
        <v>0.47015206223040762</v>
      </c>
      <c r="AF228" s="7">
        <v>0.39762344420729517</v>
      </c>
      <c r="AG228" s="7">
        <v>0.22911431372871238</v>
      </c>
      <c r="AH228" s="7">
        <v>0.52</v>
      </c>
      <c r="AI228" s="7">
        <v>-26.86</v>
      </c>
      <c r="AJ228" s="11">
        <v>0.59701492537313428</v>
      </c>
      <c r="AL228" s="28">
        <f t="shared" si="24"/>
        <v>6.9056291643961956</v>
      </c>
      <c r="AM228" s="28">
        <f t="shared" si="24"/>
        <v>6.8246940569684744</v>
      </c>
    </row>
    <row r="229" spans="1:39" ht="11.25" x14ac:dyDescent="0.2">
      <c r="A229" s="6">
        <v>41852</v>
      </c>
      <c r="B229" s="16">
        <v>0.25</v>
      </c>
      <c r="C229" s="7">
        <v>0.44</v>
      </c>
      <c r="D229" s="7">
        <v>0.39728051880974502</v>
      </c>
      <c r="E229" s="7">
        <v>0.38174713001326505</v>
      </c>
      <c r="F229" s="7">
        <v>0.45</v>
      </c>
      <c r="G229" s="7">
        <v>0.45</v>
      </c>
      <c r="H229" s="7">
        <v>0.42380552976460201</v>
      </c>
      <c r="I229" s="7">
        <v>0.39</v>
      </c>
      <c r="J229" s="7">
        <v>0.41508963649972963</v>
      </c>
      <c r="K229" s="7">
        <v>0.41</v>
      </c>
      <c r="L229" s="7">
        <v>0.40583009999999997</v>
      </c>
      <c r="M229" s="7">
        <v>0.13</v>
      </c>
      <c r="N229" s="13">
        <v>0.54959785522788207</v>
      </c>
      <c r="O229" s="7">
        <v>0.50617850295486744</v>
      </c>
      <c r="P229" s="7">
        <v>0.17437157981584595</v>
      </c>
      <c r="Q229" s="7">
        <v>-0.29883823721500546</v>
      </c>
      <c r="R229" s="7">
        <v>-4.5252830098650873E-2</v>
      </c>
      <c r="S229" s="7">
        <v>3.8919037339431903E-2</v>
      </c>
      <c r="T229" s="7">
        <v>0.58714107012928873</v>
      </c>
      <c r="U229" s="7">
        <v>0.11371113432212239</v>
      </c>
      <c r="V229" s="7">
        <v>0.22709843455692591</v>
      </c>
      <c r="W229" s="7">
        <v>-0.61</v>
      </c>
      <c r="X229" s="7">
        <v>0.58714107012928873</v>
      </c>
      <c r="Y229" s="7">
        <v>9.1978601602905788E-2</v>
      </c>
      <c r="Z229" s="7">
        <v>0.17433971628272468</v>
      </c>
      <c r="AA229" s="7">
        <v>0.63195809873921471</v>
      </c>
      <c r="AB229" s="7">
        <v>0.19912587636736614</v>
      </c>
      <c r="AC229" s="7">
        <v>-4.0919816811372973</v>
      </c>
      <c r="AD229" s="7">
        <v>-0.14425818782034569</v>
      </c>
      <c r="AE229" s="7">
        <v>-4.7614321547441024E-2</v>
      </c>
      <c r="AF229" s="7">
        <v>0.89686380142386146</v>
      </c>
      <c r="AG229" s="7">
        <v>0.18943750512477106</v>
      </c>
      <c r="AH229" s="7">
        <v>0.71</v>
      </c>
      <c r="AI229" s="7">
        <v>10.16</v>
      </c>
      <c r="AJ229" s="11">
        <v>0.73134328358208955</v>
      </c>
      <c r="AL229" s="28">
        <f t="shared" ref="AL229:AM244" si="25">SUM(U218:U229)</f>
        <v>6.6317972879807456</v>
      </c>
      <c r="AM229" s="28">
        <f t="shared" si="25"/>
        <v>6.8523972725333131</v>
      </c>
    </row>
    <row r="230" spans="1:39" ht="11.25" x14ac:dyDescent="0.2">
      <c r="A230" s="6">
        <v>41883</v>
      </c>
      <c r="B230" s="16">
        <v>0.56999999999999995</v>
      </c>
      <c r="C230" s="7">
        <v>0.56999999999999995</v>
      </c>
      <c r="D230" s="7">
        <v>0.54117369200676912</v>
      </c>
      <c r="E230" s="7">
        <v>0.58275740092039274</v>
      </c>
      <c r="F230" s="7">
        <v>0.56000000000000005</v>
      </c>
      <c r="G230" s="7">
        <v>0.6</v>
      </c>
      <c r="H230" s="7">
        <v>0.57078621858543244</v>
      </c>
      <c r="I230" s="7">
        <v>0.53</v>
      </c>
      <c r="J230" s="7">
        <v>0.55385258689218952</v>
      </c>
      <c r="K230" s="7">
        <v>0.57999999999999996</v>
      </c>
      <c r="L230" s="7">
        <v>0.50603831666666677</v>
      </c>
      <c r="M230" s="7">
        <v>0.32</v>
      </c>
      <c r="N230" s="13">
        <v>0.61126005361930291</v>
      </c>
      <c r="O230" s="7">
        <v>0.40279284010591027</v>
      </c>
      <c r="P230" s="7">
        <v>0.61952139001043416</v>
      </c>
      <c r="Q230" s="7">
        <v>0.57718117449650186</v>
      </c>
      <c r="R230" s="7">
        <v>0.53104502434880418</v>
      </c>
      <c r="S230" s="7">
        <v>0.16301835471504139</v>
      </c>
      <c r="T230" s="7">
        <v>0.7743023648224644</v>
      </c>
      <c r="U230" s="7">
        <v>0.66231140416938572</v>
      </c>
      <c r="V230" s="7">
        <v>0.58237496579795522</v>
      </c>
      <c r="W230" s="7">
        <v>0.76</v>
      </c>
      <c r="X230" s="7">
        <v>0.7743023648224644</v>
      </c>
      <c r="Y230" s="7">
        <v>0.31122930759772377</v>
      </c>
      <c r="Z230" s="7">
        <v>0.77185293265449728</v>
      </c>
      <c r="AA230" s="7">
        <v>0.71446584121453527</v>
      </c>
      <c r="AB230" s="7">
        <v>0.35573947972901998</v>
      </c>
      <c r="AC230" s="7">
        <v>-0.83811362162701353</v>
      </c>
      <c r="AD230" s="7">
        <v>1.773358225882435</v>
      </c>
      <c r="AE230" s="7">
        <v>0.44412972999129008</v>
      </c>
      <c r="AF230" s="7">
        <v>0.78274785787187562</v>
      </c>
      <c r="AG230" s="7">
        <v>0.36615038778345393</v>
      </c>
      <c r="AH230" s="7">
        <v>0.81</v>
      </c>
      <c r="AI230" s="7">
        <v>17.850000000000001</v>
      </c>
      <c r="AJ230" s="11">
        <v>0.70149253731343286</v>
      </c>
      <c r="AL230" s="28">
        <f t="shared" ref="AL230:AM245" si="26">SUM(U219:U230)</f>
        <v>6.6854022932102577</v>
      </c>
      <c r="AM230" s="28">
        <f t="shared" si="25"/>
        <v>7.2026048174618928</v>
      </c>
    </row>
    <row r="231" spans="1:39" ht="11.25" x14ac:dyDescent="0.2">
      <c r="A231" s="6">
        <v>41913</v>
      </c>
      <c r="B231" s="16">
        <v>0.42</v>
      </c>
      <c r="C231" s="7">
        <v>0.44</v>
      </c>
      <c r="D231" s="7">
        <v>0.51133618373316514</v>
      </c>
      <c r="E231" s="7">
        <v>0.41920717618143555</v>
      </c>
      <c r="F231" s="7">
        <v>0.42</v>
      </c>
      <c r="G231" s="7">
        <v>0.6</v>
      </c>
      <c r="H231" s="7">
        <v>0.47810867198292006</v>
      </c>
      <c r="I231" s="7">
        <v>0.39</v>
      </c>
      <c r="J231" s="7">
        <v>0.41019421491543856</v>
      </c>
      <c r="K231" s="7">
        <v>0.42</v>
      </c>
      <c r="L231" s="7">
        <v>0.41477243333333336</v>
      </c>
      <c r="M231" s="7">
        <v>0.33</v>
      </c>
      <c r="N231" s="13">
        <v>0.6487935656836461</v>
      </c>
      <c r="O231" s="7">
        <v>0.37995708775313414</v>
      </c>
      <c r="P231" s="7">
        <v>0.431835553079574</v>
      </c>
      <c r="Q231" s="7">
        <v>0.41442428196774095</v>
      </c>
      <c r="R231" s="7">
        <v>0.51172190503548887</v>
      </c>
      <c r="S231" s="7">
        <v>0.42459407729198489</v>
      </c>
      <c r="T231" s="7">
        <v>0.42968256133065386</v>
      </c>
      <c r="U231" s="7">
        <v>0.38225714851010589</v>
      </c>
      <c r="V231" s="7">
        <v>0.4749127258728017</v>
      </c>
      <c r="W231" s="7">
        <v>0.48</v>
      </c>
      <c r="X231" s="7">
        <v>0.42968256133065386</v>
      </c>
      <c r="Y231" s="7">
        <v>0.40428645620656428</v>
      </c>
      <c r="Z231" s="7">
        <v>0.45942562683299593</v>
      </c>
      <c r="AA231" s="7">
        <v>0.44963174828588542</v>
      </c>
      <c r="AB231" s="7">
        <v>0.37607286857944261</v>
      </c>
      <c r="AC231" s="7">
        <v>0.71362403885066783</v>
      </c>
      <c r="AD231" s="7">
        <v>0.78464812771532977</v>
      </c>
      <c r="AE231" s="7">
        <v>0.21388653375644973</v>
      </c>
      <c r="AF231" s="7">
        <v>0.49292686104071426</v>
      </c>
      <c r="AG231" s="7">
        <v>0.36006954529760904</v>
      </c>
      <c r="AH231" s="7">
        <v>0.43</v>
      </c>
      <c r="AI231" s="7">
        <v>1.94</v>
      </c>
      <c r="AJ231" s="11">
        <v>0.61194029850746268</v>
      </c>
      <c r="AL231" s="28">
        <f t="shared" si="26"/>
        <v>6.1046601641949225</v>
      </c>
      <c r="AM231" s="28">
        <f t="shared" si="25"/>
        <v>7.2094462764762852</v>
      </c>
    </row>
    <row r="232" spans="1:39" ht="11.25" x14ac:dyDescent="0.2">
      <c r="A232" s="6">
        <v>41944</v>
      </c>
      <c r="B232" s="16">
        <v>0.51</v>
      </c>
      <c r="C232" s="7">
        <v>0.38</v>
      </c>
      <c r="D232" s="7">
        <v>0.37881415570731092</v>
      </c>
      <c r="E232" s="7">
        <v>0.31272846499519225</v>
      </c>
      <c r="F232" s="7">
        <v>0.47</v>
      </c>
      <c r="G232" s="7">
        <v>0.44</v>
      </c>
      <c r="H232" s="7">
        <v>0.39630852414050061</v>
      </c>
      <c r="I232" s="7">
        <v>0.3</v>
      </c>
      <c r="J232" s="7">
        <v>0.32732167423673447</v>
      </c>
      <c r="K232" s="7">
        <v>0.44</v>
      </c>
      <c r="L232" s="7">
        <v>0.32274741666666679</v>
      </c>
      <c r="M232" s="7">
        <v>0.33</v>
      </c>
      <c r="N232" s="13">
        <v>0.613941018766756</v>
      </c>
      <c r="O232" s="7">
        <v>0.71535179273084482</v>
      </c>
      <c r="P232" s="7">
        <v>0.44934103486154875</v>
      </c>
      <c r="Q232" s="7">
        <v>0.76249899379329333</v>
      </c>
      <c r="R232" s="7">
        <v>0.33629386935154076</v>
      </c>
      <c r="S232" s="7">
        <v>-0.34008698176500946</v>
      </c>
      <c r="T232" s="7">
        <v>0.46276266789871273</v>
      </c>
      <c r="U232" s="7">
        <v>0.27728193634891285</v>
      </c>
      <c r="V232" s="7">
        <v>0.5987101887322106</v>
      </c>
      <c r="W232" s="7">
        <v>0.97</v>
      </c>
      <c r="X232" s="7">
        <v>0.46276266789871273</v>
      </c>
      <c r="Y232" s="7">
        <v>9.9002505729079621E-2</v>
      </c>
      <c r="Z232" s="7">
        <v>0.17887611222362149</v>
      </c>
      <c r="AA232" s="7">
        <v>0.58749072710170935</v>
      </c>
      <c r="AB232" s="7">
        <v>0.32254477542144983</v>
      </c>
      <c r="AC232" s="7">
        <v>4.8812074443940077</v>
      </c>
      <c r="AD232" s="7">
        <v>0.96669500695625288</v>
      </c>
      <c r="AE232" s="7">
        <v>3.1532729788111967E-2</v>
      </c>
      <c r="AF232" s="7">
        <v>0.72826402366863929</v>
      </c>
      <c r="AG232" s="7">
        <v>0.43966558815464762</v>
      </c>
      <c r="AH232" s="7">
        <v>0.4</v>
      </c>
      <c r="AI232" s="7">
        <v>-2.12</v>
      </c>
      <c r="AJ232" s="11">
        <v>0.58208955223880599</v>
      </c>
      <c r="AL232" s="28">
        <f t="shared" si="26"/>
        <v>5.8800076847402538</v>
      </c>
      <c r="AM232" s="28">
        <f t="shared" si="25"/>
        <v>7.1991936603853048</v>
      </c>
    </row>
    <row r="233" spans="1:39" ht="11.25" x14ac:dyDescent="0.2">
      <c r="A233" s="6">
        <v>41974</v>
      </c>
      <c r="B233" s="16">
        <v>0.78</v>
      </c>
      <c r="C233" s="7">
        <v>0.68</v>
      </c>
      <c r="D233" s="7">
        <v>0.48677446494661408</v>
      </c>
      <c r="E233" s="7">
        <v>0.87</v>
      </c>
      <c r="F233" s="7">
        <v>0.68</v>
      </c>
      <c r="G233" s="7">
        <v>0.57999999999999996</v>
      </c>
      <c r="H233" s="7">
        <v>0.65935489298932282</v>
      </c>
      <c r="I233" s="7">
        <v>0.76</v>
      </c>
      <c r="J233" s="7">
        <v>0.72726277559687535</v>
      </c>
      <c r="K233" s="7">
        <v>0.66</v>
      </c>
      <c r="L233" s="7">
        <v>0.53114384999999986</v>
      </c>
      <c r="M233" s="7">
        <v>0.54</v>
      </c>
      <c r="N233" s="13">
        <v>0.6836461126005362</v>
      </c>
      <c r="O233" s="7">
        <v>0.42614166681254051</v>
      </c>
      <c r="P233" s="7">
        <v>0.88480920087311332</v>
      </c>
      <c r="Q233" s="7">
        <v>0.7932933240917619</v>
      </c>
      <c r="R233" s="7">
        <v>0.74448094958617328</v>
      </c>
      <c r="S233" s="7">
        <v>7.7566600526949261E-2</v>
      </c>
      <c r="T233" s="7">
        <v>1.1991648847310392</v>
      </c>
      <c r="U233" s="7">
        <v>0.61733027476795344</v>
      </c>
      <c r="V233" s="7">
        <v>1.1162733141516956</v>
      </c>
      <c r="W233" s="7">
        <v>0.96</v>
      </c>
      <c r="X233" s="7">
        <v>1.1991648847310392</v>
      </c>
      <c r="Y233" s="7">
        <v>0.3870329110295348</v>
      </c>
      <c r="Z233" s="7">
        <v>0.48462438640458982</v>
      </c>
      <c r="AA233" s="7">
        <v>0.82656169235611499</v>
      </c>
      <c r="AB233" s="7">
        <v>0.48379772490305628</v>
      </c>
      <c r="AC233" s="7">
        <v>0.52470008216926856</v>
      </c>
      <c r="AD233" s="7">
        <v>1.9638602431891641</v>
      </c>
      <c r="AE233" s="7">
        <v>0.34631880594102871</v>
      </c>
      <c r="AF233" s="7">
        <v>0.908737927049306</v>
      </c>
      <c r="AG233" s="7">
        <v>0.19706653860166259</v>
      </c>
      <c r="AH233" s="7">
        <v>1.31</v>
      </c>
      <c r="AI233" s="7">
        <v>42.53</v>
      </c>
      <c r="AJ233" s="11">
        <v>0.58208955223880599</v>
      </c>
      <c r="AL233" s="28">
        <f t="shared" si="26"/>
        <v>5.8180632531219487</v>
      </c>
      <c r="AM233" s="28">
        <f t="shared" si="25"/>
        <v>7.1779224822496452</v>
      </c>
    </row>
    <row r="234" spans="1:39" ht="11.25" x14ac:dyDescent="0.2">
      <c r="A234" s="6">
        <v>42005</v>
      </c>
      <c r="B234" s="16">
        <v>1.24</v>
      </c>
      <c r="C234" s="7">
        <v>0.83</v>
      </c>
      <c r="D234" s="7">
        <v>0.74291187545827164</v>
      </c>
      <c r="E234" s="7">
        <v>0.638774331582316</v>
      </c>
      <c r="F234" s="7">
        <v>0.52</v>
      </c>
      <c r="G234" s="7">
        <v>0.83</v>
      </c>
      <c r="H234" s="7">
        <v>0.71233724140811749</v>
      </c>
      <c r="I234" s="7">
        <v>0.93</v>
      </c>
      <c r="J234" s="7">
        <v>1.160747446455628</v>
      </c>
      <c r="K234" s="7">
        <v>0.51</v>
      </c>
      <c r="L234" s="7">
        <v>0.78730958333333323</v>
      </c>
      <c r="M234" s="7">
        <v>0.68</v>
      </c>
      <c r="N234" s="13">
        <v>0.68900804289544237</v>
      </c>
      <c r="O234" s="7">
        <v>2.4986653957823628</v>
      </c>
      <c r="P234" s="7">
        <v>0.86898120898001774</v>
      </c>
      <c r="Q234" s="7">
        <v>1.5192633393760382</v>
      </c>
      <c r="R234" s="7">
        <v>-0.39289190257694284</v>
      </c>
      <c r="S234" s="7">
        <v>0.36812036723688085</v>
      </c>
      <c r="T234" s="7">
        <v>0.87376535934843957</v>
      </c>
      <c r="U234" s="7">
        <v>0.30573885402005191</v>
      </c>
      <c r="V234" s="7">
        <v>1.3540486208508646</v>
      </c>
      <c r="W234" s="7">
        <v>1.74</v>
      </c>
      <c r="X234" s="7">
        <v>0.87376535934843957</v>
      </c>
      <c r="Y234" s="7">
        <v>0.30018132272087911</v>
      </c>
      <c r="Z234" s="7">
        <v>0.49704756958869956</v>
      </c>
      <c r="AA234" s="7">
        <v>1.0383945387107218</v>
      </c>
      <c r="AB234" s="7">
        <v>-0.17554889363901197</v>
      </c>
      <c r="AC234" s="7">
        <v>8.1897388312820993</v>
      </c>
      <c r="AD234" s="7">
        <v>1.2284039891818799</v>
      </c>
      <c r="AE234" s="7">
        <v>0.48452796453457753</v>
      </c>
      <c r="AF234" s="7">
        <v>1.239466372631107</v>
      </c>
      <c r="AG234" s="7">
        <v>0.8284379933538677</v>
      </c>
      <c r="AH234" s="7">
        <v>1.01</v>
      </c>
      <c r="AI234" s="7">
        <v>-4.25</v>
      </c>
      <c r="AJ234" s="11">
        <v>0.68656716417910446</v>
      </c>
      <c r="AL234" s="28">
        <f t="shared" si="26"/>
        <v>5.4511874176308055</v>
      </c>
      <c r="AM234" s="28">
        <f t="shared" si="25"/>
        <v>7.9921077408438581</v>
      </c>
    </row>
    <row r="235" spans="1:39" ht="11.25" x14ac:dyDescent="0.2">
      <c r="A235" s="6">
        <v>42036</v>
      </c>
      <c r="B235" s="16">
        <v>1.22</v>
      </c>
      <c r="C235" s="7">
        <v>0.83</v>
      </c>
      <c r="D235" s="7">
        <v>0.77427321128233517</v>
      </c>
      <c r="E235" s="7">
        <v>0.91180175047137579</v>
      </c>
      <c r="F235" s="7">
        <v>0.59</v>
      </c>
      <c r="G235" s="7">
        <v>0.77</v>
      </c>
      <c r="H235" s="7">
        <v>0.7752149923507422</v>
      </c>
      <c r="I235" s="7">
        <v>0.81</v>
      </c>
      <c r="J235" s="7">
        <v>0.90425905950054664</v>
      </c>
      <c r="K235" s="7">
        <v>0.61</v>
      </c>
      <c r="L235" s="7">
        <v>0.73300563333333313</v>
      </c>
      <c r="M235" s="7">
        <v>0.6</v>
      </c>
      <c r="N235" s="13">
        <v>0.68096514745308312</v>
      </c>
      <c r="O235" s="7">
        <v>2.3702680148414954</v>
      </c>
      <c r="P235" s="7">
        <v>0.87556904225114185</v>
      </c>
      <c r="Q235" s="7">
        <v>0.97152961052968634</v>
      </c>
      <c r="R235" s="7">
        <v>-0.3052874374672882</v>
      </c>
      <c r="S235" s="7">
        <v>0.9318845366272539</v>
      </c>
      <c r="T235" s="7">
        <v>1.0713336525399197</v>
      </c>
      <c r="U235" s="7">
        <v>0.59034022883346915</v>
      </c>
      <c r="V235" s="7">
        <v>1.1187249561288424</v>
      </c>
      <c r="W235" s="7">
        <v>0.74</v>
      </c>
      <c r="X235" s="7">
        <v>1.0713336525399197</v>
      </c>
      <c r="Y235" s="7">
        <v>0.68076055974617089</v>
      </c>
      <c r="Z235" s="7">
        <v>0.76164480153997438</v>
      </c>
      <c r="AA235" s="7">
        <v>0.94235429972374463</v>
      </c>
      <c r="AB235" s="7">
        <v>0.11372691991762028</v>
      </c>
      <c r="AC235" s="7">
        <v>3.0904600879379904</v>
      </c>
      <c r="AD235" s="7">
        <v>7.8731473187879264E-2</v>
      </c>
      <c r="AE235" s="7">
        <v>0.57767402272194623</v>
      </c>
      <c r="AF235" s="7">
        <v>0.73384759635797514</v>
      </c>
      <c r="AG235" s="7">
        <v>2.1739749076917962</v>
      </c>
      <c r="AH235" s="7">
        <v>0.95</v>
      </c>
      <c r="AI235" s="7">
        <v>-23.81</v>
      </c>
      <c r="AJ235" s="11">
        <v>0.85074626865671643</v>
      </c>
      <c r="AL235" s="28">
        <f t="shared" si="26"/>
        <v>5.7791697019639923</v>
      </c>
      <c r="AM235" s="28">
        <f t="shared" si="25"/>
        <v>7.8862303826432703</v>
      </c>
    </row>
    <row r="236" spans="1:39" ht="11.25" x14ac:dyDescent="0.2">
      <c r="A236" s="6">
        <v>42064</v>
      </c>
      <c r="B236" s="16">
        <v>1.32</v>
      </c>
      <c r="C236" s="7">
        <v>0.78</v>
      </c>
      <c r="D236" s="7">
        <v>0.75650363916155583</v>
      </c>
      <c r="E236" s="7">
        <v>0.57296164156842944</v>
      </c>
      <c r="F236" s="7">
        <v>0.85</v>
      </c>
      <c r="G236" s="7">
        <v>0.77</v>
      </c>
      <c r="H236" s="7">
        <v>0.7458930561459971</v>
      </c>
      <c r="I236" s="7">
        <v>0.48</v>
      </c>
      <c r="J236" s="7">
        <v>1.3407929816648032</v>
      </c>
      <c r="K236" s="7">
        <v>0.85</v>
      </c>
      <c r="L236" s="7">
        <v>0.73350273333333316</v>
      </c>
      <c r="M236" s="7">
        <v>0.65</v>
      </c>
      <c r="N236" s="13">
        <v>0.73458445040214482</v>
      </c>
      <c r="O236" s="7">
        <v>3.364559122621837</v>
      </c>
      <c r="P236" s="7">
        <v>0.69870026677375874</v>
      </c>
      <c r="Q236" s="7">
        <v>1.028764883529387</v>
      </c>
      <c r="R236" s="7">
        <v>0.57894186563843986</v>
      </c>
      <c r="S236" s="7">
        <v>0.42189864752967166</v>
      </c>
      <c r="T236" s="7">
        <v>0.58211043676802254</v>
      </c>
      <c r="U236" s="7">
        <v>0.57109713753146907</v>
      </c>
      <c r="V236" s="7">
        <v>0.80690993908551167</v>
      </c>
      <c r="W236" s="7">
        <v>1.17</v>
      </c>
      <c r="X236" s="7">
        <v>0.58211043676802254</v>
      </c>
      <c r="Y236" s="7">
        <v>0.55966021935975552</v>
      </c>
      <c r="Z236" s="7">
        <v>0.80698112414343981</v>
      </c>
      <c r="AA236" s="7">
        <v>0.99173705846460825</v>
      </c>
      <c r="AB236" s="7">
        <v>0.66179553838469618</v>
      </c>
      <c r="AC236" s="7">
        <v>3.9773414341033515</v>
      </c>
      <c r="AD236" s="7">
        <v>0.57124803445682637</v>
      </c>
      <c r="AE236" s="7">
        <v>0.81241610488286342</v>
      </c>
      <c r="AF236" s="7">
        <v>0.73871440590598292</v>
      </c>
      <c r="AG236" s="7">
        <v>0.65286403954414385</v>
      </c>
      <c r="AH236" s="7">
        <v>1.17</v>
      </c>
      <c r="AI236" s="7">
        <v>-15.45</v>
      </c>
      <c r="AJ236" s="11">
        <v>0.82089552238805974</v>
      </c>
      <c r="AL236" s="28">
        <f t="shared" si="26"/>
        <v>5.5470998769694289</v>
      </c>
      <c r="AM236" s="28">
        <f t="shared" si="25"/>
        <v>7.1500174995977615</v>
      </c>
    </row>
    <row r="237" spans="1:39" ht="11.25" x14ac:dyDescent="0.2">
      <c r="A237" s="6">
        <v>42095</v>
      </c>
      <c r="B237" s="16">
        <v>0.71</v>
      </c>
      <c r="C237" s="7">
        <v>0.74</v>
      </c>
      <c r="D237" s="7">
        <v>0.72376780261144269</v>
      </c>
      <c r="E237" s="7">
        <v>0.61428266668441656</v>
      </c>
      <c r="F237" s="7">
        <v>0.75</v>
      </c>
      <c r="G237" s="7">
        <v>0.72</v>
      </c>
      <c r="H237" s="7">
        <v>0.70961009385917184</v>
      </c>
      <c r="I237" s="7">
        <v>0.72</v>
      </c>
      <c r="J237" s="7">
        <v>0.75250296854422594</v>
      </c>
      <c r="K237" s="7">
        <v>0.74</v>
      </c>
      <c r="L237" s="7">
        <v>0.70157725000000004</v>
      </c>
      <c r="M237" s="7">
        <v>0.62</v>
      </c>
      <c r="N237" s="13">
        <v>0.71045576407506705</v>
      </c>
      <c r="O237" s="7">
        <v>0.77552175083495301</v>
      </c>
      <c r="P237" s="7">
        <v>0.68956475595005384</v>
      </c>
      <c r="Q237" s="7">
        <v>0.70863607101714476</v>
      </c>
      <c r="R237" s="7">
        <v>0.94080538750715781</v>
      </c>
      <c r="S237" s="7">
        <v>0.30964350567605814</v>
      </c>
      <c r="T237" s="7">
        <v>0.72499238883771056</v>
      </c>
      <c r="U237" s="7">
        <v>0.62714268540171725</v>
      </c>
      <c r="V237" s="7">
        <v>0.74238145406019329</v>
      </c>
      <c r="W237" s="7">
        <v>0.97</v>
      </c>
      <c r="X237" s="7">
        <v>0.72499238883771056</v>
      </c>
      <c r="Y237" s="7">
        <v>0.45331380035526914</v>
      </c>
      <c r="Z237" s="7">
        <v>0.73269835234474001</v>
      </c>
      <c r="AA237" s="7">
        <v>0.77646874818459222</v>
      </c>
      <c r="AB237" s="7">
        <v>0.70492481635569793</v>
      </c>
      <c r="AC237" s="7">
        <v>1.5783052905464003</v>
      </c>
      <c r="AD237" s="7">
        <v>1.0395610713302119</v>
      </c>
      <c r="AE237" s="7">
        <v>0.74640416640678586</v>
      </c>
      <c r="AF237" s="7">
        <v>0.92717708482334438</v>
      </c>
      <c r="AG237" s="7">
        <v>0.30139385460959517</v>
      </c>
      <c r="AH237" s="7">
        <v>0.97</v>
      </c>
      <c r="AI237" s="7">
        <v>10.210000000000001</v>
      </c>
      <c r="AJ237" s="11">
        <v>0.74626865671641796</v>
      </c>
      <c r="AL237" s="28">
        <f t="shared" si="26"/>
        <v>5.5013258922068697</v>
      </c>
      <c r="AM237" s="28">
        <f t="shared" si="25"/>
        <v>7.2780809970701199</v>
      </c>
    </row>
    <row r="238" spans="1:39" ht="11.25" x14ac:dyDescent="0.2">
      <c r="A238" s="6">
        <v>42125</v>
      </c>
      <c r="B238" s="16">
        <v>0.74</v>
      </c>
      <c r="C238" s="7">
        <v>0.66</v>
      </c>
      <c r="D238" s="7">
        <v>0.75219990514863366</v>
      </c>
      <c r="E238" s="7">
        <v>0.3137494878294963</v>
      </c>
      <c r="F238" s="7">
        <v>0.73</v>
      </c>
      <c r="G238" s="7">
        <v>0.69</v>
      </c>
      <c r="H238" s="7">
        <v>0.62918987859562603</v>
      </c>
      <c r="I238" s="7">
        <v>0.49</v>
      </c>
      <c r="J238" s="7">
        <v>0.61895194443811696</v>
      </c>
      <c r="K238" s="7">
        <v>0.76</v>
      </c>
      <c r="L238" s="7">
        <v>0.61796399999999985</v>
      </c>
      <c r="M238" s="7">
        <v>0.62</v>
      </c>
      <c r="N238" s="13">
        <v>0.7024128686327078</v>
      </c>
      <c r="O238" s="7">
        <v>1.2243089670131955</v>
      </c>
      <c r="P238" s="7">
        <v>0.5888304682876776</v>
      </c>
      <c r="Q238" s="7">
        <v>1.2619106472735897</v>
      </c>
      <c r="R238" s="7">
        <v>0.66105757406372267</v>
      </c>
      <c r="S238" s="7">
        <v>0.3262025033277034</v>
      </c>
      <c r="T238" s="7">
        <v>0.19783160306758299</v>
      </c>
      <c r="U238" s="7">
        <v>0.78702674673114581</v>
      </c>
      <c r="V238" s="7">
        <v>0.42134881919310524</v>
      </c>
      <c r="W238" s="7">
        <v>1.61</v>
      </c>
      <c r="X238" s="7">
        <v>0.19783160306758299</v>
      </c>
      <c r="Y238" s="7">
        <v>0.48273785692354892</v>
      </c>
      <c r="Z238" s="7">
        <v>0.9526956136090049</v>
      </c>
      <c r="AA238" s="7">
        <v>0.76555897431317221</v>
      </c>
      <c r="AB238" s="7">
        <v>0.69309449844066884</v>
      </c>
      <c r="AC238" s="7">
        <v>4.8372698740272586</v>
      </c>
      <c r="AD238" s="7">
        <v>1.1455550598812665</v>
      </c>
      <c r="AE238" s="7">
        <v>1.0055781269484971</v>
      </c>
      <c r="AF238" s="7">
        <v>0.28715444543562302</v>
      </c>
      <c r="AG238" s="7">
        <v>0.37787377444176745</v>
      </c>
      <c r="AH238" s="7">
        <v>0.93</v>
      </c>
      <c r="AI238" s="7">
        <v>-23.37</v>
      </c>
      <c r="AJ238" s="11">
        <v>0.65671641791044777</v>
      </c>
      <c r="AL238" s="28">
        <f t="shared" si="26"/>
        <v>5.5660977292955849</v>
      </c>
      <c r="AM238" s="28">
        <f t="shared" si="25"/>
        <v>7.5368623413820508</v>
      </c>
    </row>
    <row r="239" spans="1:39" ht="11.25" x14ac:dyDescent="0.2">
      <c r="A239" s="6">
        <v>42156</v>
      </c>
      <c r="B239" s="16">
        <v>0.79</v>
      </c>
      <c r="C239" s="7">
        <v>0.77</v>
      </c>
      <c r="D239" s="7">
        <v>0.72339673711820673</v>
      </c>
      <c r="E239" s="7">
        <v>0.68371539631061229</v>
      </c>
      <c r="F239" s="7">
        <v>0.73</v>
      </c>
      <c r="G239" s="7">
        <v>0.66</v>
      </c>
      <c r="H239" s="7">
        <v>0.71342242668576383</v>
      </c>
      <c r="I239" s="7">
        <v>0.92</v>
      </c>
      <c r="J239" s="7">
        <v>0.88771930393117082</v>
      </c>
      <c r="K239" s="7">
        <v>0.75</v>
      </c>
      <c r="L239" s="7">
        <v>0.61769508333333323</v>
      </c>
      <c r="M239" s="7">
        <v>0.56000000000000005</v>
      </c>
      <c r="N239" s="13">
        <v>0.67828418230563003</v>
      </c>
      <c r="O239" s="7">
        <v>1.1172084783481697</v>
      </c>
      <c r="P239" s="7">
        <v>0.68720511627662473</v>
      </c>
      <c r="Q239" s="7">
        <v>0.68588096201507298</v>
      </c>
      <c r="R239" s="7">
        <v>0.70881512521449352</v>
      </c>
      <c r="S239" s="7">
        <v>0.20512272660892614</v>
      </c>
      <c r="T239" s="7">
        <v>0.79354524462811804</v>
      </c>
      <c r="U239" s="7">
        <v>0.677156032939492</v>
      </c>
      <c r="V239" s="7">
        <v>0.69572435948802702</v>
      </c>
      <c r="W239" s="7">
        <v>0.7</v>
      </c>
      <c r="X239" s="7">
        <v>0.79354524462811804</v>
      </c>
      <c r="Y239" s="7">
        <v>0.52401321703437609</v>
      </c>
      <c r="Z239" s="7">
        <v>0.87482661213820445</v>
      </c>
      <c r="AA239" s="7">
        <v>0.67992585483438994</v>
      </c>
      <c r="AB239" s="7">
        <v>0.80675002272245189</v>
      </c>
      <c r="AC239" s="7">
        <v>0.15741062202934494</v>
      </c>
      <c r="AD239" s="7">
        <v>0.56257658643326036</v>
      </c>
      <c r="AE239" s="7">
        <v>0.97370920582782761</v>
      </c>
      <c r="AF239" s="7">
        <v>0.65424308309838963</v>
      </c>
      <c r="AG239" s="7">
        <v>0.47524294723237359</v>
      </c>
      <c r="AH239" s="7">
        <v>0.49</v>
      </c>
      <c r="AI239" s="7">
        <v>29.19</v>
      </c>
      <c r="AJ239" s="11">
        <v>0.59701492537313428</v>
      </c>
      <c r="AL239" s="28">
        <f t="shared" si="26"/>
        <v>5.8817104286412123</v>
      </c>
      <c r="AM239" s="28">
        <f t="shared" si="25"/>
        <v>7.7161529833777713</v>
      </c>
    </row>
    <row r="240" spans="1:39" ht="11.25" x14ac:dyDescent="0.2">
      <c r="A240" s="6">
        <v>42186</v>
      </c>
      <c r="B240" s="16">
        <v>0.62</v>
      </c>
      <c r="C240" s="7">
        <v>0.63</v>
      </c>
      <c r="D240" s="7">
        <v>0.66760114737120224</v>
      </c>
      <c r="E240" s="7">
        <v>0.40633470578287406</v>
      </c>
      <c r="F240" s="7">
        <v>0.54</v>
      </c>
      <c r="G240" s="7">
        <v>0.61</v>
      </c>
      <c r="H240" s="7">
        <v>0.57078717063081519</v>
      </c>
      <c r="I240" s="7">
        <v>0.52</v>
      </c>
      <c r="J240" s="7">
        <v>0.71418230415122308</v>
      </c>
      <c r="K240" s="7">
        <v>0.56999999999999995</v>
      </c>
      <c r="L240" s="7">
        <v>0.54732883333333304</v>
      </c>
      <c r="M240" s="7">
        <v>0.45</v>
      </c>
      <c r="N240" s="13">
        <v>0.65683646112600536</v>
      </c>
      <c r="O240" s="7">
        <v>1.1723823897273407</v>
      </c>
      <c r="P240" s="7">
        <v>0.4456973189149368</v>
      </c>
      <c r="Q240" s="7">
        <v>0.49500748967269054</v>
      </c>
      <c r="R240" s="7">
        <v>-4.7039489240955273E-2</v>
      </c>
      <c r="S240" s="7">
        <v>0.33121387087297471</v>
      </c>
      <c r="T240" s="7">
        <v>0.54384407168118887</v>
      </c>
      <c r="U240" s="7">
        <v>0.50323954163273232</v>
      </c>
      <c r="V240" s="7">
        <v>0.39692550750563932</v>
      </c>
      <c r="W240" s="7">
        <v>0.59</v>
      </c>
      <c r="X240" s="7">
        <v>0.54384407168118887</v>
      </c>
      <c r="Y240" s="7">
        <v>0.20579658184392732</v>
      </c>
      <c r="Z240" s="7">
        <v>0.81964927432435286</v>
      </c>
      <c r="AA240" s="7">
        <v>0.7176466855827881</v>
      </c>
      <c r="AB240" s="7">
        <v>0.30316290541523255</v>
      </c>
      <c r="AC240" s="7">
        <v>-0.82702187837950247</v>
      </c>
      <c r="AD240" s="7">
        <v>0.98536377655928709</v>
      </c>
      <c r="AE240" s="7">
        <v>0.73589561415493931</v>
      </c>
      <c r="AF240" s="7">
        <v>0.54956413568728768</v>
      </c>
      <c r="AG240" s="7">
        <v>0.42501952917642233</v>
      </c>
      <c r="AH240" s="7">
        <v>0.77</v>
      </c>
      <c r="AI240" s="7">
        <v>0.78</v>
      </c>
      <c r="AJ240" s="11">
        <v>0.67164179104477617</v>
      </c>
      <c r="AL240" s="28">
        <f t="shared" si="26"/>
        <v>6.1146331252085568</v>
      </c>
      <c r="AM240" s="28">
        <f t="shared" si="25"/>
        <v>8.5354332854237711</v>
      </c>
    </row>
    <row r="241" spans="1:39" ht="11.25" x14ac:dyDescent="0.2">
      <c r="A241" s="6">
        <v>42217</v>
      </c>
      <c r="B241" s="16">
        <v>0.22</v>
      </c>
      <c r="C241" s="7">
        <v>0.43</v>
      </c>
      <c r="D241" s="7">
        <v>0.55619128931225059</v>
      </c>
      <c r="E241" s="7">
        <v>0.32603673435140129</v>
      </c>
      <c r="F241" s="7">
        <v>0.53</v>
      </c>
      <c r="G241" s="7">
        <v>0.55000000000000004</v>
      </c>
      <c r="H241" s="7">
        <v>0.47844560473273035</v>
      </c>
      <c r="I241" s="7">
        <v>0.34</v>
      </c>
      <c r="J241" s="7">
        <v>0.32020378579130226</v>
      </c>
      <c r="K241" s="7">
        <v>0.49</v>
      </c>
      <c r="L241" s="7">
        <v>0.42475388333333336</v>
      </c>
      <c r="M241" s="7">
        <v>0.51</v>
      </c>
      <c r="N241" s="13">
        <v>0.65147453083109919</v>
      </c>
      <c r="O241" s="7">
        <v>0.32280026039291132</v>
      </c>
      <c r="P241" s="7">
        <v>0.1873274900965439</v>
      </c>
      <c r="Q241" s="7">
        <v>-2.9616282949616345E-2</v>
      </c>
      <c r="R241" s="7">
        <v>0.17455491807385878</v>
      </c>
      <c r="S241" s="7">
        <v>0.17910144828992997</v>
      </c>
      <c r="T241" s="7">
        <v>0.3233145757942999</v>
      </c>
      <c r="U241" s="7">
        <v>0.42249191180058954</v>
      </c>
      <c r="V241" s="7">
        <v>-1.2241357048716229E-2</v>
      </c>
      <c r="W241" s="7">
        <v>-0.32</v>
      </c>
      <c r="X241" s="7">
        <v>0.3233145757942999</v>
      </c>
      <c r="Y241" s="7">
        <v>0.33002013153706566</v>
      </c>
      <c r="Z241" s="7">
        <v>0.18852470731656054</v>
      </c>
      <c r="AA241" s="7">
        <v>0.62634293240467898</v>
      </c>
      <c r="AB241" s="7">
        <v>0.38980612803209935</v>
      </c>
      <c r="AC241" s="7">
        <v>-4.6980427811998977</v>
      </c>
      <c r="AD241" s="7">
        <v>0.38906174272159449</v>
      </c>
      <c r="AE241" s="7">
        <v>0.45716114308394529</v>
      </c>
      <c r="AF241" s="7">
        <v>0.6225385121790652</v>
      </c>
      <c r="AG241" s="7">
        <v>0.67170800949671872</v>
      </c>
      <c r="AH241" s="7">
        <v>0.56999999999999995</v>
      </c>
      <c r="AI241" s="7">
        <v>-24.9</v>
      </c>
      <c r="AJ241" s="11">
        <v>0.80597014925373134</v>
      </c>
      <c r="AL241" s="28">
        <f t="shared" si="26"/>
        <v>6.4234139026870247</v>
      </c>
      <c r="AM241" s="28">
        <f t="shared" si="25"/>
        <v>8.2960934938181303</v>
      </c>
    </row>
    <row r="242" spans="1:39" ht="11.25" x14ac:dyDescent="0.2">
      <c r="A242" s="6">
        <v>42248</v>
      </c>
      <c r="B242" s="16">
        <v>0.54</v>
      </c>
      <c r="C242" s="7">
        <v>0.69</v>
      </c>
      <c r="D242" s="7">
        <v>0.64033645074624834</v>
      </c>
      <c r="E242" s="7">
        <v>0.54829680157850702</v>
      </c>
      <c r="F242" s="7">
        <v>0.55000000000000004</v>
      </c>
      <c r="G242" s="7">
        <v>0.48</v>
      </c>
      <c r="H242" s="7">
        <v>0.58172665046495109</v>
      </c>
      <c r="I242" s="7">
        <v>0.55000000000000004</v>
      </c>
      <c r="J242" s="7">
        <v>0.54646874300602832</v>
      </c>
      <c r="K242" s="7">
        <v>0.59</v>
      </c>
      <c r="L242" s="7">
        <v>0.47539161666666663</v>
      </c>
      <c r="M242" s="7">
        <v>0.48</v>
      </c>
      <c r="N242" s="13">
        <v>0.66487935656836461</v>
      </c>
      <c r="O242" s="7">
        <v>0.91546314512087545</v>
      </c>
      <c r="P242" s="7">
        <v>0.42049028874712768</v>
      </c>
      <c r="Q242" s="7">
        <v>5.6302029962483374E-2</v>
      </c>
      <c r="R242" s="7">
        <v>0.55091658833113999</v>
      </c>
      <c r="S242" s="7">
        <v>0.30386700680272116</v>
      </c>
      <c r="T242" s="7">
        <v>0.66701736713646831</v>
      </c>
      <c r="U242" s="7">
        <v>0.45584235829379544</v>
      </c>
      <c r="V242" s="7">
        <v>0.39035995712063598</v>
      </c>
      <c r="W242" s="7">
        <v>-0.05</v>
      </c>
      <c r="X242" s="7">
        <v>0.66701736713646831</v>
      </c>
      <c r="Y242" s="7">
        <v>0.37451005336461379</v>
      </c>
      <c r="Z242" s="7">
        <v>0.88250562435609003</v>
      </c>
      <c r="AA242" s="7">
        <v>0.62746677633772774</v>
      </c>
      <c r="AB242" s="7">
        <v>0.45139828424676209</v>
      </c>
      <c r="AC242" s="7">
        <v>-3.9431177070854972</v>
      </c>
      <c r="AD242" s="7">
        <v>0.33835820895522384</v>
      </c>
      <c r="AE242" s="7">
        <v>0.75717646330899646</v>
      </c>
      <c r="AF242" s="7">
        <v>0.42754088590092026</v>
      </c>
      <c r="AG242" s="7">
        <v>0.32367420758997001</v>
      </c>
      <c r="AH242" s="7">
        <v>0.77</v>
      </c>
      <c r="AI242" s="7">
        <v>23.13</v>
      </c>
      <c r="AJ242" s="11">
        <v>0.65671641791044777</v>
      </c>
      <c r="AL242" s="28">
        <f t="shared" si="26"/>
        <v>6.2169448568114341</v>
      </c>
      <c r="AM242" s="28">
        <f t="shared" si="25"/>
        <v>8.1040784851408105</v>
      </c>
    </row>
    <row r="243" spans="1:39" ht="11.25" x14ac:dyDescent="0.2">
      <c r="A243" s="6">
        <v>42278</v>
      </c>
      <c r="B243" s="16">
        <v>0.82</v>
      </c>
      <c r="C243" s="7">
        <v>0.73</v>
      </c>
      <c r="D243" s="7">
        <v>0.66153868114238779</v>
      </c>
      <c r="E243" s="7">
        <v>0.62720359681959059</v>
      </c>
      <c r="F243" s="7">
        <v>0.57999999999999996</v>
      </c>
      <c r="G243" s="7">
        <v>0.74</v>
      </c>
      <c r="H243" s="7">
        <v>0.66774845559239571</v>
      </c>
      <c r="I243" s="7">
        <v>0.48</v>
      </c>
      <c r="J243" s="7">
        <v>0.53349193070639978</v>
      </c>
      <c r="K243" s="7">
        <v>0.66</v>
      </c>
      <c r="L243" s="7">
        <v>0.60565151666666694</v>
      </c>
      <c r="M243" s="7">
        <v>0.47</v>
      </c>
      <c r="N243" s="13">
        <v>0.67024128686327078</v>
      </c>
      <c r="O243" s="7">
        <v>1.3876752429488108</v>
      </c>
      <c r="P243" s="7">
        <v>0.63843218308883198</v>
      </c>
      <c r="Q243" s="7">
        <v>0.99730974076248324</v>
      </c>
      <c r="R243" s="7">
        <v>0.68397423688035686</v>
      </c>
      <c r="S243" s="7">
        <v>-0.26535123708645408</v>
      </c>
      <c r="T243" s="7">
        <v>0.62368086539626888</v>
      </c>
      <c r="U243" s="7">
        <v>0.98979915187902667</v>
      </c>
      <c r="V243" s="7">
        <v>0.33872954848933934</v>
      </c>
      <c r="W243" s="7">
        <v>0.68</v>
      </c>
      <c r="X243" s="7">
        <v>0.62368086539626888</v>
      </c>
      <c r="Y243" s="7">
        <v>0.63237405369627187</v>
      </c>
      <c r="Z243" s="7">
        <v>1.2519758647419919</v>
      </c>
      <c r="AA243" s="7">
        <v>0.63904708166538571</v>
      </c>
      <c r="AB243" s="7">
        <v>0.50160582256486819</v>
      </c>
      <c r="AC243" s="7">
        <v>-3.636406054134361</v>
      </c>
      <c r="AD243" s="7">
        <v>1.5131499180775532</v>
      </c>
      <c r="AE243" s="7">
        <v>1.2175480525893463</v>
      </c>
      <c r="AF243" s="7">
        <v>0.7639286311015635</v>
      </c>
      <c r="AG243" s="7">
        <v>0.33250414797517375</v>
      </c>
      <c r="AH243" s="7">
        <v>0.93</v>
      </c>
      <c r="AI243" s="7">
        <v>4.01</v>
      </c>
      <c r="AJ243" s="11">
        <v>0.70149253731343286</v>
      </c>
      <c r="AL243" s="28">
        <f t="shared" si="26"/>
        <v>6.8244868601803548</v>
      </c>
      <c r="AM243" s="28">
        <f t="shared" si="25"/>
        <v>7.9678953077573489</v>
      </c>
    </row>
    <row r="244" spans="1:39" ht="11.25" x14ac:dyDescent="0.2">
      <c r="A244" s="6">
        <v>42309</v>
      </c>
      <c r="B244" s="16">
        <v>1.01</v>
      </c>
      <c r="C244" s="7">
        <v>0.71</v>
      </c>
      <c r="D244" s="7">
        <v>0.75284123894611255</v>
      </c>
      <c r="E244" s="7">
        <v>0.58734943684728558</v>
      </c>
      <c r="F244" s="7">
        <v>0.63</v>
      </c>
      <c r="G244" s="7">
        <v>0.7</v>
      </c>
      <c r="H244" s="7">
        <v>0.67603813515867961</v>
      </c>
      <c r="I244" s="7">
        <v>0.49</v>
      </c>
      <c r="J244" s="7">
        <v>0.53017726580990188</v>
      </c>
      <c r="K244" s="7">
        <v>0.65</v>
      </c>
      <c r="L244" s="7">
        <v>0.65235233333333331</v>
      </c>
      <c r="M244" s="7">
        <v>0.85</v>
      </c>
      <c r="N244" s="13">
        <v>0.78016085790884715</v>
      </c>
      <c r="O244" s="7">
        <v>1.0852345115675959</v>
      </c>
      <c r="P244" s="7">
        <v>0.9857576999664156</v>
      </c>
      <c r="Q244" s="7">
        <v>2.2968855320377788</v>
      </c>
      <c r="R244" s="7">
        <v>0.65114949307367997</v>
      </c>
      <c r="S244" s="7">
        <v>-6.9912686832944632E-2</v>
      </c>
      <c r="T244" s="7">
        <v>0.46376823299830278</v>
      </c>
      <c r="U244" s="7">
        <v>1.1368931571941774</v>
      </c>
      <c r="V244" s="7">
        <v>0.85601815425216943</v>
      </c>
      <c r="W244" s="7">
        <v>2.46</v>
      </c>
      <c r="X244" s="7">
        <v>0.46376823299830278</v>
      </c>
      <c r="Y244" s="7">
        <v>0.76869859635890481</v>
      </c>
      <c r="Z244" s="7">
        <v>0.74147631266036662</v>
      </c>
      <c r="AA244" s="7">
        <v>0.56571487706304402</v>
      </c>
      <c r="AB244" s="7">
        <v>0.72793165642975588</v>
      </c>
      <c r="AC244" s="7">
        <v>8.916228019042066</v>
      </c>
      <c r="AD244" s="7">
        <v>1.4138780491939447</v>
      </c>
      <c r="AE244" s="7">
        <v>1.5779400191820576</v>
      </c>
      <c r="AF244" s="7">
        <v>0.47619199445917237</v>
      </c>
      <c r="AG244" s="7">
        <v>0.47030662138265933</v>
      </c>
      <c r="AH244" s="7">
        <v>0.7</v>
      </c>
      <c r="AI244" s="7">
        <v>-5.18</v>
      </c>
      <c r="AJ244" s="11">
        <v>0.64179104477611937</v>
      </c>
      <c r="AL244" s="28">
        <f t="shared" si="26"/>
        <v>7.6840980810256196</v>
      </c>
      <c r="AM244" s="28">
        <f t="shared" si="25"/>
        <v>8.225203273277307</v>
      </c>
    </row>
    <row r="245" spans="1:39" ht="11.25" x14ac:dyDescent="0.2">
      <c r="A245" s="6">
        <v>42339</v>
      </c>
      <c r="B245" s="16">
        <v>0.96</v>
      </c>
      <c r="C245" s="7">
        <v>0.73</v>
      </c>
      <c r="D245" s="7">
        <v>0.78769463653352867</v>
      </c>
      <c r="E245" s="7">
        <v>0.86345615094288708</v>
      </c>
      <c r="F245" s="7">
        <v>0.69</v>
      </c>
      <c r="G245" s="7">
        <v>0.6</v>
      </c>
      <c r="H245" s="7">
        <v>0.73423015749528309</v>
      </c>
      <c r="I245" s="7">
        <v>0.75</v>
      </c>
      <c r="J245" s="7">
        <v>0.75658339382743145</v>
      </c>
      <c r="K245" s="7">
        <v>0.72</v>
      </c>
      <c r="L245" s="7">
        <v>0.69738219999999995</v>
      </c>
      <c r="M245" s="7">
        <v>0.73</v>
      </c>
      <c r="N245" s="13">
        <v>0.74798927613941024</v>
      </c>
      <c r="O245" s="7">
        <v>0.52563638451255235</v>
      </c>
      <c r="P245" s="7">
        <v>1.1000865714988535</v>
      </c>
      <c r="Q245" s="7">
        <v>1.6608456150652189</v>
      </c>
      <c r="R245" s="7">
        <v>0.97282558871678637</v>
      </c>
      <c r="S245" s="7">
        <v>0.18786644988967602</v>
      </c>
      <c r="T245" s="7">
        <v>0.97158155659855039</v>
      </c>
      <c r="U245" s="7">
        <v>0.90632348946852248</v>
      </c>
      <c r="V245" s="7">
        <v>1.2668547924710309</v>
      </c>
      <c r="W245" s="7">
        <v>1.96</v>
      </c>
      <c r="X245" s="7">
        <v>0.97158155659855039</v>
      </c>
      <c r="Y245" s="7">
        <v>0.70529689544180219</v>
      </c>
      <c r="Z245" s="7">
        <v>0.9503434930862078</v>
      </c>
      <c r="AA245" s="7">
        <v>0.61126156776137541</v>
      </c>
      <c r="AB245" s="7">
        <v>0.8048746456846837</v>
      </c>
      <c r="AC245" s="7">
        <v>5.5758838372459794</v>
      </c>
      <c r="AD245" s="7">
        <v>1.5254561883529256</v>
      </c>
      <c r="AE245" s="7">
        <v>1.2956183883867967</v>
      </c>
      <c r="AF245" s="7">
        <v>0.60048893210410059</v>
      </c>
      <c r="AG245" s="7">
        <v>0.52503572436367762</v>
      </c>
      <c r="AH245" s="7">
        <v>0.65</v>
      </c>
      <c r="AI245" s="7">
        <v>37.07</v>
      </c>
      <c r="AJ245" s="11">
        <v>0.68656716417910446</v>
      </c>
      <c r="AL245" s="28">
        <f t="shared" si="26"/>
        <v>7.9730912957261886</v>
      </c>
      <c r="AM245" s="28">
        <f t="shared" si="26"/>
        <v>8.3757847515966439</v>
      </c>
    </row>
    <row r="246" spans="1:39" ht="11.25" x14ac:dyDescent="0.2">
      <c r="A246" s="6">
        <v>42370</v>
      </c>
      <c r="B246" s="16">
        <v>1.27</v>
      </c>
      <c r="C246" s="7">
        <v>0.86</v>
      </c>
      <c r="D246" s="7">
        <v>0.83647877269345383</v>
      </c>
      <c r="E246" s="7">
        <v>0.62168660991744185</v>
      </c>
      <c r="F246" s="7">
        <v>0.68</v>
      </c>
      <c r="G246" s="7">
        <v>0.95</v>
      </c>
      <c r="H246" s="7">
        <v>0.78963307652217907</v>
      </c>
      <c r="I246" s="7">
        <v>0.84</v>
      </c>
      <c r="J246" s="7">
        <v>0.93256098828203338</v>
      </c>
      <c r="K246" s="7">
        <v>0.73</v>
      </c>
      <c r="L246" s="7">
        <v>0.86846858333333343</v>
      </c>
      <c r="M246" s="7">
        <v>1.02</v>
      </c>
      <c r="N246" s="13">
        <v>0.77479892761394098</v>
      </c>
      <c r="O246" s="7">
        <v>1.7525640212511844</v>
      </c>
      <c r="P246" s="7">
        <v>1.1152549954436799</v>
      </c>
      <c r="Q246" s="7">
        <v>2.4810428599397651</v>
      </c>
      <c r="R246" s="7">
        <v>-2.1290103248551996E-2</v>
      </c>
      <c r="S246" s="7">
        <v>0.22272705997987419</v>
      </c>
      <c r="T246" s="7">
        <v>0.66571028687419287</v>
      </c>
      <c r="U246" s="7">
        <v>0.9193753987075437</v>
      </c>
      <c r="V246" s="7">
        <v>1.2832362992274726</v>
      </c>
      <c r="W246" s="7">
        <v>2.89</v>
      </c>
      <c r="X246" s="7">
        <v>0.66571028687419287</v>
      </c>
      <c r="Y246" s="7">
        <v>0.55712364584113938</v>
      </c>
      <c r="Z246" s="7">
        <v>1.1779602042097337</v>
      </c>
      <c r="AA246" s="7">
        <v>0.92412229663955703</v>
      </c>
      <c r="AB246" s="7">
        <v>0.34879477013814908</v>
      </c>
      <c r="AC246" s="7">
        <v>11.059898310927265</v>
      </c>
      <c r="AD246" s="7">
        <v>1.3419101859785294</v>
      </c>
      <c r="AE246" s="7">
        <v>1.706648461500951</v>
      </c>
      <c r="AF246" s="7">
        <v>0.61430567601426223</v>
      </c>
      <c r="AG246" s="7">
        <v>0.66457830096179493</v>
      </c>
      <c r="AH246" s="7">
        <v>1.1200000000000001</v>
      </c>
      <c r="AI246" s="7">
        <v>-6.13</v>
      </c>
      <c r="AJ246" s="11">
        <v>0.64179104477611937</v>
      </c>
      <c r="AL246" s="28">
        <f t="shared" ref="AL246:AM261" si="27">SUM(U235:U246)</f>
        <v>8.5867278404136798</v>
      </c>
      <c r="AM246" s="28">
        <f t="shared" si="27"/>
        <v>8.304972429973251</v>
      </c>
    </row>
    <row r="247" spans="1:39" ht="11.25" x14ac:dyDescent="0.2">
      <c r="A247" s="6">
        <v>42401</v>
      </c>
      <c r="B247" s="16">
        <v>0.9</v>
      </c>
      <c r="C247" s="7">
        <v>0.78</v>
      </c>
      <c r="D247" s="7">
        <v>0.72754766146943128</v>
      </c>
      <c r="E247" s="7">
        <v>1.0036891295743595</v>
      </c>
      <c r="F247" s="7">
        <v>0.67</v>
      </c>
      <c r="G247" s="7">
        <v>0.66</v>
      </c>
      <c r="H247" s="7">
        <v>0.76824735820875811</v>
      </c>
      <c r="I247" s="7">
        <v>0.98</v>
      </c>
      <c r="J247" s="7">
        <v>0.85672358507149649</v>
      </c>
      <c r="K247" s="7">
        <v>0.7</v>
      </c>
      <c r="L247" s="7">
        <v>0.6880105333333334</v>
      </c>
      <c r="M247" s="7">
        <v>0.93</v>
      </c>
      <c r="N247" s="13">
        <v>0.77211796246648789</v>
      </c>
      <c r="O247" s="7">
        <v>0.38902974152950576</v>
      </c>
      <c r="P247" s="7">
        <v>1.0648582198620491</v>
      </c>
      <c r="Q247" s="7">
        <v>1.4403602728391653</v>
      </c>
      <c r="R247" s="7">
        <v>0.39092210971970726</v>
      </c>
      <c r="S247" s="7">
        <v>0.6405404702516756</v>
      </c>
      <c r="T247" s="7">
        <v>1.0450615355175179</v>
      </c>
      <c r="U247" s="7">
        <v>1.0563625404005899</v>
      </c>
      <c r="V247" s="7">
        <v>1.072118284238335</v>
      </c>
      <c r="W247" s="7">
        <v>1.28</v>
      </c>
      <c r="X247" s="7">
        <v>1.0450615355175179</v>
      </c>
      <c r="Y247" s="7">
        <v>0.94297037297854813</v>
      </c>
      <c r="Z247" s="7">
        <v>0.91630600062833811</v>
      </c>
      <c r="AA247" s="7">
        <v>0.58908079298485683</v>
      </c>
      <c r="AB247" s="7">
        <v>0.77784213027832305</v>
      </c>
      <c r="AC247" s="7">
        <v>0.93558481370853674</v>
      </c>
      <c r="AD247" s="7">
        <v>1.2154014439220953</v>
      </c>
      <c r="AE247" s="7">
        <v>1.4340996224399365</v>
      </c>
      <c r="AF247" s="7">
        <v>0.66276137589873541</v>
      </c>
      <c r="AG247" s="7">
        <v>1.8905445505034952</v>
      </c>
      <c r="AH247" s="7">
        <v>0.64</v>
      </c>
      <c r="AI247" s="7">
        <v>-15.83</v>
      </c>
      <c r="AJ247" s="11">
        <v>0.76119402985074625</v>
      </c>
      <c r="AL247" s="28">
        <f t="shared" ref="AL247:AM262" si="28">SUM(U236:U247)</f>
        <v>9.0527501519808009</v>
      </c>
      <c r="AM247" s="28">
        <f t="shared" si="27"/>
        <v>8.2583657580827428</v>
      </c>
    </row>
    <row r="248" spans="1:39" ht="11.25" x14ac:dyDescent="0.2">
      <c r="A248" s="6">
        <v>42430</v>
      </c>
      <c r="B248" s="16">
        <v>0.43</v>
      </c>
      <c r="C248" s="7">
        <v>0.48</v>
      </c>
      <c r="D248" s="7">
        <v>0.60540556466605344</v>
      </c>
      <c r="E248" s="7">
        <v>0.42060843992981428</v>
      </c>
      <c r="F248" s="7">
        <v>0.6</v>
      </c>
      <c r="G248" s="7">
        <v>0.59</v>
      </c>
      <c r="H248" s="7">
        <v>0.5392028009191735</v>
      </c>
      <c r="I248" s="7">
        <v>0.36</v>
      </c>
      <c r="J248" s="7">
        <v>0.22748275682237978</v>
      </c>
      <c r="K248" s="7">
        <v>0.64</v>
      </c>
      <c r="L248" s="7">
        <v>0.48161031666666676</v>
      </c>
      <c r="M248" s="7">
        <v>0.63</v>
      </c>
      <c r="N248" s="13">
        <v>0.69436997319034854</v>
      </c>
      <c r="O248" s="7">
        <v>-0.36372759930459997</v>
      </c>
      <c r="P248" s="7">
        <v>0.68442693545958988</v>
      </c>
      <c r="Q248" s="7">
        <v>1.5057889456290721</v>
      </c>
      <c r="R248" s="7">
        <v>0.59762632348040112</v>
      </c>
      <c r="S248" s="7">
        <v>0.30036448764297985</v>
      </c>
      <c r="T248" s="7">
        <v>0.23823931472826662</v>
      </c>
      <c r="U248" s="7">
        <v>0.88509485825004519</v>
      </c>
      <c r="V248" s="7">
        <v>0.51298849336268548</v>
      </c>
      <c r="W248" s="7">
        <v>1.61</v>
      </c>
      <c r="X248" s="7">
        <v>0.23823931472826662</v>
      </c>
      <c r="Y248" s="7">
        <v>0.68865247840537103</v>
      </c>
      <c r="Z248" s="7">
        <v>0.9542333549751818</v>
      </c>
      <c r="AA248" s="7">
        <v>0.50383802403590039</v>
      </c>
      <c r="AB248" s="7">
        <v>0.72323636700877902</v>
      </c>
      <c r="AC248" s="7">
        <v>4.1427889338625379</v>
      </c>
      <c r="AD248" s="7">
        <v>0.85052084379708681</v>
      </c>
      <c r="AE248" s="7">
        <v>1.3700440863851582</v>
      </c>
      <c r="AF248" s="7">
        <v>0.68690098059467541</v>
      </c>
      <c r="AG248" s="7">
        <v>0.12807380936250937</v>
      </c>
      <c r="AH248" s="7">
        <v>0.55000000000000004</v>
      </c>
      <c r="AI248" s="7">
        <v>-10.85</v>
      </c>
      <c r="AJ248" s="11">
        <v>0.71641791044776115</v>
      </c>
      <c r="AL248" s="28">
        <f t="shared" si="28"/>
        <v>9.3667478726993778</v>
      </c>
      <c r="AM248" s="28">
        <f t="shared" si="27"/>
        <v>7.9644443123599169</v>
      </c>
    </row>
    <row r="249" spans="1:39" ht="11.25" x14ac:dyDescent="0.2">
      <c r="A249" s="6">
        <v>42461</v>
      </c>
      <c r="B249" s="16">
        <v>0.61</v>
      </c>
      <c r="C249" s="7">
        <v>0.78</v>
      </c>
      <c r="D249" s="7">
        <v>0.67314496596826701</v>
      </c>
      <c r="E249" s="7">
        <v>0.42579048834462435</v>
      </c>
      <c r="F249" s="7">
        <v>0.56999999999999995</v>
      </c>
      <c r="G249" s="7">
        <v>0.59</v>
      </c>
      <c r="H249" s="7">
        <v>0.60778709086257821</v>
      </c>
      <c r="I249" s="7">
        <v>0.82</v>
      </c>
      <c r="J249" s="7">
        <v>0.64930137797021903</v>
      </c>
      <c r="K249" s="7">
        <v>0.62</v>
      </c>
      <c r="L249" s="7">
        <v>0.54337134999999981</v>
      </c>
      <c r="M249" s="7">
        <v>0.69</v>
      </c>
      <c r="N249" s="13">
        <v>0.66756032171581769</v>
      </c>
      <c r="O249" s="7">
        <v>0.68673233611016515</v>
      </c>
      <c r="P249" s="7">
        <v>0.5856620802478405</v>
      </c>
      <c r="Q249" s="7">
        <v>0.70577710875105837</v>
      </c>
      <c r="R249" s="7">
        <v>0.54224872667707502</v>
      </c>
      <c r="S249" s="7">
        <v>0.29528894427630398</v>
      </c>
      <c r="T249" s="7">
        <v>0.5824992928632039</v>
      </c>
      <c r="U249" s="7">
        <v>0.4799411897308879</v>
      </c>
      <c r="V249" s="7">
        <v>0.6763039664928846</v>
      </c>
      <c r="W249" s="7">
        <v>1.1399999999999999</v>
      </c>
      <c r="X249" s="7">
        <v>0.5824992928632039</v>
      </c>
      <c r="Y249" s="7">
        <v>0.19654131818618792</v>
      </c>
      <c r="Z249" s="7">
        <v>0.96405262938578218</v>
      </c>
      <c r="AA249" s="7">
        <v>0.56613851692774109</v>
      </c>
      <c r="AB249" s="7">
        <v>0.58295535081502503</v>
      </c>
      <c r="AC249" s="7">
        <v>1.8736786661614251</v>
      </c>
      <c r="AD249" s="7">
        <v>0.76966772257419125</v>
      </c>
      <c r="AE249" s="7">
        <v>1.1680220174703839</v>
      </c>
      <c r="AF249" s="7">
        <v>0.43410564080188102</v>
      </c>
      <c r="AG249" s="7">
        <v>0.43314084921794449</v>
      </c>
      <c r="AH249" s="7">
        <v>0.99</v>
      </c>
      <c r="AI249" s="7">
        <v>1.43</v>
      </c>
      <c r="AJ249" s="11">
        <v>0.56716417910447758</v>
      </c>
      <c r="AL249" s="28">
        <f t="shared" si="28"/>
        <v>9.2195463770285482</v>
      </c>
      <c r="AM249" s="28">
        <f t="shared" si="27"/>
        <v>7.8983668247926087</v>
      </c>
    </row>
    <row r="250" spans="1:39" ht="11.25" x14ac:dyDescent="0.2">
      <c r="A250" s="6">
        <v>42491</v>
      </c>
      <c r="B250" s="16">
        <v>0.78</v>
      </c>
      <c r="C250" s="7">
        <v>0.81</v>
      </c>
      <c r="D250" s="7">
        <v>0.73106694490239554</v>
      </c>
      <c r="E250" s="7">
        <v>0.50150156148794411</v>
      </c>
      <c r="F250" s="7">
        <v>0.61</v>
      </c>
      <c r="G250" s="7">
        <v>0.6</v>
      </c>
      <c r="H250" s="7">
        <v>0.65051370127806796</v>
      </c>
      <c r="I250" s="7">
        <v>0.94</v>
      </c>
      <c r="J250" s="7">
        <v>0.98498532609355816</v>
      </c>
      <c r="K250" s="7">
        <v>0.59</v>
      </c>
      <c r="L250" s="7">
        <v>0.62353633333333336</v>
      </c>
      <c r="M250" s="7">
        <v>0.49</v>
      </c>
      <c r="N250" s="13">
        <v>0.63002680965147451</v>
      </c>
      <c r="O250" s="7">
        <v>1.3959798751011434</v>
      </c>
      <c r="P250" s="7">
        <v>0.58441753348133418</v>
      </c>
      <c r="Q250" s="7">
        <v>0.81317397976329786</v>
      </c>
      <c r="R250" s="7">
        <v>0.81176487916085005</v>
      </c>
      <c r="S250" s="7">
        <v>0.63839939514448651</v>
      </c>
      <c r="T250" s="7">
        <v>0.36854712748781993</v>
      </c>
      <c r="U250" s="7">
        <v>0.70643942597842013</v>
      </c>
      <c r="V250" s="7">
        <v>0.48002566904533123</v>
      </c>
      <c r="W250" s="7">
        <v>0.87</v>
      </c>
      <c r="X250" s="7">
        <v>0.36854712748781993</v>
      </c>
      <c r="Y250" s="7">
        <v>0.6967793978158866</v>
      </c>
      <c r="Z250" s="7">
        <v>0.46858231580696069</v>
      </c>
      <c r="AA250" s="7">
        <v>0.54002974041447049</v>
      </c>
      <c r="AB250" s="7">
        <v>0.71039549450684925</v>
      </c>
      <c r="AC250" s="7">
        <v>1.2440878125467885</v>
      </c>
      <c r="AD250" s="7">
        <v>0.70368224734817575</v>
      </c>
      <c r="AE250" s="7">
        <v>0.88056157975551408</v>
      </c>
      <c r="AF250" s="7">
        <v>0.75952348577741624</v>
      </c>
      <c r="AG250" s="7">
        <v>0.2463000691978719</v>
      </c>
      <c r="AH250" s="7">
        <v>0.6</v>
      </c>
      <c r="AI250" s="7">
        <v>-8.2200000000000006</v>
      </c>
      <c r="AJ250" s="11">
        <v>0.59701492537313428</v>
      </c>
      <c r="AL250" s="28">
        <f t="shared" si="28"/>
        <v>9.1389590562758229</v>
      </c>
      <c r="AM250" s="28">
        <f t="shared" si="27"/>
        <v>7.9570436746448348</v>
      </c>
    </row>
    <row r="251" spans="1:39" ht="11.25" x14ac:dyDescent="0.2">
      <c r="A251" s="6">
        <v>42522</v>
      </c>
      <c r="B251" s="16">
        <v>0.35</v>
      </c>
      <c r="C251" s="7">
        <v>0.49</v>
      </c>
      <c r="D251" s="7">
        <v>0.58523654379408474</v>
      </c>
      <c r="E251" s="7">
        <v>0.29183271251885884</v>
      </c>
      <c r="F251" s="7">
        <v>0.44</v>
      </c>
      <c r="G251" s="7">
        <v>0.56000000000000005</v>
      </c>
      <c r="H251" s="7">
        <v>0.47341385126258873</v>
      </c>
      <c r="I251" s="7">
        <v>0.39</v>
      </c>
      <c r="J251" s="7">
        <v>0.39423258666964073</v>
      </c>
      <c r="K251" s="7">
        <v>0.45</v>
      </c>
      <c r="L251" s="7">
        <v>0.31128433333333311</v>
      </c>
      <c r="M251" s="7">
        <v>0.28999999999999998</v>
      </c>
      <c r="N251" s="13">
        <v>0.55227882037533516</v>
      </c>
      <c r="O251" s="7">
        <v>0.23692855581538258</v>
      </c>
      <c r="P251" s="7">
        <v>0.38619168060449011</v>
      </c>
      <c r="Q251" s="7">
        <v>0.68114705525197339</v>
      </c>
      <c r="R251" s="7">
        <v>0.31736683056750664</v>
      </c>
      <c r="S251" s="7">
        <v>-0.12889292996744606</v>
      </c>
      <c r="T251" s="7">
        <v>0.32531879180188167</v>
      </c>
      <c r="U251" s="7">
        <v>0.56350175167660466</v>
      </c>
      <c r="V251" s="7">
        <v>0.2341831140619714</v>
      </c>
      <c r="W251" s="7">
        <v>0.71</v>
      </c>
      <c r="X251" s="7">
        <v>0.32531879180188167</v>
      </c>
      <c r="Y251" s="7">
        <v>0.24281250525042428</v>
      </c>
      <c r="Z251" s="7">
        <v>0.51238755911088885</v>
      </c>
      <c r="AA251" s="7">
        <v>0.41980248633780876</v>
      </c>
      <c r="AB251" s="7">
        <v>0.46112935660970972</v>
      </c>
      <c r="AC251" s="7">
        <v>-5.8068650320465052</v>
      </c>
      <c r="AD251" s="7">
        <v>3.5256785535744046</v>
      </c>
      <c r="AE251" s="7">
        <v>0.77590624219576887</v>
      </c>
      <c r="AF251" s="7">
        <v>0.67295447646108841</v>
      </c>
      <c r="AG251" s="7">
        <v>6.1543979699483935E-2</v>
      </c>
      <c r="AH251" s="7">
        <v>0.71</v>
      </c>
      <c r="AI251" s="7">
        <v>-4.5599999999999996</v>
      </c>
      <c r="AJ251" s="11">
        <v>0.4925373134328358</v>
      </c>
      <c r="AL251" s="28">
        <f t="shared" si="28"/>
        <v>9.025304775012934</v>
      </c>
      <c r="AM251" s="28">
        <f t="shared" si="27"/>
        <v>7.4955024292187797</v>
      </c>
    </row>
    <row r="252" spans="1:39" ht="11.25" x14ac:dyDescent="0.2">
      <c r="A252" s="6">
        <v>42552</v>
      </c>
      <c r="B252" s="16">
        <v>0.52</v>
      </c>
      <c r="C252" s="7">
        <v>0.53</v>
      </c>
      <c r="D252" s="7">
        <v>0.51351927805088526</v>
      </c>
      <c r="E252" s="7">
        <v>0.41451848124584229</v>
      </c>
      <c r="F252" s="7">
        <v>0.38</v>
      </c>
      <c r="G252" s="7">
        <v>0.39</v>
      </c>
      <c r="H252" s="7">
        <v>0.44560755185934553</v>
      </c>
      <c r="I252" s="7">
        <v>0.48</v>
      </c>
      <c r="J252" s="7">
        <v>0.35910328072460684</v>
      </c>
      <c r="K252" s="7">
        <v>0.43</v>
      </c>
      <c r="L252" s="7">
        <v>0.38930471666666699</v>
      </c>
      <c r="M252" s="7">
        <v>0.31</v>
      </c>
      <c r="N252" s="13">
        <v>0.5951742627345844</v>
      </c>
      <c r="O252" s="7">
        <v>-9.5861083699094532E-2</v>
      </c>
      <c r="P252" s="7">
        <v>0.71682319206240064</v>
      </c>
      <c r="Q252" s="7">
        <v>1.3305366465741928</v>
      </c>
      <c r="R252" s="7">
        <v>-0.12691268204583006</v>
      </c>
      <c r="S252" s="7">
        <v>4.3464123545832428E-2</v>
      </c>
      <c r="T252" s="7">
        <v>0.62172439921128986</v>
      </c>
      <c r="U252" s="7">
        <v>0.92846656335881739</v>
      </c>
      <c r="V252" s="7">
        <v>0.53478740899651978</v>
      </c>
      <c r="W252" s="7">
        <v>1.75</v>
      </c>
      <c r="X252" s="7">
        <v>0.62172439921128986</v>
      </c>
      <c r="Y252" s="7">
        <v>0.11099460591205497</v>
      </c>
      <c r="Z252" s="7">
        <v>0.92072048087522629</v>
      </c>
      <c r="AA252" s="7">
        <v>0.4936532019259024</v>
      </c>
      <c r="AB252" s="7">
        <v>0.21586319278444535</v>
      </c>
      <c r="AC252" s="7">
        <v>-7.3232764369641155</v>
      </c>
      <c r="AD252" s="7">
        <v>6.1154665869772398</v>
      </c>
      <c r="AE252" s="7">
        <v>1.2674799867367723</v>
      </c>
      <c r="AF252" s="7">
        <v>0.61163291246504548</v>
      </c>
      <c r="AG252" s="7">
        <v>0.36550528446915093</v>
      </c>
      <c r="AH252" s="7">
        <v>0.48</v>
      </c>
      <c r="AI252" s="7">
        <v>19.22</v>
      </c>
      <c r="AJ252" s="11">
        <v>0.59701492537313428</v>
      </c>
      <c r="AL252" s="28">
        <f t="shared" si="28"/>
        <v>9.4505317967390212</v>
      </c>
      <c r="AM252" s="28">
        <f t="shared" si="27"/>
        <v>7.6333643307096599</v>
      </c>
    </row>
    <row r="253" spans="1:39" ht="11.25" x14ac:dyDescent="0.2">
      <c r="A253" s="6">
        <v>42583</v>
      </c>
      <c r="B253" s="16">
        <v>0.44</v>
      </c>
      <c r="C253" s="7">
        <v>0.49</v>
      </c>
      <c r="D253" s="7">
        <v>0.55286960539094832</v>
      </c>
      <c r="E253" s="7">
        <v>0.53723743454111761</v>
      </c>
      <c r="F253" s="7">
        <v>0.39</v>
      </c>
      <c r="G253" s="7">
        <v>0.56999999999999995</v>
      </c>
      <c r="H253" s="7">
        <v>0.50802140798641315</v>
      </c>
      <c r="I253" s="7">
        <v>0.52</v>
      </c>
      <c r="J253" s="7">
        <v>0.47039306636180594</v>
      </c>
      <c r="K253" s="7">
        <v>0.39</v>
      </c>
      <c r="L253" s="7">
        <v>0.42189086666666692</v>
      </c>
      <c r="M253" s="7">
        <v>0.41</v>
      </c>
      <c r="N253" s="13">
        <v>0.63538873994638068</v>
      </c>
      <c r="O253" s="7">
        <v>0.26111673313393158</v>
      </c>
      <c r="P253" s="7">
        <v>0.49671264882520288</v>
      </c>
      <c r="Q253" s="7">
        <v>0.39493495524921141</v>
      </c>
      <c r="R253" s="7">
        <v>0.22745548779701658</v>
      </c>
      <c r="S253" s="7">
        <v>0.6203903889443968</v>
      </c>
      <c r="T253" s="7">
        <v>0.58616006054733394</v>
      </c>
      <c r="U253" s="7">
        <v>0.53914061811597702</v>
      </c>
      <c r="V253" s="7">
        <v>0.46008010425332985</v>
      </c>
      <c r="W253" s="7">
        <v>0.36</v>
      </c>
      <c r="X253" s="7">
        <v>0.58616006054733394</v>
      </c>
      <c r="Y253" s="7">
        <v>0.46518874416837341</v>
      </c>
      <c r="Z253" s="7">
        <v>0.40031389205428358</v>
      </c>
      <c r="AA253" s="7">
        <v>0.40078205748441248</v>
      </c>
      <c r="AB253" s="7">
        <v>0.36455265858151331</v>
      </c>
      <c r="AC253" s="7">
        <v>-0.44006847250333719</v>
      </c>
      <c r="AD253" s="7">
        <v>0.13791859913364257</v>
      </c>
      <c r="AE253" s="7">
        <v>0.74369718061466838</v>
      </c>
      <c r="AF253" s="7">
        <v>0.83122365063431969</v>
      </c>
      <c r="AG253" s="7">
        <v>0.76848765290694976</v>
      </c>
      <c r="AH253" s="7">
        <v>0.18</v>
      </c>
      <c r="AI253" s="7">
        <v>-3.85</v>
      </c>
      <c r="AJ253" s="11">
        <v>0.70149253731343286</v>
      </c>
      <c r="AL253" s="28">
        <f t="shared" si="28"/>
        <v>9.5671805030544093</v>
      </c>
      <c r="AM253" s="28">
        <f t="shared" si="27"/>
        <v>8.1056857920117054</v>
      </c>
    </row>
    <row r="254" spans="1:39" ht="11.25" x14ac:dyDescent="0.2">
      <c r="A254" s="6">
        <v>42614</v>
      </c>
      <c r="B254" s="16">
        <v>0.08</v>
      </c>
      <c r="C254" s="7">
        <v>0.3</v>
      </c>
      <c r="D254" s="7">
        <v>0.34404187732246216</v>
      </c>
      <c r="E254" s="7">
        <v>0.16291839739073624</v>
      </c>
      <c r="F254" s="7">
        <v>0.33</v>
      </c>
      <c r="G254" s="7">
        <v>0.28999999999999998</v>
      </c>
      <c r="H254" s="7">
        <v>0.28539205494263969</v>
      </c>
      <c r="I254" s="7">
        <v>0.2</v>
      </c>
      <c r="J254" s="7">
        <v>0.19374021609226086</v>
      </c>
      <c r="K254" s="7">
        <v>0.33</v>
      </c>
      <c r="L254" s="7">
        <v>0.17662454999999999</v>
      </c>
      <c r="M254" s="7">
        <v>0.18</v>
      </c>
      <c r="N254" s="13">
        <v>0.56836461126005366</v>
      </c>
      <c r="O254" s="7">
        <v>0.36879925413824244</v>
      </c>
      <c r="P254" s="7">
        <v>-1.1329308277426111E-2</v>
      </c>
      <c r="Q254" s="7">
        <v>-0.47403523872817072</v>
      </c>
      <c r="R254" s="7">
        <v>0.40888375156595075</v>
      </c>
      <c r="S254" s="7">
        <v>-0.39017549971170501</v>
      </c>
      <c r="T254" s="7">
        <v>0.32706587837837847</v>
      </c>
      <c r="U254" s="7">
        <v>-3.6006483736721676E-2</v>
      </c>
      <c r="V254" s="7">
        <v>1.0004343824774544E-2</v>
      </c>
      <c r="W254" s="7">
        <v>-0.6</v>
      </c>
      <c r="X254" s="7">
        <v>0.32706587837837847</v>
      </c>
      <c r="Y254" s="7">
        <v>-7.9057099084574464E-2</v>
      </c>
      <c r="Z254" s="7">
        <v>0.35222231432360751</v>
      </c>
      <c r="AA254" s="7">
        <v>0.42044178850608011</v>
      </c>
      <c r="AB254" s="7">
        <v>0.20254789165383161</v>
      </c>
      <c r="AC254" s="7">
        <v>-3.2132112920738329</v>
      </c>
      <c r="AD254" s="7">
        <v>-1.2032041129527316</v>
      </c>
      <c r="AE254" s="7">
        <v>0.57393041705239234</v>
      </c>
      <c r="AF254" s="7">
        <v>0.8310370084811104</v>
      </c>
      <c r="AG254" s="7">
        <v>0.14175454021249514</v>
      </c>
      <c r="AH254" s="7">
        <v>0.33</v>
      </c>
      <c r="AI254" s="7">
        <v>-2.39</v>
      </c>
      <c r="AJ254" s="11">
        <v>0.64179104477611937</v>
      </c>
      <c r="AL254" s="28">
        <f t="shared" si="28"/>
        <v>9.0753316610238919</v>
      </c>
      <c r="AM254" s="28">
        <f t="shared" si="27"/>
        <v>7.7253301787158444</v>
      </c>
    </row>
    <row r="255" spans="1:39" ht="11.25" x14ac:dyDescent="0.2">
      <c r="A255" s="6">
        <v>42644</v>
      </c>
      <c r="B255" s="16">
        <v>0.26</v>
      </c>
      <c r="C255" s="7">
        <v>0.4</v>
      </c>
      <c r="D255" s="7">
        <v>0.39514369507939179</v>
      </c>
      <c r="E255" s="7">
        <v>0.35307614562721246</v>
      </c>
      <c r="F255" s="7">
        <v>0.32</v>
      </c>
      <c r="G255" s="7">
        <v>0.42</v>
      </c>
      <c r="H255" s="7">
        <v>0.37764396814132084</v>
      </c>
      <c r="I255" s="7">
        <v>0.31</v>
      </c>
      <c r="J255" s="7">
        <v>0.2958205983367953</v>
      </c>
      <c r="K255" s="7">
        <v>0.35</v>
      </c>
      <c r="L255" s="7">
        <v>0.34465918333333345</v>
      </c>
      <c r="M255" s="7">
        <v>0.22</v>
      </c>
      <c r="N255" s="13">
        <v>0.58981233243967823</v>
      </c>
      <c r="O255" s="7">
        <v>0.54107872675962809</v>
      </c>
      <c r="P255" s="7">
        <v>0.17077053910202364</v>
      </c>
      <c r="Q255" s="7">
        <v>-0.13667493426853874</v>
      </c>
      <c r="R255" s="7">
        <v>0.28799878979825677</v>
      </c>
      <c r="S255" s="7">
        <v>-0.23335534177459655</v>
      </c>
      <c r="T255" s="7">
        <v>0.4656011183331239</v>
      </c>
      <c r="U255" s="7">
        <v>8.1469983768864052E-2</v>
      </c>
      <c r="V255" s="7">
        <v>0.24791121849884717</v>
      </c>
      <c r="W255" s="7">
        <v>-0.45</v>
      </c>
      <c r="X255" s="7">
        <v>0.4656011183331239</v>
      </c>
      <c r="Y255" s="7">
        <v>0.18651785752028002</v>
      </c>
      <c r="Z255" s="7">
        <v>0.54293536451766267</v>
      </c>
      <c r="AA255" s="7">
        <v>0.45414735304592435</v>
      </c>
      <c r="AB255" s="7">
        <v>0.14029949404780342</v>
      </c>
      <c r="AC255" s="7">
        <v>-1.0858892233053321</v>
      </c>
      <c r="AD255" s="7">
        <v>-1.3331018396131058</v>
      </c>
      <c r="AE255" s="7">
        <v>0.37976032469880222</v>
      </c>
      <c r="AF255" s="7">
        <v>0.6316598115643981</v>
      </c>
      <c r="AG255" s="7">
        <v>5.5261434366138694E-2</v>
      </c>
      <c r="AH255" s="7">
        <v>0.75</v>
      </c>
      <c r="AI255" s="7">
        <v>10.06</v>
      </c>
      <c r="AJ255" s="11">
        <v>0.47761194029850745</v>
      </c>
      <c r="AL255" s="28">
        <f t="shared" si="28"/>
        <v>8.1670024929137277</v>
      </c>
      <c r="AM255" s="28">
        <f t="shared" si="27"/>
        <v>7.634511848725352</v>
      </c>
    </row>
    <row r="256" spans="1:39" ht="11.25" x14ac:dyDescent="0.2">
      <c r="A256" s="6">
        <v>42675</v>
      </c>
      <c r="B256" s="16">
        <v>0.18</v>
      </c>
      <c r="C256" s="7">
        <v>0.38</v>
      </c>
      <c r="D256" s="7">
        <v>0.3892913903618303</v>
      </c>
      <c r="E256" s="7">
        <v>0.35331396794153608</v>
      </c>
      <c r="F256" s="7">
        <v>0.35</v>
      </c>
      <c r="G256" s="7">
        <v>0.28999999999999998</v>
      </c>
      <c r="H256" s="7">
        <v>0.35252107166067326</v>
      </c>
      <c r="I256" s="7">
        <v>0.32</v>
      </c>
      <c r="J256" s="7">
        <v>0.32728701327964299</v>
      </c>
      <c r="K256" s="7">
        <v>0.36</v>
      </c>
      <c r="L256" s="7">
        <v>0.34811871666666677</v>
      </c>
      <c r="M256" s="7">
        <v>0.22</v>
      </c>
      <c r="N256" s="13">
        <v>0.57104557640750675</v>
      </c>
      <c r="O256" s="7">
        <v>0.21888968896393043</v>
      </c>
      <c r="P256" s="7">
        <v>0.167608115449736</v>
      </c>
      <c r="Q256" s="7">
        <v>-6.4159722811826317E-2</v>
      </c>
      <c r="R256" s="7">
        <v>0.19950595353028258</v>
      </c>
      <c r="S256" s="7">
        <v>-0.23391952545004613</v>
      </c>
      <c r="T256" s="7">
        <v>0.41261346860839559</v>
      </c>
      <c r="U256" s="7">
        <v>0.12358366061282668</v>
      </c>
      <c r="V256" s="7">
        <v>0.20556753079962381</v>
      </c>
      <c r="W256" s="7">
        <v>-0.47</v>
      </c>
      <c r="X256" s="7">
        <v>0.41261346860839559</v>
      </c>
      <c r="Y256" s="7">
        <v>0.26529981557619781</v>
      </c>
      <c r="Z256" s="7">
        <v>0.43177826337923642</v>
      </c>
      <c r="AA256" s="7">
        <v>0.43472639412563963</v>
      </c>
      <c r="AB256" s="7">
        <v>0.23911086235899492</v>
      </c>
      <c r="AC256" s="7">
        <v>-0.36007422248531501</v>
      </c>
      <c r="AD256" s="7">
        <v>-1.8318611010131338</v>
      </c>
      <c r="AE256" s="7">
        <v>0.50376875932140186</v>
      </c>
      <c r="AF256" s="7">
        <v>0.67656437990636942</v>
      </c>
      <c r="AG256" s="7">
        <v>0.38857861520168263</v>
      </c>
      <c r="AH256" s="7">
        <v>0.33</v>
      </c>
      <c r="AI256" s="7">
        <v>-2.29</v>
      </c>
      <c r="AJ256" s="11">
        <v>0.64179104477611937</v>
      </c>
      <c r="AL256" s="28">
        <f t="shared" si="28"/>
        <v>7.1536929963323779</v>
      </c>
      <c r="AM256" s="28">
        <f t="shared" si="27"/>
        <v>6.9840612252728071</v>
      </c>
    </row>
    <row r="257" spans="1:39" ht="11.25" x14ac:dyDescent="0.2">
      <c r="A257" s="6">
        <v>42705</v>
      </c>
      <c r="B257" s="16">
        <v>0.3</v>
      </c>
      <c r="C257" s="7">
        <v>0.4</v>
      </c>
      <c r="D257" s="7">
        <v>0.37441874818923732</v>
      </c>
      <c r="E257" s="7">
        <v>0.5288393858832009</v>
      </c>
      <c r="F257" s="7">
        <v>0.35</v>
      </c>
      <c r="G257" s="7">
        <v>0.3</v>
      </c>
      <c r="H257" s="7">
        <v>0.39065162681448762</v>
      </c>
      <c r="I257" s="7">
        <v>0.5</v>
      </c>
      <c r="J257" s="7">
        <v>0.31145108513544084</v>
      </c>
      <c r="K257" s="7">
        <v>0.36</v>
      </c>
      <c r="L257" s="7">
        <v>0.37540969999999996</v>
      </c>
      <c r="M257" s="7">
        <v>0.25</v>
      </c>
      <c r="N257" s="13">
        <v>0.59785522788203749</v>
      </c>
      <c r="O257" s="7">
        <v>-1.0812181481236423E-2</v>
      </c>
      <c r="P257" s="7">
        <v>0.39909183705766921</v>
      </c>
      <c r="Q257" s="7">
        <v>0.31671174475293506</v>
      </c>
      <c r="R257" s="7">
        <v>0.4119184041184043</v>
      </c>
      <c r="S257" s="7">
        <v>-0.41251577459984889</v>
      </c>
      <c r="T257" s="7">
        <v>0.65134729006613468</v>
      </c>
      <c r="U257" s="7">
        <v>0.32060586545694941</v>
      </c>
      <c r="V257" s="7">
        <v>0.46671324756947863</v>
      </c>
      <c r="W257" s="7">
        <v>-0.05</v>
      </c>
      <c r="X257" s="7">
        <v>0.65134729006613468</v>
      </c>
      <c r="Y257" s="7">
        <v>0.34672055827479259</v>
      </c>
      <c r="Z257" s="7">
        <v>0.40014435236783119</v>
      </c>
      <c r="AA257" s="7">
        <v>0.35240967964886155</v>
      </c>
      <c r="AB257" s="7">
        <v>0.34244123010353883</v>
      </c>
      <c r="AC257" s="7">
        <v>0.50727701465201447</v>
      </c>
      <c r="AD257" s="7">
        <v>-0.86106377489317099</v>
      </c>
      <c r="AE257" s="7">
        <v>0.38415287600599241</v>
      </c>
      <c r="AF257" s="7">
        <v>0.70121058745436438</v>
      </c>
      <c r="AG257" s="7">
        <v>0.24919111648629991</v>
      </c>
      <c r="AH257" s="7">
        <v>0.33</v>
      </c>
      <c r="AI257" s="7">
        <v>26.29</v>
      </c>
      <c r="AJ257" s="11">
        <v>0.56716417910447758</v>
      </c>
      <c r="AL257" s="28">
        <f t="shared" si="28"/>
        <v>6.567975372320805</v>
      </c>
      <c r="AM257" s="28">
        <f t="shared" si="27"/>
        <v>6.1839196803712539</v>
      </c>
    </row>
    <row r="258" spans="1:39" ht="11.25" x14ac:dyDescent="0.2">
      <c r="A258" s="6">
        <v>42736</v>
      </c>
      <c r="B258" s="16">
        <v>0.38</v>
      </c>
      <c r="C258" s="7">
        <v>0.43</v>
      </c>
      <c r="D258" s="7">
        <v>0.38074349509988281</v>
      </c>
      <c r="E258" s="7">
        <v>0.26917755760353035</v>
      </c>
      <c r="F258" s="7">
        <v>0.27</v>
      </c>
      <c r="G258" s="7">
        <v>0.52</v>
      </c>
      <c r="H258" s="7">
        <v>0.37398421054068265</v>
      </c>
      <c r="I258" s="7">
        <v>0.4</v>
      </c>
      <c r="J258" s="7">
        <v>0.38586240471818833</v>
      </c>
      <c r="K258" s="7">
        <v>0.3</v>
      </c>
      <c r="L258" s="7">
        <v>0.39572530000000011</v>
      </c>
      <c r="M258" s="7">
        <v>0.32</v>
      </c>
      <c r="N258" s="13">
        <v>0.63270777479892759</v>
      </c>
      <c r="O258" s="7">
        <v>0.79872530062490132</v>
      </c>
      <c r="P258" s="7">
        <v>0.24704651634646552</v>
      </c>
      <c r="Q258" s="7">
        <v>0.32221130002107018</v>
      </c>
      <c r="R258" s="7">
        <v>-0.22196701290687509</v>
      </c>
      <c r="S258" s="7">
        <v>-5.307482792888954E-2</v>
      </c>
      <c r="T258" s="7">
        <v>0.36448204924768351</v>
      </c>
      <c r="U258" s="7">
        <v>0.24209800290590025</v>
      </c>
      <c r="V258" s="7">
        <v>0.25130389811564929</v>
      </c>
      <c r="W258" s="7">
        <v>0.17</v>
      </c>
      <c r="X258" s="7">
        <v>0.36448204924768351</v>
      </c>
      <c r="Y258" s="7">
        <v>0.12709687230699057</v>
      </c>
      <c r="Z258" s="7">
        <v>0.56315728929151021</v>
      </c>
      <c r="AA258" s="7">
        <v>0.44908361333040264</v>
      </c>
      <c r="AB258" s="7">
        <v>2.6932942084942537E-2</v>
      </c>
      <c r="AC258" s="7">
        <v>-0.74317006305400735</v>
      </c>
      <c r="AD258" s="7">
        <v>-0.4324395575712095</v>
      </c>
      <c r="AE258" s="7">
        <v>0.83029217576960124</v>
      </c>
      <c r="AF258" s="7">
        <v>0.39175396131957402</v>
      </c>
      <c r="AG258" s="7">
        <v>0.39262767348010474</v>
      </c>
      <c r="AH258" s="7">
        <v>0.69</v>
      </c>
      <c r="AI258" s="7">
        <v>-7.36</v>
      </c>
      <c r="AJ258" s="11">
        <v>0.61194029850746268</v>
      </c>
      <c r="AL258" s="28">
        <f t="shared" si="28"/>
        <v>5.8906979765191601</v>
      </c>
      <c r="AM258" s="28">
        <f t="shared" si="27"/>
        <v>5.1519872792594317</v>
      </c>
    </row>
    <row r="259" spans="1:39" ht="11.25" x14ac:dyDescent="0.2">
      <c r="A259" s="6">
        <v>42767</v>
      </c>
      <c r="B259" s="16">
        <v>0.33</v>
      </c>
      <c r="C259" s="7">
        <v>0.33</v>
      </c>
      <c r="D259" s="7">
        <v>0.25925136283306288</v>
      </c>
      <c r="E259" s="7">
        <v>0.5366354213533221</v>
      </c>
      <c r="F259" s="7">
        <v>0.25</v>
      </c>
      <c r="G259" s="7">
        <v>0.31</v>
      </c>
      <c r="H259" s="7">
        <v>0.33717735683727701</v>
      </c>
      <c r="I259" s="7">
        <v>0.63</v>
      </c>
      <c r="J259" s="7">
        <v>0.58841328145504335</v>
      </c>
      <c r="K259" s="7">
        <v>0.26</v>
      </c>
      <c r="L259" s="7">
        <v>0.27670021666666639</v>
      </c>
      <c r="M259" s="7">
        <v>0.03</v>
      </c>
      <c r="N259" s="13">
        <v>0.5093833780160858</v>
      </c>
      <c r="O259" s="7">
        <v>0.58129274722731861</v>
      </c>
      <c r="P259" s="7">
        <v>0.24977022306186311</v>
      </c>
      <c r="Q259" s="7">
        <v>-0.47399880803240213</v>
      </c>
      <c r="R259" s="7">
        <v>-2.3717408173823042E-2</v>
      </c>
      <c r="S259" s="7">
        <v>0.13648568048503967</v>
      </c>
      <c r="T259" s="7">
        <v>0.8424555149048798</v>
      </c>
      <c r="U259" s="7">
        <v>-0.11871154740406638</v>
      </c>
      <c r="V259" s="7">
        <v>0.56676165186383187</v>
      </c>
      <c r="W259" s="7">
        <v>-0.75</v>
      </c>
      <c r="X259" s="7">
        <v>0.8424555149048798</v>
      </c>
      <c r="Y259" s="7">
        <v>7.9608426081211645E-2</v>
      </c>
      <c r="Z259" s="7">
        <v>0.26680821833541796</v>
      </c>
      <c r="AA259" s="7">
        <v>0.29928078031637556</v>
      </c>
      <c r="AB259" s="7">
        <v>0.19185827211010892</v>
      </c>
      <c r="AC259" s="7">
        <v>-1.3913976805433625</v>
      </c>
      <c r="AD259" s="7">
        <v>-1.7563833146917558</v>
      </c>
      <c r="AE259" s="7">
        <v>0.11796000646920191</v>
      </c>
      <c r="AF259" s="7">
        <v>0.5076678945877019</v>
      </c>
      <c r="AG259" s="7">
        <v>1.696488554845998</v>
      </c>
      <c r="AH259" s="7">
        <v>0.11</v>
      </c>
      <c r="AI259" s="7">
        <v>-12.29</v>
      </c>
      <c r="AJ259" s="11">
        <v>0.71641791044776115</v>
      </c>
      <c r="AL259" s="28">
        <f t="shared" si="28"/>
        <v>4.7156238887145037</v>
      </c>
      <c r="AM259" s="28">
        <f t="shared" si="27"/>
        <v>4.6466306468849279</v>
      </c>
    </row>
    <row r="260" spans="1:39" ht="11.25" x14ac:dyDescent="0.2">
      <c r="A260" s="6">
        <v>42795</v>
      </c>
      <c r="B260" s="16">
        <v>0.25</v>
      </c>
      <c r="C260" s="7">
        <v>0.25</v>
      </c>
      <c r="D260" s="7">
        <v>0.28352859960944504</v>
      </c>
      <c r="E260" s="7">
        <v>0.13788408429370641</v>
      </c>
      <c r="F260" s="7">
        <v>0.25</v>
      </c>
      <c r="G260" s="7">
        <v>0.37</v>
      </c>
      <c r="H260" s="7">
        <v>0.25828253678063023</v>
      </c>
      <c r="I260" s="7">
        <v>0.24</v>
      </c>
      <c r="J260" s="7">
        <v>0.41592933015652811</v>
      </c>
      <c r="K260" s="7">
        <v>0.27</v>
      </c>
      <c r="L260" s="7">
        <v>0.23712219999999989</v>
      </c>
      <c r="M260" s="7">
        <v>0.21</v>
      </c>
      <c r="N260" s="13">
        <v>0.55764075067024133</v>
      </c>
      <c r="O260" s="7">
        <v>0.48142256499462077</v>
      </c>
      <c r="P260" s="7">
        <v>0.17587510215829616</v>
      </c>
      <c r="Q260" s="7">
        <v>0.17793700291812092</v>
      </c>
      <c r="R260" s="7">
        <v>-3.4944065201027837E-2</v>
      </c>
      <c r="S260" s="7">
        <v>-0.29888876543209886</v>
      </c>
      <c r="T260" s="7">
        <v>0.33482245567735813</v>
      </c>
      <c r="U260" s="7">
        <v>-0.10345252866218313</v>
      </c>
      <c r="V260" s="7">
        <v>0.41454735764793438</v>
      </c>
      <c r="W260" s="7">
        <v>0.31</v>
      </c>
      <c r="X260" s="7">
        <v>0.33482245567735813</v>
      </c>
      <c r="Y260" s="7">
        <v>-0.15864967098280619</v>
      </c>
      <c r="Z260" s="7">
        <v>0.36905143935818779</v>
      </c>
      <c r="AA260" s="7">
        <v>0.38368101515559139</v>
      </c>
      <c r="AB260" s="7">
        <v>7.3411864764529849E-2</v>
      </c>
      <c r="AC260" s="7">
        <v>3.1066976962858481</v>
      </c>
      <c r="AD260" s="7">
        <v>-0.3410529940371208</v>
      </c>
      <c r="AE260" s="7">
        <v>6.5488266552438765E-2</v>
      </c>
      <c r="AF260" s="7">
        <v>0.51883571007660578</v>
      </c>
      <c r="AG260" s="7">
        <v>0.41824811107232523</v>
      </c>
      <c r="AH260" s="7">
        <v>0.41</v>
      </c>
      <c r="AI260" s="7">
        <v>-9.6300000000000008</v>
      </c>
      <c r="AJ260" s="11">
        <v>0.67164179104477617</v>
      </c>
      <c r="AL260" s="28">
        <f t="shared" si="28"/>
        <v>3.7270765018022756</v>
      </c>
      <c r="AM260" s="28">
        <f t="shared" si="27"/>
        <v>4.5481895111701762</v>
      </c>
    </row>
    <row r="261" spans="1:39" ht="11.25" x14ac:dyDescent="0.2">
      <c r="A261" s="6">
        <v>42826</v>
      </c>
      <c r="B261" s="16">
        <v>0.14000000000000001</v>
      </c>
      <c r="C261" s="7">
        <v>0.31</v>
      </c>
      <c r="D261" s="7">
        <v>0.34430324934428208</v>
      </c>
      <c r="E261" s="7">
        <v>0.29230275398969768</v>
      </c>
      <c r="F261" s="7">
        <v>0.24</v>
      </c>
      <c r="G261" s="7">
        <v>0.32</v>
      </c>
      <c r="H261" s="7">
        <v>0.30132120066679596</v>
      </c>
      <c r="I261" s="7">
        <v>0.43</v>
      </c>
      <c r="J261" s="7">
        <v>0.15380481465690635</v>
      </c>
      <c r="K261" s="7">
        <v>0.27</v>
      </c>
      <c r="L261" s="7">
        <v>0.30028638333333341</v>
      </c>
      <c r="M261" s="7">
        <v>0.24</v>
      </c>
      <c r="N261" s="13">
        <v>0.60589812332439674</v>
      </c>
      <c r="O261" s="7">
        <v>-0.60078812081530575</v>
      </c>
      <c r="P261" s="7">
        <v>0.37798728152928185</v>
      </c>
      <c r="Q261" s="7">
        <v>0.33583304020614357</v>
      </c>
      <c r="R261" s="7">
        <v>0.41406824659352681</v>
      </c>
      <c r="S261" s="7">
        <v>-8.7615938430983087E-2</v>
      </c>
      <c r="T261" s="7">
        <v>0.49052281652683954</v>
      </c>
      <c r="U261" s="7">
        <v>9.2661086013187764E-3</v>
      </c>
      <c r="V261" s="7">
        <v>0.69141059830898322</v>
      </c>
      <c r="W261" s="7">
        <v>0.68</v>
      </c>
      <c r="X261" s="7">
        <v>0.49052281652683954</v>
      </c>
      <c r="Y261" s="7">
        <v>-7.5902207408606644E-3</v>
      </c>
      <c r="Z261" s="7">
        <v>0.49552925504662371</v>
      </c>
      <c r="AA261" s="7">
        <v>0.28485788495555414</v>
      </c>
      <c r="AB261" s="7">
        <v>0.16915455212465649</v>
      </c>
      <c r="AC261" s="7">
        <v>4.6019259428571422</v>
      </c>
      <c r="AD261" s="7">
        <v>6.1921530194991657E-2</v>
      </c>
      <c r="AE261" s="7">
        <v>0.11282468247984688</v>
      </c>
      <c r="AF261" s="7">
        <v>0.32377218343793335</v>
      </c>
      <c r="AG261" s="7">
        <v>0.33977336218768456</v>
      </c>
      <c r="AH261" s="7">
        <v>0.38</v>
      </c>
      <c r="AI261" s="7">
        <v>15.48</v>
      </c>
      <c r="AJ261" s="11">
        <v>0.64179104477611937</v>
      </c>
      <c r="AL261" s="28">
        <f t="shared" si="28"/>
        <v>3.2564014206727063</v>
      </c>
      <c r="AM261" s="28">
        <f t="shared" si="27"/>
        <v>4.5632961429862755</v>
      </c>
    </row>
    <row r="262" spans="1:39" ht="11.25" x14ac:dyDescent="0.2">
      <c r="A262" s="6">
        <v>42856</v>
      </c>
      <c r="B262" s="16">
        <v>0.31</v>
      </c>
      <c r="C262" s="7">
        <v>0.18</v>
      </c>
      <c r="D262" s="7">
        <v>0.23021750188035403</v>
      </c>
      <c r="E262" s="7">
        <v>4.776557061926822E-2</v>
      </c>
      <c r="F262" s="7">
        <v>0.24</v>
      </c>
      <c r="G262" s="7">
        <v>0.32</v>
      </c>
      <c r="H262" s="7">
        <v>0.20359661449992444</v>
      </c>
      <c r="I262" s="7">
        <v>0.17</v>
      </c>
      <c r="J262" s="7">
        <v>0.51114572808647507</v>
      </c>
      <c r="K262" s="7">
        <v>0.22</v>
      </c>
      <c r="L262" s="7">
        <v>0.11779676666666654</v>
      </c>
      <c r="M262" s="7">
        <v>0.06</v>
      </c>
      <c r="N262" s="13">
        <v>0.51742627345844505</v>
      </c>
      <c r="O262" s="7">
        <v>1.557888416996416</v>
      </c>
      <c r="P262" s="7">
        <v>-8.6981012449664205E-2</v>
      </c>
      <c r="Q262" s="7">
        <v>-0.44108866277290038</v>
      </c>
      <c r="R262" s="7">
        <v>0.80593168870605647</v>
      </c>
      <c r="S262" s="7">
        <v>-0.41171364246977449</v>
      </c>
      <c r="T262" s="7">
        <v>4.5224065807574598E-2</v>
      </c>
      <c r="U262" s="7">
        <v>1.6346823205612815E-2</v>
      </c>
      <c r="V262" s="7">
        <v>-0.17424071498730878</v>
      </c>
      <c r="W262" s="7">
        <v>-0.56000000000000005</v>
      </c>
      <c r="X262" s="7">
        <v>4.5224065807574598E-2</v>
      </c>
      <c r="Y262" s="7">
        <v>5.1629820929289583E-2</v>
      </c>
      <c r="Z262" s="7">
        <v>4.741913746630725E-2</v>
      </c>
      <c r="AA262" s="7">
        <v>0.150072398635203</v>
      </c>
      <c r="AB262" s="7">
        <v>0.37533727913656567</v>
      </c>
      <c r="AC262" s="7">
        <v>-3.2419427546063284</v>
      </c>
      <c r="AD262" s="7">
        <v>-9.0350995840801137E-3</v>
      </c>
      <c r="AE262" s="7">
        <v>-0.22553061413888309</v>
      </c>
      <c r="AF262" s="7">
        <v>0.4230309571011297</v>
      </c>
      <c r="AG262" s="7">
        <v>0.11686747528696294</v>
      </c>
      <c r="AH262" s="7">
        <v>0.06</v>
      </c>
      <c r="AI262" s="7">
        <v>-11.81</v>
      </c>
      <c r="AJ262" s="11">
        <v>0.52238805970149249</v>
      </c>
      <c r="AL262" s="28">
        <f t="shared" si="28"/>
        <v>2.5663088178999001</v>
      </c>
      <c r="AM262" s="28">
        <f t="shared" si="28"/>
        <v>3.9090297589536354</v>
      </c>
    </row>
    <row r="263" spans="1:39" ht="11.25" x14ac:dyDescent="0.2">
      <c r="A263" s="6">
        <v>42887</v>
      </c>
      <c r="B263" s="16">
        <v>-0.23</v>
      </c>
      <c r="C263" s="7">
        <v>0.24</v>
      </c>
      <c r="D263" s="7">
        <v>0.27589711874402523</v>
      </c>
      <c r="E263" s="7">
        <v>0.21556837593775577</v>
      </c>
      <c r="F263" s="7">
        <v>0.28000000000000003</v>
      </c>
      <c r="G263" s="7">
        <v>0.26</v>
      </c>
      <c r="H263" s="7">
        <v>0.25429309893635621</v>
      </c>
      <c r="I263" s="7">
        <v>0.34</v>
      </c>
      <c r="J263" s="7">
        <v>8.373610657077471E-2</v>
      </c>
      <c r="K263" s="7">
        <v>0.28000000000000003</v>
      </c>
      <c r="L263" s="7">
        <v>0.2216770666666667</v>
      </c>
      <c r="M263" s="7">
        <v>0</v>
      </c>
      <c r="N263" s="13">
        <v>0.47184986595174261</v>
      </c>
      <c r="O263" s="7">
        <v>-0.82617825088707986</v>
      </c>
      <c r="P263" s="7">
        <v>-3.7226817916547028E-2</v>
      </c>
      <c r="Q263" s="7">
        <v>-0.81002171240115295</v>
      </c>
      <c r="R263" s="7">
        <v>6.6534905343629783E-2</v>
      </c>
      <c r="S263" s="7">
        <v>0.10632727728354845</v>
      </c>
      <c r="T263" s="7">
        <v>0.43160877410782383</v>
      </c>
      <c r="U263" s="7">
        <v>-0.24311800323976901</v>
      </c>
      <c r="V263" s="7">
        <v>0.13696771372313343</v>
      </c>
      <c r="W263" s="7">
        <v>-0.93</v>
      </c>
      <c r="X263" s="7">
        <v>0.43160877410782383</v>
      </c>
      <c r="Y263" s="7">
        <v>-0.1128453134427997</v>
      </c>
      <c r="Z263" s="7">
        <v>0.27094586847924002</v>
      </c>
      <c r="AA263" s="7">
        <v>0.45126908191786685</v>
      </c>
      <c r="AB263" s="7">
        <v>5.3536131593169722E-2</v>
      </c>
      <c r="AC263" s="7">
        <v>-6.3248654535553834</v>
      </c>
      <c r="AD263" s="7">
        <v>-0.15994777093825763</v>
      </c>
      <c r="AE263" s="7">
        <v>-7.2061509394352893E-2</v>
      </c>
      <c r="AF263" s="7">
        <v>0.46552609378295412</v>
      </c>
      <c r="AG263" s="7">
        <v>0.34663696566301594</v>
      </c>
      <c r="AH263" s="7">
        <v>0.32</v>
      </c>
      <c r="AI263" s="7">
        <v>6.89</v>
      </c>
      <c r="AJ263" s="11">
        <v>0.61194029850746268</v>
      </c>
      <c r="AL263" s="28">
        <f t="shared" ref="AL263:AM278" si="29">SUM(U252:U263)</f>
        <v>1.759689062983526</v>
      </c>
      <c r="AM263" s="28">
        <f t="shared" si="29"/>
        <v>3.8118143586147974</v>
      </c>
    </row>
    <row r="264" spans="1:39" ht="11.25" x14ac:dyDescent="0.2">
      <c r="A264" s="6">
        <v>42917</v>
      </c>
      <c r="B264" s="16">
        <v>0.24</v>
      </c>
      <c r="C264" s="7">
        <v>0.19</v>
      </c>
      <c r="D264" s="7">
        <v>0.14688818893327046</v>
      </c>
      <c r="E264" s="7">
        <v>0.10737968854598426</v>
      </c>
      <c r="F264" s="7">
        <v>0.1</v>
      </c>
      <c r="G264" s="7">
        <v>0.16</v>
      </c>
      <c r="H264" s="7">
        <v>0.14085357549585092</v>
      </c>
      <c r="I264" s="7">
        <v>0.16</v>
      </c>
      <c r="J264" s="7">
        <v>0.40274337703912433</v>
      </c>
      <c r="K264" s="7">
        <v>0.13</v>
      </c>
      <c r="L264" s="7">
        <v>0.17050641666666666</v>
      </c>
      <c r="M264" s="7">
        <v>0</v>
      </c>
      <c r="N264" s="13">
        <v>0.41823056300268097</v>
      </c>
      <c r="O264" s="7">
        <v>1.27878372536345</v>
      </c>
      <c r="P264" s="7">
        <v>-9.3238011461870732E-2</v>
      </c>
      <c r="Q264" s="7">
        <v>-0.53818913206236019</v>
      </c>
      <c r="R264" s="7">
        <v>-0.31352891189308191</v>
      </c>
      <c r="S264" s="7">
        <v>-0.4527867890366486</v>
      </c>
      <c r="T264" s="7">
        <v>0.33220109729088815</v>
      </c>
      <c r="U264" s="7">
        <v>-0.39287017116255968</v>
      </c>
      <c r="V264" s="7">
        <v>0.15930878200759388</v>
      </c>
      <c r="W264" s="7">
        <v>-0.81</v>
      </c>
      <c r="X264" s="7">
        <v>0.33220109729088815</v>
      </c>
      <c r="Y264" s="7">
        <v>-0.23628934769599061</v>
      </c>
      <c r="Z264" s="7">
        <v>0.33477021796699935</v>
      </c>
      <c r="AA264" s="7">
        <v>0.3107529139603164</v>
      </c>
      <c r="AB264" s="7">
        <v>-0.19042001709804124</v>
      </c>
      <c r="AC264" s="7">
        <v>-1.1514615756404061</v>
      </c>
      <c r="AD264" s="7">
        <v>-1.6911683557604316</v>
      </c>
      <c r="AE264" s="7">
        <v>-0.11274387190684129</v>
      </c>
      <c r="AF264" s="7">
        <v>0.46430088886820559</v>
      </c>
      <c r="AG264" s="7">
        <v>0.24871444779155705</v>
      </c>
      <c r="AH264" s="7">
        <v>0.15</v>
      </c>
      <c r="AI264" s="7">
        <v>5.75</v>
      </c>
      <c r="AJ264" s="11">
        <v>0.58208955223880599</v>
      </c>
      <c r="AL264" s="28">
        <f t="shared" ref="AL264:AM279" si="30">SUM(U253:U264)</f>
        <v>0.43835232846214939</v>
      </c>
      <c r="AM264" s="28">
        <f t="shared" si="29"/>
        <v>3.4363357316258716</v>
      </c>
    </row>
    <row r="265" spans="1:39" ht="11.25" x14ac:dyDescent="0.2">
      <c r="A265" s="6">
        <v>42948</v>
      </c>
      <c r="B265" s="16">
        <v>0.19</v>
      </c>
      <c r="C265" s="7">
        <v>0.24</v>
      </c>
      <c r="D265" s="7">
        <v>0.26279926273924581</v>
      </c>
      <c r="E265" s="7">
        <v>0.11227877993783901</v>
      </c>
      <c r="F265" s="7">
        <v>0.15</v>
      </c>
      <c r="G265" s="7">
        <v>0.3</v>
      </c>
      <c r="H265" s="7">
        <v>0.21301560853541696</v>
      </c>
      <c r="I265" s="7">
        <v>0.15</v>
      </c>
      <c r="J265" s="7">
        <v>0.16616621711332935</v>
      </c>
      <c r="K265" s="7">
        <v>0.09</v>
      </c>
      <c r="L265" s="7">
        <v>0.13434968333333308</v>
      </c>
      <c r="M265" s="7">
        <v>0</v>
      </c>
      <c r="N265" s="13">
        <v>0.46380697050938335</v>
      </c>
      <c r="O265" s="7">
        <v>1.7325604906075551</v>
      </c>
      <c r="P265" s="7">
        <v>-0.31167610225420433</v>
      </c>
      <c r="Q265" s="7">
        <v>-1.1138743924703842</v>
      </c>
      <c r="R265" s="7">
        <v>0.22344562839053819</v>
      </c>
      <c r="S265" s="7">
        <v>9.9242473780840501E-2</v>
      </c>
      <c r="T265" s="7">
        <v>1.1174851785005822E-2</v>
      </c>
      <c r="U265" s="7">
        <v>-0.34356771696106292</v>
      </c>
      <c r="V265" s="7">
        <v>-0.28494328811973818</v>
      </c>
      <c r="W265" s="7">
        <v>-1.84</v>
      </c>
      <c r="X265" s="7">
        <v>1.1174851785005822E-2</v>
      </c>
      <c r="Y265" s="7">
        <v>0.26772566774628637</v>
      </c>
      <c r="Z265" s="7">
        <v>-0.38860015058708614</v>
      </c>
      <c r="AA265" s="7">
        <v>0.21129701588091984</v>
      </c>
      <c r="AB265" s="7">
        <v>6.0948268352476978E-2</v>
      </c>
      <c r="AC265" s="7">
        <v>-3.3765137704596682</v>
      </c>
      <c r="AD265" s="7">
        <v>-2.6453455544421027</v>
      </c>
      <c r="AE265" s="7">
        <v>-0.92901121757420002</v>
      </c>
      <c r="AF265" s="7">
        <v>0.50049139221991346</v>
      </c>
      <c r="AG265" s="7">
        <v>-6.5990432386817677E-2</v>
      </c>
      <c r="AH265" s="7">
        <v>0.35</v>
      </c>
      <c r="AI265" s="7">
        <v>-15.16</v>
      </c>
      <c r="AJ265" s="11">
        <v>0.58208955223880599</v>
      </c>
      <c r="AL265" s="28">
        <f t="shared" si="30"/>
        <v>-0.44435600661489072</v>
      </c>
      <c r="AM265" s="28">
        <f t="shared" si="29"/>
        <v>2.6913123392528036</v>
      </c>
    </row>
    <row r="266" spans="1:39" ht="11.25" x14ac:dyDescent="0.2">
      <c r="A266" s="6">
        <v>42979</v>
      </c>
      <c r="B266" s="16">
        <v>0.16</v>
      </c>
      <c r="C266" s="7">
        <v>0.26</v>
      </c>
      <c r="D266" s="7">
        <v>0.23718442109298196</v>
      </c>
      <c r="E266" s="7">
        <v>0.36914091885627537</v>
      </c>
      <c r="F266" s="7">
        <v>0.21</v>
      </c>
      <c r="G266" s="7">
        <v>0.16</v>
      </c>
      <c r="H266" s="7">
        <v>0.24726506798985146</v>
      </c>
      <c r="I266" s="7">
        <v>0.3</v>
      </c>
      <c r="J266" s="7">
        <v>0.12764837776041563</v>
      </c>
      <c r="K266" s="7">
        <v>0.19</v>
      </c>
      <c r="L266" s="7">
        <v>0.24425574999999994</v>
      </c>
      <c r="M266" s="7">
        <v>0.06</v>
      </c>
      <c r="N266" s="13">
        <v>0.52010723860589814</v>
      </c>
      <c r="O266" s="7">
        <v>0.24466142844530761</v>
      </c>
      <c r="P266" s="7">
        <v>0.13190070404338805</v>
      </c>
      <c r="Q266" s="7">
        <v>-0.37122257503335759</v>
      </c>
      <c r="R266" s="7">
        <v>0.11991587502912018</v>
      </c>
      <c r="S266" s="7">
        <v>3.4445465416325774E-2</v>
      </c>
      <c r="T266" s="7">
        <v>0.49795837881714117</v>
      </c>
      <c r="U266" s="7">
        <v>-2.0436007105127433E-3</v>
      </c>
      <c r="V266" s="7">
        <v>0.24412960995598726</v>
      </c>
      <c r="W266" s="7">
        <v>-0.74</v>
      </c>
      <c r="X266" s="7">
        <v>0.49795837881714117</v>
      </c>
      <c r="Y266" s="7">
        <v>0.17156978990478314</v>
      </c>
      <c r="Z266" s="7">
        <v>1.4192980661004814E-2</v>
      </c>
      <c r="AA266" s="7">
        <v>0.2535168137265798</v>
      </c>
      <c r="AB266" s="7">
        <v>0.14982259803219028</v>
      </c>
      <c r="AC266" s="7">
        <v>-2.1850779781559568</v>
      </c>
      <c r="AD266" s="7">
        <v>-0.5380311028170266</v>
      </c>
      <c r="AE266" s="7">
        <v>-0.54030089666497327</v>
      </c>
      <c r="AF266" s="7">
        <v>0.46840090272553686</v>
      </c>
      <c r="AG266" s="7">
        <v>0.27994766480822569</v>
      </c>
      <c r="AH266" s="7">
        <v>0.18</v>
      </c>
      <c r="AI266" s="7">
        <v>21.9</v>
      </c>
      <c r="AJ266" s="11">
        <v>0.62686567164179108</v>
      </c>
      <c r="AL266" s="28">
        <f t="shared" si="30"/>
        <v>-0.41039312358868191</v>
      </c>
      <c r="AM266" s="28">
        <f t="shared" si="29"/>
        <v>2.9254376053840163</v>
      </c>
    </row>
    <row r="267" spans="1:39" ht="11.25" x14ac:dyDescent="0.2">
      <c r="A267" s="6">
        <v>43009</v>
      </c>
      <c r="B267" s="16">
        <v>0.42</v>
      </c>
      <c r="C267" s="7">
        <v>0.32</v>
      </c>
      <c r="D267" s="7">
        <v>0.34046631461477866</v>
      </c>
      <c r="E267" s="7">
        <v>0.34327113058856751</v>
      </c>
      <c r="F267" s="7">
        <v>0.27</v>
      </c>
      <c r="G267" s="7">
        <v>0.3</v>
      </c>
      <c r="H267" s="7">
        <v>0.31474748904066929</v>
      </c>
      <c r="I267" s="7">
        <v>0.34</v>
      </c>
      <c r="J267" s="7">
        <v>0.42875011220516973</v>
      </c>
      <c r="K267" s="7">
        <v>0.24</v>
      </c>
      <c r="L267" s="7">
        <v>0.31311598333333335</v>
      </c>
      <c r="M267" s="7">
        <v>0.19</v>
      </c>
      <c r="N267" s="13">
        <v>0.56568364611260058</v>
      </c>
      <c r="O267" s="7">
        <v>0.97844407823513846</v>
      </c>
      <c r="P267" s="7">
        <v>0.23444518903594205</v>
      </c>
      <c r="Q267" s="7">
        <v>5.3854840147562182E-3</v>
      </c>
      <c r="R267" s="7">
        <v>0.5478124635842192</v>
      </c>
      <c r="S267" s="7">
        <v>5.5974918074111431E-2</v>
      </c>
      <c r="T267" s="7">
        <v>0.3681671799678628</v>
      </c>
      <c r="U267" s="7">
        <v>3.2990091360813822E-2</v>
      </c>
      <c r="V267" s="7">
        <v>0.40281320009000288</v>
      </c>
      <c r="W267" s="7">
        <v>-0.17</v>
      </c>
      <c r="X267" s="7">
        <v>0.3681671799678628</v>
      </c>
      <c r="Y267" s="7">
        <v>0.30496744481499161</v>
      </c>
      <c r="Z267" s="7">
        <v>3.8368961488799154E-2</v>
      </c>
      <c r="AA267" s="7">
        <v>0.24675683717790434</v>
      </c>
      <c r="AB267" s="7">
        <v>0.29962889809651411</v>
      </c>
      <c r="AC267" s="7">
        <v>2.2003641092327699</v>
      </c>
      <c r="AD267" s="7">
        <v>-0.7085925753561968</v>
      </c>
      <c r="AE267" s="7">
        <v>-0.3563936181604026</v>
      </c>
      <c r="AF267" s="7">
        <v>0.29065435118731686</v>
      </c>
      <c r="AG267" s="7">
        <v>0.35456333881818258</v>
      </c>
      <c r="AH267" s="7">
        <v>0.16</v>
      </c>
      <c r="AI267" s="7">
        <v>7.19</v>
      </c>
      <c r="AJ267" s="11">
        <v>0.56716417910447758</v>
      </c>
      <c r="AL267" s="28">
        <f t="shared" si="30"/>
        <v>-0.45887301599673214</v>
      </c>
      <c r="AM267" s="28">
        <f t="shared" si="29"/>
        <v>3.080339586975172</v>
      </c>
    </row>
    <row r="268" spans="1:39" ht="11.25" x14ac:dyDescent="0.2">
      <c r="A268" s="6">
        <v>43040</v>
      </c>
      <c r="B268" s="16">
        <v>0.28000000000000003</v>
      </c>
      <c r="C268" s="7">
        <v>0.19</v>
      </c>
      <c r="D268" s="7">
        <v>0.19993577286456746</v>
      </c>
      <c r="E268" s="7">
        <v>0.10539605350876304</v>
      </c>
      <c r="F268" s="7">
        <v>0.13</v>
      </c>
      <c r="G268" s="7">
        <v>0.24</v>
      </c>
      <c r="H268" s="7">
        <v>0.1730663652746661</v>
      </c>
      <c r="I268" s="7">
        <v>0.08</v>
      </c>
      <c r="J268" s="7">
        <v>0.21478943205113324</v>
      </c>
      <c r="K268" s="7">
        <v>0.08</v>
      </c>
      <c r="L268" s="7">
        <v>0.1276813666666666</v>
      </c>
      <c r="M268" s="7">
        <v>0</v>
      </c>
      <c r="N268" s="13">
        <v>0.46380697050938335</v>
      </c>
      <c r="O268" s="7">
        <v>1.3223554322080533</v>
      </c>
      <c r="P268" s="7">
        <v>-6.8902428932567025E-2</v>
      </c>
      <c r="Q268" s="7">
        <v>-0.28645489811578151</v>
      </c>
      <c r="R268" s="7">
        <v>8.2307334169651997E-2</v>
      </c>
      <c r="S268" s="7">
        <v>-0.42327475391583785</v>
      </c>
      <c r="T268" s="7">
        <v>0.11966539575855352</v>
      </c>
      <c r="U268" s="7">
        <v>-0.12502215223343874</v>
      </c>
      <c r="V268" s="7">
        <v>-2.2181701667620561E-2</v>
      </c>
      <c r="W268" s="7">
        <v>-0.72</v>
      </c>
      <c r="X268" s="7">
        <v>0.11966539575855352</v>
      </c>
      <c r="Y268" s="7">
        <v>8.3429438152037544E-2</v>
      </c>
      <c r="Z268" s="7">
        <v>-0.31799999999999995</v>
      </c>
      <c r="AA268" s="7">
        <v>0.17016444444444442</v>
      </c>
      <c r="AB268" s="7">
        <v>5.976860537836165E-2</v>
      </c>
      <c r="AC268" s="7">
        <v>-1.3635714285714287</v>
      </c>
      <c r="AD268" s="7">
        <v>-0.55777576853526212</v>
      </c>
      <c r="AE268" s="7">
        <v>-0.67251201923076909</v>
      </c>
      <c r="AF268" s="7">
        <v>0.49072648288929455</v>
      </c>
      <c r="AG268" s="7">
        <v>0.1338098971751159</v>
      </c>
      <c r="AH268" s="7">
        <v>0.21</v>
      </c>
      <c r="AI268" s="7">
        <v>-10.029999999999999</v>
      </c>
      <c r="AJ268" s="11">
        <v>0.56716417910447758</v>
      </c>
      <c r="AL268" s="28">
        <f t="shared" si="30"/>
        <v>-0.70747882884299762</v>
      </c>
      <c r="AM268" s="28">
        <f t="shared" si="29"/>
        <v>2.8525903545079272</v>
      </c>
    </row>
    <row r="269" spans="1:39" ht="11.25" x14ac:dyDescent="0.2">
      <c r="A269" s="6">
        <v>43070</v>
      </c>
      <c r="B269" s="16">
        <v>0.44</v>
      </c>
      <c r="C269" s="7">
        <v>0.49</v>
      </c>
      <c r="D269" s="7">
        <v>0.46236694340903384</v>
      </c>
      <c r="E269" s="7">
        <v>0.54534260414406588</v>
      </c>
      <c r="F269" s="7">
        <v>0.39</v>
      </c>
      <c r="G269" s="7">
        <v>0.4</v>
      </c>
      <c r="H269" s="7">
        <v>0.45754190951061996</v>
      </c>
      <c r="I269" s="7">
        <v>0.46</v>
      </c>
      <c r="J269" s="7">
        <v>0.28922705418141109</v>
      </c>
      <c r="K269" s="7">
        <v>0.39</v>
      </c>
      <c r="L269" s="7">
        <v>0.44977366666666679</v>
      </c>
      <c r="M269" s="7">
        <v>0.16</v>
      </c>
      <c r="N269" s="13">
        <v>0.56836461126005366</v>
      </c>
      <c r="O269" s="7">
        <v>0.20708140429814695</v>
      </c>
      <c r="P269" s="7">
        <v>0.51903918246532776</v>
      </c>
      <c r="Q269" s="7">
        <v>0.47544318284105092</v>
      </c>
      <c r="R269" s="7">
        <v>0.68328379866554401</v>
      </c>
      <c r="S269" s="7">
        <v>0.11921820660135803</v>
      </c>
      <c r="T269" s="7">
        <v>0.59496260299902992</v>
      </c>
      <c r="U269" s="7">
        <v>0.48814780295299159</v>
      </c>
      <c r="V269" s="7">
        <v>0.54473565282674452</v>
      </c>
      <c r="W269" s="7">
        <v>0.42</v>
      </c>
      <c r="X269" s="7">
        <v>0.59496260299902992</v>
      </c>
      <c r="Y269" s="7">
        <v>0.46894865757222232</v>
      </c>
      <c r="Z269" s="7">
        <v>0.38910584583548891</v>
      </c>
      <c r="AA269" s="7">
        <v>0.40934336190153786</v>
      </c>
      <c r="AB269" s="7">
        <v>0.3553258919922252</v>
      </c>
      <c r="AC269" s="7">
        <v>0.42529637903267703</v>
      </c>
      <c r="AD269" s="7">
        <v>0.56481193539556529</v>
      </c>
      <c r="AE269" s="7">
        <v>0.32911760790909866</v>
      </c>
      <c r="AF269" s="7">
        <v>0.60112855808805732</v>
      </c>
      <c r="AG269" s="7">
        <v>5.4131661617861704E-2</v>
      </c>
      <c r="AH269" s="7">
        <v>0.74</v>
      </c>
      <c r="AI269" s="7">
        <v>22.28</v>
      </c>
      <c r="AJ269" s="11">
        <v>0.55223880597014929</v>
      </c>
      <c r="AL269" s="28">
        <f t="shared" si="30"/>
        <v>-0.53993689134695533</v>
      </c>
      <c r="AM269" s="28">
        <f t="shared" si="29"/>
        <v>2.930612759765193</v>
      </c>
    </row>
    <row r="270" spans="1:39" ht="11.25" x14ac:dyDescent="0.2">
      <c r="A270" s="6">
        <v>43101</v>
      </c>
      <c r="B270" s="16">
        <v>0.28999999999999998</v>
      </c>
      <c r="C270" s="7">
        <v>0.19</v>
      </c>
      <c r="D270" s="7">
        <v>0.2849895040694741</v>
      </c>
      <c r="E270" s="7">
        <v>0.10934309412286665</v>
      </c>
      <c r="F270" s="7">
        <v>-0.02</v>
      </c>
      <c r="G270" s="7">
        <v>0.15</v>
      </c>
      <c r="H270" s="7">
        <v>0.14286651963846814</v>
      </c>
      <c r="I270" s="7">
        <v>0.2</v>
      </c>
      <c r="J270" s="7">
        <v>-2.5972765095954278E-2</v>
      </c>
      <c r="K270" s="7">
        <v>0</v>
      </c>
      <c r="L270" s="7">
        <v>0.19289988333333333</v>
      </c>
      <c r="M270" s="7">
        <v>0.17</v>
      </c>
      <c r="N270" s="13">
        <v>0.579088471849866</v>
      </c>
      <c r="O270" s="7">
        <v>0.19747979348406627</v>
      </c>
      <c r="P270" s="7">
        <v>0.32129653991046986</v>
      </c>
      <c r="Q270" s="7">
        <v>0.89621363091158368</v>
      </c>
      <c r="R270" s="7">
        <v>-0.64207350166696842</v>
      </c>
      <c r="S270" s="7">
        <v>0.23769357580094821</v>
      </c>
      <c r="T270" s="7">
        <v>0.16035850299869325</v>
      </c>
      <c r="U270" s="7">
        <v>7.4699342089749304E-3</v>
      </c>
      <c r="V270" s="7">
        <v>0.58225987121886169</v>
      </c>
      <c r="W270" s="7">
        <v>1.1200000000000001</v>
      </c>
      <c r="X270" s="7">
        <v>0.16035850299869325</v>
      </c>
      <c r="Y270" s="7">
        <v>3.0712140121357923E-2</v>
      </c>
      <c r="Z270" s="7">
        <v>0.14956386744219741</v>
      </c>
      <c r="AA270" s="7">
        <v>0.18043692370770142</v>
      </c>
      <c r="AB270" s="7">
        <v>-0.29433888510153938</v>
      </c>
      <c r="AC270" s="7">
        <v>8.6991023842917254</v>
      </c>
      <c r="AD270" s="7">
        <v>3.2652540674476656E-2</v>
      </c>
      <c r="AE270" s="7">
        <v>7.7650684848558249E-2</v>
      </c>
      <c r="AF270" s="7">
        <v>0.15889874991366804</v>
      </c>
      <c r="AG270" s="7">
        <v>0.2500442707159915</v>
      </c>
      <c r="AH270" s="7">
        <v>0.06</v>
      </c>
      <c r="AI270" s="7">
        <v>-1.35</v>
      </c>
      <c r="AJ270" s="11">
        <v>0.5074626865671642</v>
      </c>
      <c r="AL270" s="28">
        <f t="shared" si="30"/>
        <v>-0.77456496004388053</v>
      </c>
      <c r="AM270" s="28">
        <f t="shared" si="29"/>
        <v>3.2615687328684055</v>
      </c>
    </row>
    <row r="271" spans="1:39" ht="11.25" x14ac:dyDescent="0.2">
      <c r="A271" s="6">
        <v>43132</v>
      </c>
      <c r="B271" s="16">
        <v>0.32</v>
      </c>
      <c r="C271" s="7">
        <v>0.25</v>
      </c>
      <c r="D271" s="7">
        <v>0.24664087534449311</v>
      </c>
      <c r="E271" s="7">
        <v>0.4691770294342183</v>
      </c>
      <c r="F271" s="7">
        <v>0.12</v>
      </c>
      <c r="G271" s="7">
        <v>0.17</v>
      </c>
      <c r="H271" s="7">
        <v>0.25116358095574232</v>
      </c>
      <c r="I271" s="7">
        <v>0.47</v>
      </c>
      <c r="J271" s="7">
        <v>0.40227107677055457</v>
      </c>
      <c r="K271" s="7">
        <v>7.0000000000000007E-2</v>
      </c>
      <c r="L271" s="7">
        <v>0.19828898333333328</v>
      </c>
      <c r="M271" s="7">
        <v>0</v>
      </c>
      <c r="N271" s="13">
        <v>0.48525469168900803</v>
      </c>
      <c r="O271" s="7">
        <v>0.55371631655018128</v>
      </c>
      <c r="P271" s="7">
        <v>0.24103770745118502</v>
      </c>
      <c r="Q271" s="7">
        <v>-0.32345336024252352</v>
      </c>
      <c r="R271" s="7">
        <v>-0.34192258030858314</v>
      </c>
      <c r="S271" s="7">
        <v>0.23164365347243526</v>
      </c>
      <c r="T271" s="7">
        <v>0.73967767185709143</v>
      </c>
      <c r="U271" s="7">
        <v>-0.19950536166087351</v>
      </c>
      <c r="V271" s="7">
        <v>0.6053363543263014</v>
      </c>
      <c r="W271" s="7">
        <v>-0.61</v>
      </c>
      <c r="X271" s="7">
        <v>0.73967767185709143</v>
      </c>
      <c r="Y271" s="7">
        <v>5.1636748079744332E-2</v>
      </c>
      <c r="Z271" s="7">
        <v>-0.31815206351180481</v>
      </c>
      <c r="AA271" s="7">
        <v>0.30650646644985496</v>
      </c>
      <c r="AB271" s="7">
        <v>-0.13999924488408963</v>
      </c>
      <c r="AC271" s="7">
        <v>-0.69556631356947707</v>
      </c>
      <c r="AD271" s="7">
        <v>-0.78290862267355854</v>
      </c>
      <c r="AE271" s="7">
        <v>-0.47739866504854378</v>
      </c>
      <c r="AF271" s="7">
        <v>0.24883246507768197</v>
      </c>
      <c r="AG271" s="7">
        <v>1.3657504183546421</v>
      </c>
      <c r="AH271" s="7">
        <v>0.18</v>
      </c>
      <c r="AI271" s="7">
        <v>-3.26</v>
      </c>
      <c r="AJ271" s="11">
        <v>0.71641791044776115</v>
      </c>
      <c r="AL271" s="28">
        <f t="shared" si="30"/>
        <v>-0.85535877430068774</v>
      </c>
      <c r="AM271" s="28">
        <f t="shared" si="29"/>
        <v>3.3001434353308752</v>
      </c>
    </row>
    <row r="272" spans="1:39" ht="11.25" x14ac:dyDescent="0.2">
      <c r="A272" s="6">
        <v>43160</v>
      </c>
      <c r="B272" s="16">
        <v>0.09</v>
      </c>
      <c r="C272" s="7">
        <v>0.19</v>
      </c>
      <c r="D272" s="7">
        <v>0.25873883748405979</v>
      </c>
      <c r="E272" s="7">
        <v>9.9494058558978249E-2</v>
      </c>
      <c r="F272" s="7">
        <v>0.27</v>
      </c>
      <c r="G272" s="7">
        <v>0.15</v>
      </c>
      <c r="H272" s="7">
        <v>0.19364657920860762</v>
      </c>
      <c r="I272" s="7">
        <v>0.14000000000000001</v>
      </c>
      <c r="J272" s="7">
        <v>0.13403588053127133</v>
      </c>
      <c r="K272" s="7">
        <v>0.23</v>
      </c>
      <c r="L272" s="7">
        <v>0.13169466666666668</v>
      </c>
      <c r="M272" s="7">
        <v>0.03</v>
      </c>
      <c r="N272" s="13">
        <v>0.50402144772117963</v>
      </c>
      <c r="O272" s="7">
        <v>0.2348508936896502</v>
      </c>
      <c r="P272" s="7">
        <v>4.0912688849258E-2</v>
      </c>
      <c r="Q272" s="7">
        <v>-6.6840172434480052E-2</v>
      </c>
      <c r="R272" s="7">
        <v>0.25337582042530843</v>
      </c>
      <c r="S272" s="7">
        <v>-2.6280242064456703E-2</v>
      </c>
      <c r="T272" s="7">
        <v>7.6422126389581027E-2</v>
      </c>
      <c r="U272" s="7">
        <v>-0.12674400641692171</v>
      </c>
      <c r="V272" s="7">
        <v>0.17846422704383821</v>
      </c>
      <c r="W272" s="7">
        <v>-0.18</v>
      </c>
      <c r="X272" s="7">
        <v>7.6422126389581027E-2</v>
      </c>
      <c r="Y272" s="7">
        <v>0.13534561374667975</v>
      </c>
      <c r="Z272" s="7">
        <v>-0.10060705941255005</v>
      </c>
      <c r="AA272" s="7">
        <v>0.35494587624266044</v>
      </c>
      <c r="AB272" s="7">
        <v>0.15991960154729082</v>
      </c>
      <c r="AC272" s="7">
        <v>2.1916102638586299</v>
      </c>
      <c r="AD272" s="7">
        <v>-0.52000184668796501</v>
      </c>
      <c r="AE272" s="7">
        <v>-0.56378439216549836</v>
      </c>
      <c r="AF272" s="7">
        <v>0.20433819289059074</v>
      </c>
      <c r="AG272" s="7">
        <v>0.17885763519052431</v>
      </c>
      <c r="AH272" s="7">
        <v>0.52</v>
      </c>
      <c r="AI272" s="7">
        <v>-15.42</v>
      </c>
      <c r="AJ272" s="11">
        <v>0.64179104477611937</v>
      </c>
      <c r="AL272" s="28">
        <f t="shared" si="30"/>
        <v>-0.87865025205542646</v>
      </c>
      <c r="AM272" s="28">
        <f t="shared" si="29"/>
        <v>3.0640603047267794</v>
      </c>
    </row>
    <row r="273" spans="1:39" ht="11.25" x14ac:dyDescent="0.2">
      <c r="A273" s="6">
        <v>43191</v>
      </c>
      <c r="B273" s="16">
        <v>0.22</v>
      </c>
      <c r="C273" s="7">
        <v>0.13</v>
      </c>
      <c r="D273" s="7">
        <v>0.2137369103544641</v>
      </c>
      <c r="E273" s="7">
        <v>4.3114741880735642E-2</v>
      </c>
      <c r="F273" s="7">
        <v>0.15</v>
      </c>
      <c r="G273" s="7">
        <v>0.15</v>
      </c>
      <c r="H273" s="7">
        <v>0.13737033044703995</v>
      </c>
      <c r="I273" s="7">
        <v>0.21</v>
      </c>
      <c r="J273" s="7">
        <v>0.20280975190046216</v>
      </c>
      <c r="K273" s="7">
        <v>0.09</v>
      </c>
      <c r="L273" s="7">
        <v>3.8459983333333295E-2</v>
      </c>
      <c r="M273" s="7">
        <v>0.1</v>
      </c>
      <c r="N273" s="13">
        <v>0.53887399463806973</v>
      </c>
      <c r="O273" s="7">
        <v>0.60120243026788178</v>
      </c>
      <c r="P273" s="7">
        <v>9.0569997186985121E-2</v>
      </c>
      <c r="Q273" s="7">
        <v>0.11950015664362076</v>
      </c>
      <c r="R273" s="7">
        <v>0.40943702577677599</v>
      </c>
      <c r="S273" s="7">
        <v>-4.1965113598524631E-2</v>
      </c>
      <c r="T273" s="7">
        <v>3.122511319147038E-2</v>
      </c>
      <c r="U273" s="7">
        <v>-9.0995936472023885E-3</v>
      </c>
      <c r="V273" s="7">
        <v>0.17210747293693601</v>
      </c>
      <c r="W273" s="7">
        <v>0.27</v>
      </c>
      <c r="X273" s="7">
        <v>3.122511319147038E-2</v>
      </c>
      <c r="Y273" s="7">
        <v>6.1578266885756322E-2</v>
      </c>
      <c r="Z273" s="7">
        <v>-0.3859796442976865</v>
      </c>
      <c r="AA273" s="7">
        <v>5.5100714749837576E-2</v>
      </c>
      <c r="AB273" s="7">
        <v>0.29144991062800407</v>
      </c>
      <c r="AC273" s="7">
        <v>2.7266503887729949</v>
      </c>
      <c r="AD273" s="7">
        <v>0.18561646634838677</v>
      </c>
      <c r="AE273" s="7">
        <v>-0.31595284702985532</v>
      </c>
      <c r="AF273" s="7">
        <v>0.20928038158440482</v>
      </c>
      <c r="AG273" s="7">
        <v>0.12663180475845542</v>
      </c>
      <c r="AH273" s="7">
        <v>-0.22</v>
      </c>
      <c r="AI273" s="7">
        <v>-2.67</v>
      </c>
      <c r="AJ273" s="11">
        <v>0.56716417910447758</v>
      </c>
      <c r="AL273" s="28">
        <f t="shared" si="30"/>
        <v>-0.89701595430394765</v>
      </c>
      <c r="AM273" s="28">
        <f t="shared" si="29"/>
        <v>2.5447571793547317</v>
      </c>
    </row>
    <row r="274" spans="1:39" ht="11.25" x14ac:dyDescent="0.2">
      <c r="A274" s="6">
        <v>43221</v>
      </c>
      <c r="B274" s="16">
        <v>0.4</v>
      </c>
      <c r="C274" s="7">
        <v>0.21</v>
      </c>
      <c r="D274" s="7">
        <v>0.22257344230979631</v>
      </c>
      <c r="E274" s="7">
        <v>-1.1130954604260123E-2</v>
      </c>
      <c r="F274" s="7">
        <v>0.18</v>
      </c>
      <c r="G274" s="7">
        <v>0.31</v>
      </c>
      <c r="H274" s="7">
        <v>0.18228849754110726</v>
      </c>
      <c r="I274" s="7">
        <v>0.11</v>
      </c>
      <c r="J274" s="7">
        <v>0.24701675315083849</v>
      </c>
      <c r="K274" s="7">
        <v>0.11</v>
      </c>
      <c r="L274" s="7">
        <v>0.17822643333333324</v>
      </c>
      <c r="M274" s="7">
        <v>0.24</v>
      </c>
      <c r="N274" s="13">
        <v>0.55352480417754568</v>
      </c>
      <c r="O274" s="7">
        <v>1.3744735314194254</v>
      </c>
      <c r="P274" s="7">
        <v>6.6620386152619657E-2</v>
      </c>
      <c r="Q274" s="7">
        <v>0.19225288205798052</v>
      </c>
      <c r="R274" s="7">
        <v>0.55110376458597365</v>
      </c>
      <c r="S274" s="7">
        <v>-2.8545858996283962E-2</v>
      </c>
      <c r="T274" s="7">
        <v>-8.7729877674132775E-2</v>
      </c>
      <c r="U274" s="7">
        <v>1.5845124237322546E-2</v>
      </c>
      <c r="V274" s="7">
        <v>0.10809888073349751</v>
      </c>
      <c r="W274" s="7">
        <v>0.36</v>
      </c>
      <c r="X274" s="7">
        <v>-8.7729877674132775E-2</v>
      </c>
      <c r="Y274" s="7">
        <v>0.10763256804856709</v>
      </c>
      <c r="Z274" s="7">
        <v>-0.42184875908695918</v>
      </c>
      <c r="AA274" s="7">
        <v>5.6179448971464152E-2</v>
      </c>
      <c r="AB274" s="7">
        <v>0.34897816104262608</v>
      </c>
      <c r="AC274" s="7">
        <v>3.2597964094021838</v>
      </c>
      <c r="AD274" s="7">
        <v>-2.4791739522556248E-2</v>
      </c>
      <c r="AE274" s="7">
        <v>-0.16798961998153547</v>
      </c>
      <c r="AF274" s="7">
        <v>0.2388669327474954</v>
      </c>
      <c r="AG274" s="7">
        <v>-0.12098160435100964</v>
      </c>
      <c r="AH274" s="7">
        <v>0.26</v>
      </c>
      <c r="AI274" s="7">
        <v>-14.71</v>
      </c>
      <c r="AJ274" s="11">
        <v>0.58823529411764708</v>
      </c>
      <c r="AL274" s="28">
        <f t="shared" si="30"/>
        <v>-0.89751765327223787</v>
      </c>
      <c r="AM274" s="28">
        <f t="shared" si="29"/>
        <v>2.8270967750755385</v>
      </c>
    </row>
    <row r="275" spans="1:39" ht="11.25" x14ac:dyDescent="0.2">
      <c r="A275" s="6">
        <v>43252</v>
      </c>
      <c r="B275" s="16">
        <v>1.26</v>
      </c>
      <c r="C275" s="7">
        <v>0.57999999999999996</v>
      </c>
      <c r="D275" s="7">
        <v>0.4203359153356131</v>
      </c>
      <c r="E275" s="7">
        <v>0.23285981426301855</v>
      </c>
      <c r="F275" s="7">
        <v>0.25</v>
      </c>
      <c r="G275" s="7">
        <v>0.42</v>
      </c>
      <c r="H275" s="7">
        <v>0.38063914591972631</v>
      </c>
      <c r="I275" s="7">
        <v>0.24</v>
      </c>
      <c r="J275" s="7">
        <v>0.6301355552851865</v>
      </c>
      <c r="K275" s="7">
        <v>0.33</v>
      </c>
      <c r="L275" s="7">
        <v>0.41641653333333317</v>
      </c>
      <c r="M275" s="7">
        <v>0.42</v>
      </c>
      <c r="N275" s="13">
        <v>0.65535248041775462</v>
      </c>
      <c r="O275" s="7">
        <v>2.4920657461225248</v>
      </c>
      <c r="P275" s="7">
        <v>0.83297713757850644</v>
      </c>
      <c r="Q275" s="7">
        <v>2.2861951601858759</v>
      </c>
      <c r="R275" s="7">
        <v>-6.4699872119424781E-2</v>
      </c>
      <c r="S275" s="7">
        <v>4.9192100538599775E-3</v>
      </c>
      <c r="T275" s="7">
        <v>0.25484870763799827</v>
      </c>
      <c r="U275" s="7">
        <v>1.3949567680158241</v>
      </c>
      <c r="V275" s="7">
        <v>0.37445537484930969</v>
      </c>
      <c r="W275" s="7">
        <v>3.09</v>
      </c>
      <c r="X275" s="7">
        <v>0.25484870763799827</v>
      </c>
      <c r="Y275" s="7">
        <v>0.1988305185584075</v>
      </c>
      <c r="Z275" s="7">
        <v>0.95062727078435594</v>
      </c>
      <c r="AA275" s="7">
        <v>0.39003178708043745</v>
      </c>
      <c r="AB275" s="7">
        <v>5.4449044927181112E-2</v>
      </c>
      <c r="AC275" s="7">
        <v>2.8166443134254462</v>
      </c>
      <c r="AD275" s="7">
        <v>6.1568802233562616</v>
      </c>
      <c r="AE275" s="7">
        <v>1.0895393960691784</v>
      </c>
      <c r="AF275" s="7">
        <v>0.31376837303598581</v>
      </c>
      <c r="AG275" s="7">
        <v>0.31047219101123574</v>
      </c>
      <c r="AH275" s="7">
        <v>0.17</v>
      </c>
      <c r="AI275" s="7">
        <v>-2.0499999999999998</v>
      </c>
      <c r="AJ275" s="11">
        <v>0.58823529411764708</v>
      </c>
      <c r="AL275" s="28">
        <f t="shared" si="30"/>
        <v>0.74055711798335522</v>
      </c>
      <c r="AM275" s="28">
        <f t="shared" si="29"/>
        <v>3.0645844362017143</v>
      </c>
    </row>
    <row r="276" spans="1:39" ht="11.25" x14ac:dyDescent="0.2">
      <c r="A276" s="6">
        <v>43282</v>
      </c>
      <c r="B276" s="16">
        <v>0.33</v>
      </c>
      <c r="C276" s="7">
        <v>0.36</v>
      </c>
      <c r="D276" s="7">
        <v>0.36206128431698892</v>
      </c>
      <c r="E276" s="7">
        <v>0.32824000991990027</v>
      </c>
      <c r="F276" s="7">
        <v>0.20318537665391923</v>
      </c>
      <c r="G276" s="7">
        <v>0.3</v>
      </c>
      <c r="H276" s="7">
        <v>0.3106973341781617</v>
      </c>
      <c r="I276" s="7">
        <v>0.45</v>
      </c>
      <c r="J276" s="7">
        <v>0.71386740318097575</v>
      </c>
      <c r="K276" s="7">
        <v>0.28710219946775295</v>
      </c>
      <c r="L276" s="7">
        <v>0.25570726666666671</v>
      </c>
      <c r="M276" s="7">
        <v>0.04</v>
      </c>
      <c r="N276" s="13">
        <v>0.4960835509138381</v>
      </c>
      <c r="O276" s="7">
        <v>0.89483972132122924</v>
      </c>
      <c r="P276" s="7">
        <v>0.13101121726607029</v>
      </c>
      <c r="Q276" s="7">
        <v>-0.56111323778912658</v>
      </c>
      <c r="R276" s="7">
        <v>-0.52483391955147707</v>
      </c>
      <c r="S276" s="7">
        <v>0.32392481557055414</v>
      </c>
      <c r="T276" s="7">
        <v>0.67724008627653254</v>
      </c>
      <c r="U276" s="7">
        <v>0.44923850484408268</v>
      </c>
      <c r="V276" s="7">
        <v>-0.13128454285756586</v>
      </c>
      <c r="W276" s="7">
        <v>-0.59</v>
      </c>
      <c r="X276" s="7">
        <v>0.67724008627653254</v>
      </c>
      <c r="Y276" s="7">
        <v>-0.21221900347624606</v>
      </c>
      <c r="Z276" s="7">
        <v>0.96631562024393902</v>
      </c>
      <c r="AA276" s="7">
        <v>0.36500706457748416</v>
      </c>
      <c r="AB276" s="7">
        <v>-2.4753138395591297E-2</v>
      </c>
      <c r="AC276" s="7">
        <v>-12.912054248105306</v>
      </c>
      <c r="AD276" s="7">
        <v>1.9901943117098371</v>
      </c>
      <c r="AE276" s="7">
        <v>1.071712439824533</v>
      </c>
      <c r="AF276" s="7">
        <v>0.2251560192131003</v>
      </c>
      <c r="AG276" s="7">
        <v>0.12884191124344277</v>
      </c>
      <c r="AH276" s="7">
        <v>0.72</v>
      </c>
      <c r="AI276" s="7">
        <v>44.51</v>
      </c>
      <c r="AJ276" s="11">
        <v>0.48529411764705882</v>
      </c>
      <c r="AL276" s="28">
        <f t="shared" si="30"/>
        <v>1.5826657939899977</v>
      </c>
      <c r="AM276" s="28">
        <f t="shared" si="29"/>
        <v>2.7739911113365547</v>
      </c>
    </row>
    <row r="277" spans="1:39" ht="11.25" x14ac:dyDescent="0.2">
      <c r="A277" s="6">
        <v>43313</v>
      </c>
      <c r="B277" s="16">
        <v>-0.09</v>
      </c>
      <c r="C277" s="7">
        <v>0.17</v>
      </c>
      <c r="D277" s="7">
        <v>0.31072691645027656</v>
      </c>
      <c r="E277" s="7">
        <v>-1.5275138654448999E-2</v>
      </c>
      <c r="F277" s="7">
        <v>0.2124251674070145</v>
      </c>
      <c r="G277" s="7">
        <v>0.23</v>
      </c>
      <c r="H277" s="7">
        <v>0.18157538904056841</v>
      </c>
      <c r="I277" s="7">
        <v>0.14000000000000001</v>
      </c>
      <c r="J277" s="7">
        <v>0.19488309492612299</v>
      </c>
      <c r="K277" s="7">
        <v>0.22049040994450902</v>
      </c>
      <c r="L277" s="7">
        <v>0.19669943333333345</v>
      </c>
      <c r="M277" s="7">
        <v>0.08</v>
      </c>
      <c r="N277" s="13">
        <v>0.51697127937336818</v>
      </c>
      <c r="O277" s="7">
        <v>0.12304510474561778</v>
      </c>
      <c r="P277" s="7">
        <v>-0.16562138227068743</v>
      </c>
      <c r="Q277" s="7">
        <v>-0.45801159156086196</v>
      </c>
      <c r="R277" s="7">
        <v>0.15711164142491471</v>
      </c>
      <c r="S277" s="7">
        <v>0.35521369533375174</v>
      </c>
      <c r="T277" s="7">
        <v>-0.15613385577634772</v>
      </c>
      <c r="U277" s="7">
        <v>8.4018851628597808E-3</v>
      </c>
      <c r="V277" s="7">
        <v>-0.30996373497529867</v>
      </c>
      <c r="W277" s="7">
        <v>-0.72</v>
      </c>
      <c r="X277" s="7">
        <v>-0.15613385577634772</v>
      </c>
      <c r="Y277" s="7">
        <v>0.20476213802172957</v>
      </c>
      <c r="Z277" s="7">
        <v>0.28525469568550621</v>
      </c>
      <c r="AA277" s="7">
        <v>0.11954752299061366</v>
      </c>
      <c r="AB277" s="7">
        <v>0.3437245877714048</v>
      </c>
      <c r="AC277" s="7">
        <v>-3.2920257234726695</v>
      </c>
      <c r="AD277" s="7">
        <v>-1.3805620081128869</v>
      </c>
      <c r="AE277" s="7">
        <v>0.39218297474275027</v>
      </c>
      <c r="AF277" s="7">
        <v>0.27119461196358297</v>
      </c>
      <c r="AG277" s="7">
        <v>3.6291685850542044E-2</v>
      </c>
      <c r="AH277" s="7">
        <v>0.32</v>
      </c>
      <c r="AI277" s="7">
        <v>-26.12</v>
      </c>
      <c r="AJ277" s="11">
        <v>0.58823529411764708</v>
      </c>
      <c r="AL277" s="28">
        <f t="shared" si="30"/>
        <v>1.9346353961139202</v>
      </c>
      <c r="AM277" s="28">
        <f t="shared" si="29"/>
        <v>2.7489706644809941</v>
      </c>
    </row>
    <row r="278" spans="1:39" ht="11.25" x14ac:dyDescent="0.2">
      <c r="A278" s="6">
        <v>43344</v>
      </c>
      <c r="B278" s="16">
        <v>0.48</v>
      </c>
      <c r="C278" s="7">
        <v>0.36</v>
      </c>
      <c r="D278" s="7">
        <v>0.280956596904468</v>
      </c>
      <c r="E278" s="7">
        <v>0.39033172630901347</v>
      </c>
      <c r="F278" s="7">
        <v>0.27941139919936964</v>
      </c>
      <c r="G278" s="7">
        <v>0.33</v>
      </c>
      <c r="H278" s="7">
        <v>0.32813994448257022</v>
      </c>
      <c r="I278" s="7">
        <v>0.3</v>
      </c>
      <c r="J278" s="7">
        <v>0.31549482017212704</v>
      </c>
      <c r="K278" s="7">
        <v>0.31047872628057277</v>
      </c>
      <c r="L278" s="7">
        <v>0.27030111666666662</v>
      </c>
      <c r="M278" s="7">
        <v>0.26</v>
      </c>
      <c r="N278" s="13">
        <v>0.62140992167101827</v>
      </c>
      <c r="O278" s="7">
        <v>0.96452933535974505</v>
      </c>
      <c r="P278" s="7">
        <v>0.30751100727218983</v>
      </c>
      <c r="Q278" s="7">
        <v>0.35830356487854553</v>
      </c>
      <c r="R278" s="7">
        <v>1.7644195603314143E-2</v>
      </c>
      <c r="S278" s="7">
        <v>1.3316753040443726E-3</v>
      </c>
      <c r="T278" s="7">
        <v>0.40287543711359436</v>
      </c>
      <c r="U278" s="7">
        <v>0.20255740073926778</v>
      </c>
      <c r="V278" s="7">
        <v>0.39483550743899393</v>
      </c>
      <c r="W278" s="7">
        <v>0</v>
      </c>
      <c r="X278" s="7">
        <v>0.40287543711359436</v>
      </c>
      <c r="Y278" s="7">
        <v>0.37080598459845993</v>
      </c>
      <c r="Z278" s="7">
        <v>0.55975686856900397</v>
      </c>
      <c r="AA278" s="7">
        <v>0.33212355910222618</v>
      </c>
      <c r="AB278" s="7">
        <v>0.20506191881401445</v>
      </c>
      <c r="AC278" s="7">
        <v>0.84340943843923022</v>
      </c>
      <c r="AD278" s="7">
        <v>-0.7338300786737848</v>
      </c>
      <c r="AE278" s="7">
        <v>0.31483503798222523</v>
      </c>
      <c r="AF278" s="7">
        <v>0.32450941951649576</v>
      </c>
      <c r="AG278" s="7">
        <v>0.20010269948054141</v>
      </c>
      <c r="AH278" s="7">
        <v>0.28999999999999998</v>
      </c>
      <c r="AI278" s="7">
        <v>16.809999999999999</v>
      </c>
      <c r="AJ278" s="11">
        <v>0.6029411764705882</v>
      </c>
      <c r="AL278" s="28">
        <f t="shared" si="30"/>
        <v>2.139236397563701</v>
      </c>
      <c r="AM278" s="28">
        <f t="shared" si="29"/>
        <v>2.899676561964001</v>
      </c>
    </row>
    <row r="279" spans="1:39" ht="11.25" x14ac:dyDescent="0.2">
      <c r="A279" s="6">
        <v>43374</v>
      </c>
      <c r="B279" s="16">
        <v>0.45</v>
      </c>
      <c r="C279" s="7">
        <v>0.24</v>
      </c>
      <c r="D279" s="7">
        <v>0.25509148673225018</v>
      </c>
      <c r="E279" s="7">
        <v>0.28369496904104768</v>
      </c>
      <c r="F279" s="7">
        <v>0.1672507014192646</v>
      </c>
      <c r="G279" s="7">
        <v>0.25</v>
      </c>
      <c r="H279" s="7">
        <v>0.2392074314385125</v>
      </c>
      <c r="I279" s="7">
        <v>0.21</v>
      </c>
      <c r="J279" s="7">
        <v>0.19716772529786822</v>
      </c>
      <c r="K279" s="7">
        <v>0.17170290631542509</v>
      </c>
      <c r="L279" s="7">
        <v>0.20387813333333332</v>
      </c>
      <c r="M279" s="7">
        <v>0.33</v>
      </c>
      <c r="N279" s="13">
        <v>0.60313315926892952</v>
      </c>
      <c r="O279" s="7">
        <v>0.54432305388654068</v>
      </c>
      <c r="P279" s="7">
        <v>0.41620241644650613</v>
      </c>
      <c r="Q279" s="7">
        <v>0.80863487126317612</v>
      </c>
      <c r="R279" s="7">
        <v>0.36652381270456225</v>
      </c>
      <c r="S279" s="7">
        <v>0.39898091088694393</v>
      </c>
      <c r="T279" s="7">
        <v>0.1656582238368475</v>
      </c>
      <c r="U279" s="7">
        <v>0.43697769940753284</v>
      </c>
      <c r="V279" s="7">
        <v>0.39894760528920037</v>
      </c>
      <c r="W279" s="7">
        <v>0.91</v>
      </c>
      <c r="X279" s="7">
        <v>0.1656582238368475</v>
      </c>
      <c r="Y279" s="7">
        <v>0.4674685256156117</v>
      </c>
      <c r="Z279" s="7">
        <v>0.20732290474373644</v>
      </c>
      <c r="AA279" s="7">
        <v>5.9559412550066894E-2</v>
      </c>
      <c r="AB279" s="7">
        <v>0.31930080386468485</v>
      </c>
      <c r="AC279" s="7">
        <v>5.6345030468585824</v>
      </c>
      <c r="AD279" s="7">
        <v>0.20556740235277388</v>
      </c>
      <c r="AE279" s="7">
        <v>0.28756370416407701</v>
      </c>
      <c r="AF279" s="7">
        <v>0.31682402286564115</v>
      </c>
      <c r="AG279" s="7">
        <v>1.0773772582601404E-2</v>
      </c>
      <c r="AH279" s="7">
        <v>0.02</v>
      </c>
      <c r="AI279" s="7">
        <v>7.49</v>
      </c>
      <c r="AJ279" s="11">
        <v>0.55882352941176472</v>
      </c>
      <c r="AL279" s="28">
        <f t="shared" si="30"/>
        <v>2.5432240056104201</v>
      </c>
      <c r="AM279" s="28">
        <f t="shared" si="30"/>
        <v>2.8958109671631984</v>
      </c>
    </row>
    <row r="280" spans="1:39" ht="11.25" x14ac:dyDescent="0.2">
      <c r="A280" s="6">
        <v>43405</v>
      </c>
      <c r="B280" s="16">
        <v>-0.21</v>
      </c>
      <c r="C280" s="7">
        <v>7.0000000000000007E-2</v>
      </c>
      <c r="D280" s="7">
        <v>0.33653714589741424</v>
      </c>
      <c r="E280" s="7">
        <v>6.2499245011465182E-4</v>
      </c>
      <c r="F280" s="7">
        <v>-7.6067119586155238E-2</v>
      </c>
      <c r="G280" s="7">
        <v>0.28999999999999998</v>
      </c>
      <c r="H280" s="7">
        <v>0.12421900375227472</v>
      </c>
      <c r="I280" s="7">
        <v>0.05</v>
      </c>
      <c r="J280" s="7">
        <v>-0.12852060194562176</v>
      </c>
      <c r="K280" s="7">
        <v>-2.9830836301117533E-2</v>
      </c>
      <c r="L280" s="7">
        <v>0.19263765000000002</v>
      </c>
      <c r="M280" s="7">
        <v>0.18</v>
      </c>
      <c r="N280" s="13">
        <v>0.54569190600522188</v>
      </c>
      <c r="O280" s="7">
        <v>-0.99810236309929568</v>
      </c>
      <c r="P280" s="7">
        <v>7.2776190993831022E-2</v>
      </c>
      <c r="Q280" s="7">
        <v>-0.28110256829707186</v>
      </c>
      <c r="R280" s="7">
        <v>-0.38590043591046447</v>
      </c>
      <c r="S280" s="7">
        <v>5.4294878508588225E-2</v>
      </c>
      <c r="T280" s="7">
        <v>0.41183091798404392</v>
      </c>
      <c r="U280" s="7">
        <v>-0.60731704614868653</v>
      </c>
      <c r="V280" s="7">
        <v>0.63780161004637104</v>
      </c>
      <c r="W280" s="7">
        <v>0.34</v>
      </c>
      <c r="X280" s="7">
        <v>0.41183091798404392</v>
      </c>
      <c r="Y280" s="7">
        <v>-0.63783274819281943</v>
      </c>
      <c r="Z280" s="7">
        <v>0.33993073114761069</v>
      </c>
      <c r="AA280" s="7">
        <v>0.45902588169019187</v>
      </c>
      <c r="AB280" s="7">
        <v>-0.82984979776776679</v>
      </c>
      <c r="AC280" s="7">
        <v>5.393112010391687</v>
      </c>
      <c r="AD280" s="7">
        <v>-1.1359196508106184</v>
      </c>
      <c r="AE280" s="7">
        <v>0.11355911100043581</v>
      </c>
      <c r="AF280" s="7">
        <v>0.41939329424356642</v>
      </c>
      <c r="AG280" s="7">
        <v>0.31295661819782838</v>
      </c>
      <c r="AH280" s="7">
        <v>0.49</v>
      </c>
      <c r="AI280" s="7">
        <v>2.92</v>
      </c>
      <c r="AJ280" s="11">
        <v>0.54411764705882348</v>
      </c>
      <c r="AL280" s="28">
        <f t="shared" ref="AL280:AM295" si="31">SUM(U269:U280)</f>
        <v>2.060929111695172</v>
      </c>
      <c r="AM280" s="28">
        <f t="shared" si="31"/>
        <v>3.5557942788771895</v>
      </c>
    </row>
    <row r="281" spans="1:39" ht="11.25" x14ac:dyDescent="0.2">
      <c r="A281" s="6">
        <v>43435</v>
      </c>
      <c r="B281" s="16">
        <v>0.15</v>
      </c>
      <c r="C281" s="7">
        <v>0.3</v>
      </c>
      <c r="D281" s="7">
        <v>0.37970436748879427</v>
      </c>
      <c r="E281" s="7">
        <v>0.52336622905201091</v>
      </c>
      <c r="F281" s="7">
        <v>0.48778637742146869</v>
      </c>
      <c r="G281" s="7">
        <v>0.25</v>
      </c>
      <c r="H281" s="7">
        <v>0.38817139479245472</v>
      </c>
      <c r="I281" s="7">
        <v>0.53</v>
      </c>
      <c r="J281" s="7">
        <v>0.34876626710984004</v>
      </c>
      <c r="K281" s="7">
        <v>0.38469129749110681</v>
      </c>
      <c r="L281" s="7">
        <v>0.28941275000000005</v>
      </c>
      <c r="M281" s="7">
        <v>0.36</v>
      </c>
      <c r="N281" s="13">
        <v>0.61096605744125332</v>
      </c>
      <c r="O281" s="7">
        <v>-0.88786519470306846</v>
      </c>
      <c r="P281" s="7">
        <v>0.51838570423976027</v>
      </c>
      <c r="Q281" s="7">
        <v>0.32407682167136237</v>
      </c>
      <c r="R281" s="7">
        <v>1.0595645360051436</v>
      </c>
      <c r="S281" s="7">
        <v>0.13977268572920742</v>
      </c>
      <c r="T281" s="7">
        <v>0.62243006938785916</v>
      </c>
      <c r="U281" s="7">
        <v>0.12721013850099053</v>
      </c>
      <c r="V281" s="7">
        <v>0.83934430839360219</v>
      </c>
      <c r="W281" s="7">
        <v>0.5</v>
      </c>
      <c r="X281" s="7">
        <v>0.62243006938785916</v>
      </c>
      <c r="Y281" s="7">
        <v>0.36793551012824477</v>
      </c>
      <c r="Z281" s="7">
        <v>-0.43639406618486126</v>
      </c>
      <c r="AA281" s="7">
        <v>0.37425335282756661</v>
      </c>
      <c r="AB281" s="7">
        <v>0.6498070000321976</v>
      </c>
      <c r="AC281" s="7">
        <v>4.573353199943238</v>
      </c>
      <c r="AD281" s="7">
        <v>1.1792658141333401E-2</v>
      </c>
      <c r="AE281" s="7">
        <v>-0.22151936753006593</v>
      </c>
      <c r="AF281" s="7">
        <v>0.31531672351002948</v>
      </c>
      <c r="AG281" s="7">
        <v>0.25278325711555577</v>
      </c>
      <c r="AH281" s="7">
        <v>0.33</v>
      </c>
      <c r="AI281" s="7">
        <v>29.12</v>
      </c>
      <c r="AJ281" s="11">
        <v>0.63235294117647056</v>
      </c>
      <c r="AL281" s="28">
        <f t="shared" ref="AL281:AM296" si="32">SUM(U270:U281)</f>
        <v>1.6999914472431714</v>
      </c>
      <c r="AM281" s="28">
        <f t="shared" si="31"/>
        <v>3.8504029344440478</v>
      </c>
    </row>
    <row r="282" spans="1:39" ht="11.25" x14ac:dyDescent="0.2">
      <c r="A282" s="6">
        <v>43466</v>
      </c>
      <c r="B282" s="16">
        <v>0.32</v>
      </c>
      <c r="C282" s="7">
        <v>0.43</v>
      </c>
      <c r="D282" s="7">
        <v>0.4735492692805563</v>
      </c>
      <c r="E282" s="7">
        <v>0.26529862728885267</v>
      </c>
      <c r="F282" s="7">
        <v>0.29305705537369714</v>
      </c>
      <c r="G282" s="7">
        <v>0.42</v>
      </c>
      <c r="H282" s="7">
        <v>0.37638099038862116</v>
      </c>
      <c r="I282" s="7">
        <v>0.39</v>
      </c>
      <c r="J282" s="7">
        <v>0.35907197910587418</v>
      </c>
      <c r="K282" s="7">
        <v>0.29460238362877855</v>
      </c>
      <c r="L282" s="7">
        <v>0.39466783333333338</v>
      </c>
      <c r="M282" s="7">
        <v>0.38</v>
      </c>
      <c r="N282" s="13">
        <v>0.61879895561357701</v>
      </c>
      <c r="O282" s="7">
        <v>4.7252769719787528E-2</v>
      </c>
      <c r="P282" s="7">
        <v>0.41544798101429875</v>
      </c>
      <c r="Q282" s="7">
        <v>0.63857313055371556</v>
      </c>
      <c r="R282" s="7">
        <v>-0.72759693626962962</v>
      </c>
      <c r="S282" s="7">
        <v>0.38684435914509163</v>
      </c>
      <c r="T282" s="7">
        <v>0.50609418453568622</v>
      </c>
      <c r="U282" s="7">
        <v>0.11556302303692949</v>
      </c>
      <c r="V282" s="7">
        <v>0.65974973972049056</v>
      </c>
      <c r="W282" s="7">
        <v>0.97</v>
      </c>
      <c r="X282" s="7">
        <v>0.50609418453568622</v>
      </c>
      <c r="Y282" s="7">
        <v>-0.11338283515232278</v>
      </c>
      <c r="Z282" s="7">
        <v>0.30702657312925169</v>
      </c>
      <c r="AA282" s="7">
        <v>0.70640060512192482</v>
      </c>
      <c r="AB282" s="7">
        <v>-0.29509885322570301</v>
      </c>
      <c r="AC282" s="7">
        <v>1.5789963296932348</v>
      </c>
      <c r="AD282" s="7">
        <v>1.5952922101318725</v>
      </c>
      <c r="AE282" s="7">
        <v>0.3680190383632988</v>
      </c>
      <c r="AF282" s="7">
        <v>0.42186391966759001</v>
      </c>
      <c r="AG282" s="7">
        <v>0.52885451291229879</v>
      </c>
      <c r="AH282" s="7">
        <v>0.79</v>
      </c>
      <c r="AI282" s="7">
        <v>-3.59</v>
      </c>
      <c r="AJ282" s="11">
        <v>0.66176470588235292</v>
      </c>
      <c r="AL282" s="28">
        <f t="shared" si="32"/>
        <v>1.808084536071126</v>
      </c>
      <c r="AM282" s="28">
        <f t="shared" si="31"/>
        <v>3.9278928029456761</v>
      </c>
    </row>
    <row r="283" spans="1:39" ht="11.25" x14ac:dyDescent="0.2">
      <c r="A283" s="6">
        <v>43497</v>
      </c>
      <c r="B283" s="16">
        <v>0.43</v>
      </c>
      <c r="C283" s="7">
        <v>0.24</v>
      </c>
      <c r="D283" s="7">
        <v>0.20357239060153262</v>
      </c>
      <c r="E283" s="7">
        <v>0.2729752693118388</v>
      </c>
      <c r="F283" s="7">
        <v>0.11861440270004339</v>
      </c>
      <c r="G283" s="7">
        <v>0.27</v>
      </c>
      <c r="H283" s="7">
        <v>0.22103241252268296</v>
      </c>
      <c r="I283" s="7">
        <v>0.33</v>
      </c>
      <c r="J283" s="7">
        <v>0.35704197679674554</v>
      </c>
      <c r="K283" s="7">
        <v>0.12249797108949555</v>
      </c>
      <c r="L283" s="7">
        <v>0.15586558333333328</v>
      </c>
      <c r="M283" s="7">
        <v>0.27</v>
      </c>
      <c r="N283" s="13">
        <v>0.59007832898172319</v>
      </c>
      <c r="O283" s="7">
        <v>0.28606803984140794</v>
      </c>
      <c r="P283" s="7">
        <v>0.48018376883913827</v>
      </c>
      <c r="Q283" s="7">
        <v>0.89816870796126314</v>
      </c>
      <c r="R283" s="7">
        <v>-0.22948346858024277</v>
      </c>
      <c r="S283" s="7">
        <v>0.3357201935997286</v>
      </c>
      <c r="T283" s="7">
        <v>0.39021537996117622</v>
      </c>
      <c r="U283" s="7">
        <v>2.1057475904830474E-2</v>
      </c>
      <c r="V283" s="7">
        <v>0.85226415048271087</v>
      </c>
      <c r="W283" s="7">
        <v>1.24</v>
      </c>
      <c r="X283" s="7">
        <v>0.39021537996117622</v>
      </c>
      <c r="Y283" s="7">
        <v>8.7449767064570319E-2</v>
      </c>
      <c r="Z283" s="7">
        <v>0.15371282182111959</v>
      </c>
      <c r="AA283" s="7">
        <v>0.16903115847450403</v>
      </c>
      <c r="AB283" s="7">
        <v>4.6145212138404064E-2</v>
      </c>
      <c r="AC283" s="7">
        <v>4.2434389261744956</v>
      </c>
      <c r="AD283" s="7">
        <v>1.8243815808195789</v>
      </c>
      <c r="AE283" s="7">
        <v>-2.3485461677355073E-3</v>
      </c>
      <c r="AF283" s="7">
        <v>0.3303718822430553</v>
      </c>
      <c r="AG283" s="7">
        <v>1.1297532250290603</v>
      </c>
      <c r="AH283" s="7">
        <v>-0.04</v>
      </c>
      <c r="AI283" s="7">
        <v>-16.649999999999999</v>
      </c>
      <c r="AJ283" s="11">
        <v>0.66176470588235292</v>
      </c>
      <c r="AL283" s="28">
        <f t="shared" si="32"/>
        <v>2.0286473736368298</v>
      </c>
      <c r="AM283" s="28">
        <f t="shared" si="31"/>
        <v>4.1748205991020857</v>
      </c>
    </row>
    <row r="284" spans="1:39" ht="11.25" x14ac:dyDescent="0.2">
      <c r="A284" s="6">
        <v>43525</v>
      </c>
      <c r="B284" s="16">
        <v>0.75</v>
      </c>
      <c r="C284" s="7">
        <v>0.37</v>
      </c>
      <c r="D284" s="7">
        <v>0.3343359012953333</v>
      </c>
      <c r="E284" s="7">
        <v>0.38595899359479047</v>
      </c>
      <c r="F284" s="7">
        <v>0.24355755429086898</v>
      </c>
      <c r="G284" s="7">
        <v>0.36</v>
      </c>
      <c r="H284" s="7">
        <v>0.33877048983619862</v>
      </c>
      <c r="I284" s="7">
        <v>0.3</v>
      </c>
      <c r="J284" s="7">
        <v>0.30247853855942675</v>
      </c>
      <c r="K284" s="7">
        <v>0.25214868525369977</v>
      </c>
      <c r="L284" s="7">
        <v>0.3175379166666667</v>
      </c>
      <c r="M284" s="7">
        <v>0.42</v>
      </c>
      <c r="N284" s="13">
        <v>0.65274151436031336</v>
      </c>
      <c r="O284" s="7">
        <v>0.75150389308541565</v>
      </c>
      <c r="P284" s="7">
        <v>0.74947667318191002</v>
      </c>
      <c r="Q284" s="7">
        <v>1.7405866011189202</v>
      </c>
      <c r="R284" s="7">
        <v>0.4234237068441733</v>
      </c>
      <c r="S284" s="7">
        <v>5.254312089519108E-2</v>
      </c>
      <c r="T284" s="7">
        <v>0.32417161015168111</v>
      </c>
      <c r="U284" s="7">
        <v>0.50623126143978692</v>
      </c>
      <c r="V284" s="7">
        <v>0.94495002613568679</v>
      </c>
      <c r="W284" s="7">
        <v>2.0699999999999998</v>
      </c>
      <c r="X284" s="7">
        <v>0.32417161015168111</v>
      </c>
      <c r="Y284" s="7">
        <v>0.48402513709322326</v>
      </c>
      <c r="Z284" s="7">
        <v>0.32118563844530201</v>
      </c>
      <c r="AA284" s="7">
        <v>0.19360132564685989</v>
      </c>
      <c r="AB284" s="7">
        <v>0.31545213333937328</v>
      </c>
      <c r="AC284" s="7">
        <v>9.2911875511875497</v>
      </c>
      <c r="AD284" s="7">
        <v>1.5457398308356438</v>
      </c>
      <c r="AE284" s="7">
        <v>0.35144608303000729</v>
      </c>
      <c r="AF284" s="7">
        <v>0.17762330182254693</v>
      </c>
      <c r="AG284" s="7">
        <v>0.34330408928631756</v>
      </c>
      <c r="AH284" s="7">
        <v>0.1</v>
      </c>
      <c r="AI284" s="7">
        <v>7.29</v>
      </c>
      <c r="AJ284" s="11">
        <v>0.69117647058823528</v>
      </c>
      <c r="AL284" s="28">
        <f t="shared" si="32"/>
        <v>2.6616226414935387</v>
      </c>
      <c r="AM284" s="28">
        <f t="shared" si="31"/>
        <v>4.9413063981939338</v>
      </c>
    </row>
    <row r="285" spans="1:39" ht="11.25" x14ac:dyDescent="0.2">
      <c r="A285" s="6">
        <v>43556</v>
      </c>
      <c r="B285" s="16">
        <v>0.56999999999999995</v>
      </c>
      <c r="C285" s="7">
        <v>0.4</v>
      </c>
      <c r="D285" s="7">
        <v>0.37361317184561366</v>
      </c>
      <c r="E285" s="7">
        <v>0.35283478911947214</v>
      </c>
      <c r="F285" s="7">
        <v>0.44882190765424052</v>
      </c>
      <c r="G285" s="7">
        <v>0.34</v>
      </c>
      <c r="H285" s="7">
        <v>0.38305397372386529</v>
      </c>
      <c r="I285" s="7">
        <v>0.46</v>
      </c>
      <c r="J285" s="7">
        <v>0.42441524297381678</v>
      </c>
      <c r="K285" s="7">
        <v>0.40528959304986151</v>
      </c>
      <c r="L285" s="7">
        <v>0.32335658333333334</v>
      </c>
      <c r="M285" s="7">
        <v>0.27</v>
      </c>
      <c r="N285" s="13">
        <v>0.59007832898172319</v>
      </c>
      <c r="O285" s="7">
        <v>1.0262101866414606</v>
      </c>
      <c r="P285" s="7">
        <v>0.41125397313232442</v>
      </c>
      <c r="Q285" s="7">
        <v>0.78185332476819158</v>
      </c>
      <c r="R285" s="7">
        <v>0.19895625905907532</v>
      </c>
      <c r="S285" s="7">
        <v>-4.5927503648483414E-2</v>
      </c>
      <c r="T285" s="7">
        <v>0.31754629212724284</v>
      </c>
      <c r="U285" s="7">
        <v>0.35748650402756227</v>
      </c>
      <c r="V285" s="7">
        <v>0.45427107951374546</v>
      </c>
      <c r="W285" s="7">
        <v>0.62</v>
      </c>
      <c r="X285" s="7">
        <v>0.31754629212724284</v>
      </c>
      <c r="Y285" s="7">
        <v>0.40874407572373117</v>
      </c>
      <c r="Z285" s="7">
        <v>5.5682226980728035E-2</v>
      </c>
      <c r="AA285" s="7">
        <v>0.37929143115532443</v>
      </c>
      <c r="AB285" s="7">
        <v>0.54873720735296949</v>
      </c>
      <c r="AC285" s="7">
        <v>4.054262431927496</v>
      </c>
      <c r="AD285" s="7">
        <v>-8.5337349607368426E-2</v>
      </c>
      <c r="AE285" s="7">
        <v>3.3377456828885377E-2</v>
      </c>
      <c r="AF285" s="7">
        <v>0.24481614745345651</v>
      </c>
      <c r="AG285" s="7">
        <v>6.5173977451346302E-2</v>
      </c>
      <c r="AH285" s="7">
        <v>0.64</v>
      </c>
      <c r="AI285" s="7">
        <v>5.32</v>
      </c>
      <c r="AJ285" s="11">
        <v>0.54411764705882348</v>
      </c>
      <c r="AL285" s="28">
        <f t="shared" si="32"/>
        <v>3.0282087391683032</v>
      </c>
      <c r="AM285" s="28">
        <f t="shared" si="31"/>
        <v>5.2234700047707436</v>
      </c>
    </row>
    <row r="286" spans="1:39" ht="11.25" x14ac:dyDescent="0.2">
      <c r="A286" s="6">
        <v>43586</v>
      </c>
      <c r="B286" s="16">
        <v>0.13</v>
      </c>
      <c r="C286" s="7">
        <v>0.18</v>
      </c>
      <c r="D286" s="7">
        <v>0.29460406245048815</v>
      </c>
      <c r="E286" s="7">
        <v>-4.7791981024431704E-2</v>
      </c>
      <c r="F286" s="7">
        <v>0.22143862711810117</v>
      </c>
      <c r="G286" s="7">
        <v>0.26</v>
      </c>
      <c r="H286" s="7">
        <v>0.18165014170883151</v>
      </c>
      <c r="I286" s="7">
        <v>0.09</v>
      </c>
      <c r="J286" s="7">
        <v>0.16066822775748898</v>
      </c>
      <c r="K286" s="7">
        <v>0.18094030673069161</v>
      </c>
      <c r="L286" s="7">
        <v>0.21984964999999992</v>
      </c>
      <c r="M286" s="7">
        <v>0.05</v>
      </c>
      <c r="N286" s="13">
        <v>0.49347258485639689</v>
      </c>
      <c r="O286" s="7">
        <v>1.1647950963492559</v>
      </c>
      <c r="P286" s="7">
        <v>-0.23228718628617101</v>
      </c>
      <c r="Q286" s="7">
        <v>-0.59582838052735265</v>
      </c>
      <c r="R286" s="7">
        <v>0.15126308775937558</v>
      </c>
      <c r="S286" s="7">
        <v>-8.2189839925916108E-2</v>
      </c>
      <c r="T286" s="7">
        <v>-0.11065648458723923</v>
      </c>
      <c r="U286" s="7">
        <v>0.13683451116278367</v>
      </c>
      <c r="V286" s="7">
        <v>-0.52726589067449126</v>
      </c>
      <c r="W286" s="7">
        <v>-0.89</v>
      </c>
      <c r="X286" s="7">
        <v>-0.11065648458723923</v>
      </c>
      <c r="Y286" s="7">
        <v>5.171347047765347E-2</v>
      </c>
      <c r="Z286" s="7">
        <v>-0.14563003142623443</v>
      </c>
      <c r="AA286" s="7">
        <v>0.24211217518935954</v>
      </c>
      <c r="AB286" s="7">
        <v>0.19178277143822642</v>
      </c>
      <c r="AC286" s="7">
        <v>-4.5418730305126429</v>
      </c>
      <c r="AD286" s="7">
        <v>-0.2526056165200013</v>
      </c>
      <c r="AE286" s="7">
        <v>-0.14340459653996718</v>
      </c>
      <c r="AF286" s="7">
        <v>0.21868916212565784</v>
      </c>
      <c r="AG286" s="7">
        <v>0.23943074370397299</v>
      </c>
      <c r="AH286" s="7">
        <v>0.03</v>
      </c>
      <c r="AI286" s="7">
        <v>-21.82</v>
      </c>
      <c r="AJ286" s="11">
        <v>0.58823529411764708</v>
      </c>
      <c r="AL286" s="28">
        <f t="shared" si="32"/>
        <v>3.149198126093764</v>
      </c>
      <c r="AM286" s="28">
        <f t="shared" si="31"/>
        <v>4.5881052333627546</v>
      </c>
    </row>
    <row r="287" spans="1:39" ht="11.25" x14ac:dyDescent="0.2">
      <c r="A287" s="6">
        <v>43617</v>
      </c>
      <c r="B287" s="16">
        <v>0.01</v>
      </c>
      <c r="C287" s="7">
        <v>0.2</v>
      </c>
      <c r="D287" s="7">
        <v>0.20011769822741549</v>
      </c>
      <c r="E287" s="7">
        <v>0.21385318288490351</v>
      </c>
      <c r="F287" s="7">
        <v>0.2917046597161656</v>
      </c>
      <c r="G287" s="7">
        <v>0.17</v>
      </c>
      <c r="H287" s="7">
        <v>0.21513510816569692</v>
      </c>
      <c r="I287" s="7">
        <v>0.34</v>
      </c>
      <c r="J287" s="7">
        <v>0.25733425432792656</v>
      </c>
      <c r="K287" s="7">
        <v>0.25382200879250261</v>
      </c>
      <c r="L287" s="7">
        <v>0.14440656666666676</v>
      </c>
      <c r="M287" s="7">
        <v>0.06</v>
      </c>
      <c r="N287" s="13">
        <v>0.50391644908616184</v>
      </c>
      <c r="O287" s="7">
        <v>-0.19403788390563748</v>
      </c>
      <c r="P287" s="7">
        <v>8.2440334476530111E-2</v>
      </c>
      <c r="Q287" s="7">
        <v>-0.27893393725143611</v>
      </c>
      <c r="R287" s="7">
        <v>0.35118956985154171</v>
      </c>
      <c r="S287" s="7">
        <v>-0.2347203256128442</v>
      </c>
      <c r="T287" s="7">
        <v>0.33638601809097507</v>
      </c>
      <c r="U287" s="7">
        <v>0.10867181753524252</v>
      </c>
      <c r="V287" s="7">
        <v>6.1338441940129516E-2</v>
      </c>
      <c r="W287" s="7">
        <v>-0.39</v>
      </c>
      <c r="X287" s="7">
        <v>0.33638601809097507</v>
      </c>
      <c r="Y287" s="7">
        <v>2.015997103625836E-2</v>
      </c>
      <c r="Z287" s="7">
        <v>-5.2746109516306566E-2</v>
      </c>
      <c r="AA287" s="7">
        <v>0.19733517341236617</v>
      </c>
      <c r="AB287" s="7">
        <v>0.42719389080892867</v>
      </c>
      <c r="AC287" s="7">
        <v>-1.9260209592906081</v>
      </c>
      <c r="AD287" s="7">
        <v>-0.23463175122749597</v>
      </c>
      <c r="AE287" s="7">
        <v>-2.8200225399197185E-2</v>
      </c>
      <c r="AF287" s="7">
        <v>0.20268856730724491</v>
      </c>
      <c r="AG287" s="7">
        <v>0.17190872405514462</v>
      </c>
      <c r="AH287" s="7">
        <v>0.02</v>
      </c>
      <c r="AI287" s="7">
        <v>18.899999999999999</v>
      </c>
      <c r="AJ287" s="11">
        <v>0.47058823529411764</v>
      </c>
      <c r="AL287" s="28">
        <f t="shared" si="32"/>
        <v>1.8629131756131823</v>
      </c>
      <c r="AM287" s="28">
        <f t="shared" si="31"/>
        <v>4.2749883004535754</v>
      </c>
    </row>
    <row r="288" spans="1:39" ht="11.25" x14ac:dyDescent="0.2">
      <c r="A288" s="6">
        <v>43647</v>
      </c>
      <c r="B288" s="16">
        <v>0.19</v>
      </c>
      <c r="C288" s="7">
        <v>0.24</v>
      </c>
      <c r="D288" s="7">
        <v>0.17814398142886148</v>
      </c>
      <c r="E288" s="7">
        <v>0.16220648018196768</v>
      </c>
      <c r="F288" s="7">
        <v>-8.1547946116304781E-2</v>
      </c>
      <c r="G288" s="7">
        <v>0.19</v>
      </c>
      <c r="H288" s="7">
        <v>0.13776050309890486</v>
      </c>
      <c r="I288" s="7">
        <v>0.25</v>
      </c>
      <c r="J288" s="7">
        <v>0.42760048638544235</v>
      </c>
      <c r="K288" s="7">
        <v>-8.4740763017497195E-2</v>
      </c>
      <c r="L288" s="7">
        <v>0.19569771666666674</v>
      </c>
      <c r="M288" s="7">
        <v>0</v>
      </c>
      <c r="N288" s="13">
        <v>0.4699738903394256</v>
      </c>
      <c r="O288" s="7">
        <v>0.4044342162629363</v>
      </c>
      <c r="P288" s="7">
        <v>0.11407832129577718</v>
      </c>
      <c r="Q288" s="7">
        <v>-0.32488739650492376</v>
      </c>
      <c r="R288" s="7">
        <v>-0.44652895585485491</v>
      </c>
      <c r="S288" s="7">
        <v>0.35587573099415204</v>
      </c>
      <c r="T288" s="7">
        <v>0.46129995969685261</v>
      </c>
      <c r="U288" s="7">
        <v>-0.17391814996325913</v>
      </c>
      <c r="V288" s="7">
        <v>0.34587160425036872</v>
      </c>
      <c r="W288" s="7">
        <v>-0.06</v>
      </c>
      <c r="X288" s="7">
        <v>0.46129995969685261</v>
      </c>
      <c r="Y288" s="7">
        <v>-0.31207389398130986</v>
      </c>
      <c r="Z288" s="7">
        <v>-0.11066800570169757</v>
      </c>
      <c r="AA288" s="7">
        <v>0.15797627166102884</v>
      </c>
      <c r="AB288" s="7">
        <v>-0.424664234143312</v>
      </c>
      <c r="AC288" s="7">
        <v>-0.21825997616405726</v>
      </c>
      <c r="AD288" s="7">
        <v>8.4336397156113838E-2</v>
      </c>
      <c r="AE288" s="7">
        <v>-0.10696026146109119</v>
      </c>
      <c r="AF288" s="7">
        <v>0.14672673439767778</v>
      </c>
      <c r="AG288" s="7">
        <v>0.32202587305994546</v>
      </c>
      <c r="AH288" s="7">
        <v>0.15</v>
      </c>
      <c r="AI288" s="7">
        <v>18.63</v>
      </c>
      <c r="AJ288" s="11">
        <v>0.47058823529411764</v>
      </c>
      <c r="AL288" s="28">
        <f t="shared" si="32"/>
        <v>1.2397565208058408</v>
      </c>
      <c r="AM288" s="28">
        <f t="shared" si="31"/>
        <v>4.7521444475615091</v>
      </c>
    </row>
    <row r="289" spans="1:39" ht="11.25" x14ac:dyDescent="0.2">
      <c r="A289" s="6">
        <v>43678</v>
      </c>
      <c r="B289" s="16">
        <v>0.11</v>
      </c>
      <c r="C289" s="7">
        <v>0.21</v>
      </c>
      <c r="D289" s="7">
        <v>0.23151273782398582</v>
      </c>
      <c r="E289" s="7">
        <v>0.15236563694614411</v>
      </c>
      <c r="F289" s="7">
        <v>0.2479142097444802</v>
      </c>
      <c r="G289" s="7">
        <v>0.26</v>
      </c>
      <c r="H289" s="7">
        <v>0.22035851690292202</v>
      </c>
      <c r="I289" s="7">
        <v>0.14000000000000001</v>
      </c>
      <c r="J289" s="7">
        <v>0.29660617158473379</v>
      </c>
      <c r="K289" s="7">
        <v>0.20158123696945815</v>
      </c>
      <c r="L289" s="7">
        <v>0.1715790666666667</v>
      </c>
      <c r="M289" s="7">
        <v>0.16</v>
      </c>
      <c r="N289" s="13">
        <v>0.54308093994778073</v>
      </c>
      <c r="O289" s="7">
        <v>0.59508632533431027</v>
      </c>
      <c r="P289" s="7">
        <v>-6.224072046484401E-2</v>
      </c>
      <c r="Q289" s="7">
        <v>-0.51441839649509002</v>
      </c>
      <c r="R289" s="7">
        <v>0.23806661849119889</v>
      </c>
      <c r="S289" s="7">
        <v>0.37751250447773066</v>
      </c>
      <c r="T289" s="7">
        <v>7.0562704851214103E-2</v>
      </c>
      <c r="U289" s="7">
        <v>8.5800345545239354E-2</v>
      </c>
      <c r="V289" s="7">
        <v>-0.18079791893916655</v>
      </c>
      <c r="W289" s="7">
        <v>-0.84</v>
      </c>
      <c r="X289" s="7">
        <v>7.0562704851214103E-2</v>
      </c>
      <c r="Y289" s="7">
        <v>0.2830799843687537</v>
      </c>
      <c r="Z289" s="7">
        <v>-0.17474407018303909</v>
      </c>
      <c r="AA289" s="7">
        <v>0.34766655522323342</v>
      </c>
      <c r="AB289" s="7">
        <v>0.10419234099060681</v>
      </c>
      <c r="AC289" s="7">
        <v>-3.8898691920442356</v>
      </c>
      <c r="AD289" s="7">
        <v>-0.46278384915520554</v>
      </c>
      <c r="AE289" s="7">
        <v>-0.16957632501651507</v>
      </c>
      <c r="AF289" s="7">
        <v>0.20421560085961551</v>
      </c>
      <c r="AG289" s="7">
        <v>0.2384124738242118</v>
      </c>
      <c r="AH289" s="7">
        <v>0.53</v>
      </c>
      <c r="AI289" s="7">
        <v>-15.66</v>
      </c>
      <c r="AJ289" s="11">
        <v>0.67647058823529416</v>
      </c>
      <c r="AL289" s="28">
        <f t="shared" si="32"/>
        <v>1.3171549811882202</v>
      </c>
      <c r="AM289" s="28">
        <f t="shared" si="31"/>
        <v>4.8813102635976415</v>
      </c>
    </row>
    <row r="290" spans="1:39" ht="11.25" x14ac:dyDescent="0.2">
      <c r="A290" s="6">
        <v>43709</v>
      </c>
      <c r="B290" s="16">
        <v>-0.04</v>
      </c>
      <c r="C290" s="7">
        <v>0.08</v>
      </c>
      <c r="D290" s="7">
        <v>0.12642941401421146</v>
      </c>
      <c r="E290" s="7">
        <v>6.6611041014916064E-2</v>
      </c>
      <c r="F290" s="7">
        <v>0.16616970045653343</v>
      </c>
      <c r="G290" s="7">
        <v>7.0000000000000007E-2</v>
      </c>
      <c r="H290" s="7">
        <v>0.10184203109713219</v>
      </c>
      <c r="I290" s="7">
        <v>0.09</v>
      </c>
      <c r="J290" s="7">
        <v>6.1168369559978758E-2</v>
      </c>
      <c r="K290" s="7">
        <v>0.11731981730826262</v>
      </c>
      <c r="L290" s="7">
        <v>6.030605E-2</v>
      </c>
      <c r="M290" s="7">
        <v>0</v>
      </c>
      <c r="N290" s="13">
        <v>0.47258485639686681</v>
      </c>
      <c r="O290" s="7">
        <v>0.12205801372490192</v>
      </c>
      <c r="P290" s="7">
        <v>-9.7925362740826111E-2</v>
      </c>
      <c r="Q290" s="7">
        <v>-0.302795980627036</v>
      </c>
      <c r="R290" s="7">
        <v>0.11132913977616209</v>
      </c>
      <c r="S290" s="7">
        <v>-0.35374669207155712</v>
      </c>
      <c r="T290" s="7">
        <v>4.3572991366461387E-2</v>
      </c>
      <c r="U290" s="7">
        <v>0.14472697239094595</v>
      </c>
      <c r="V290" s="7">
        <v>-0.29279805465946751</v>
      </c>
      <c r="W290" s="7">
        <v>-0.7</v>
      </c>
      <c r="X290" s="7">
        <v>4.3572991366461387E-2</v>
      </c>
      <c r="Y290" s="7">
        <v>0.10335021078123592</v>
      </c>
      <c r="Z290" s="7">
        <v>-0.28105762756044056</v>
      </c>
      <c r="AA290" s="7">
        <v>7.4939303374939745E-2</v>
      </c>
      <c r="AB290" s="7">
        <v>0.29793426954953534</v>
      </c>
      <c r="AC290" s="7">
        <v>-5.3239439645911224</v>
      </c>
      <c r="AD290" s="7">
        <v>0.19587840596432063</v>
      </c>
      <c r="AE290" s="7">
        <v>3.2599480307739327E-2</v>
      </c>
      <c r="AF290" s="7">
        <v>0.22821265681757519</v>
      </c>
      <c r="AG290" s="7">
        <v>-3.4666259666259543E-3</v>
      </c>
      <c r="AH290" s="7">
        <v>0.04</v>
      </c>
      <c r="AI290" s="7">
        <v>-1.54</v>
      </c>
      <c r="AJ290" s="11">
        <v>0.5</v>
      </c>
      <c r="AL290" s="28">
        <f t="shared" si="32"/>
        <v>1.2593245528398984</v>
      </c>
      <c r="AM290" s="28">
        <f t="shared" si="31"/>
        <v>4.1936767014991805</v>
      </c>
    </row>
    <row r="291" spans="1:39" ht="11.25" x14ac:dyDescent="0.2">
      <c r="A291" s="6">
        <v>43739</v>
      </c>
      <c r="B291" s="16">
        <v>0.1</v>
      </c>
      <c r="C291" s="7">
        <v>0.21</v>
      </c>
      <c r="D291" s="7">
        <v>0.1828948747489465</v>
      </c>
      <c r="E291" s="7">
        <v>0.23244484078544581</v>
      </c>
      <c r="F291" s="7">
        <v>0.30621633475454813</v>
      </c>
      <c r="G291" s="7">
        <v>0.25</v>
      </c>
      <c r="H291" s="7">
        <v>0.23631121005778807</v>
      </c>
      <c r="I291" s="7">
        <v>0.21</v>
      </c>
      <c r="J291" s="7">
        <v>4.0788145558977904E-2</v>
      </c>
      <c r="K291" s="7">
        <v>0.29812798487662517</v>
      </c>
      <c r="L291" s="7">
        <v>0.17436643333333326</v>
      </c>
      <c r="M291" s="7">
        <v>0.27</v>
      </c>
      <c r="N291" s="13">
        <v>0.59791122715404699</v>
      </c>
      <c r="O291" s="7">
        <v>-0.11342928205283756</v>
      </c>
      <c r="P291" s="7">
        <v>0.17645847594832179</v>
      </c>
      <c r="Q291" s="7">
        <v>0.18696826987885171</v>
      </c>
      <c r="R291" s="7">
        <v>0.40361458559930391</v>
      </c>
      <c r="S291" s="7">
        <v>-0.16606026815345812</v>
      </c>
      <c r="T291" s="7">
        <v>0.19521179511674305</v>
      </c>
      <c r="U291" s="7">
        <v>0.3556050294642884</v>
      </c>
      <c r="V291" s="7">
        <v>3.1968886871388463E-2</v>
      </c>
      <c r="W291" s="7">
        <v>-0.03</v>
      </c>
      <c r="X291" s="7">
        <v>0.19521179511674305</v>
      </c>
      <c r="Y291" s="7">
        <v>0.29179539316633596</v>
      </c>
      <c r="Z291" s="7">
        <v>0.23186917515895827</v>
      </c>
      <c r="AA291" s="7">
        <v>0.22064252815084631</v>
      </c>
      <c r="AB291" s="7">
        <v>0.42955774609499198</v>
      </c>
      <c r="AC291" s="7">
        <v>-2.5013085893189344</v>
      </c>
      <c r="AD291" s="7">
        <v>0.58169426683905712</v>
      </c>
      <c r="AE291" s="7">
        <v>0.23383859470468427</v>
      </c>
      <c r="AF291" s="7">
        <v>0.17234784218871158</v>
      </c>
      <c r="AG291" s="7">
        <v>0.16526178099220254</v>
      </c>
      <c r="AH291" s="7">
        <v>0.19</v>
      </c>
      <c r="AI291" s="7">
        <v>1.93</v>
      </c>
      <c r="AJ291" s="11">
        <v>0.52941176470588236</v>
      </c>
      <c r="AL291" s="28">
        <f t="shared" si="32"/>
        <v>1.1779518828966538</v>
      </c>
      <c r="AM291" s="28">
        <f t="shared" si="31"/>
        <v>3.8266979830813681</v>
      </c>
    </row>
    <row r="292" spans="1:39" ht="11.25" x14ac:dyDescent="0.2">
      <c r="A292" s="6">
        <v>43770</v>
      </c>
      <c r="B292" s="16">
        <v>0.51</v>
      </c>
      <c r="C292" s="7">
        <v>0.44</v>
      </c>
      <c r="D292" s="7">
        <v>0.19920794446559648</v>
      </c>
      <c r="E292" s="7">
        <v>0.16758681752972665</v>
      </c>
      <c r="F292" s="7">
        <v>0.13056027290789629</v>
      </c>
      <c r="G292" s="7">
        <v>0.24</v>
      </c>
      <c r="H292" s="7">
        <v>0.23547100698064388</v>
      </c>
      <c r="I292" s="7">
        <v>0.28999999999999998</v>
      </c>
      <c r="J292" s="7">
        <v>0.38551601209186936</v>
      </c>
      <c r="K292" s="7">
        <v>0.17300398144514167</v>
      </c>
      <c r="L292" s="7">
        <v>0.23400648333333329</v>
      </c>
      <c r="M292" s="7">
        <v>0.16</v>
      </c>
      <c r="N292" s="13">
        <v>0.55874673629242821</v>
      </c>
      <c r="O292" s="7">
        <v>0.96652765850729927</v>
      </c>
      <c r="P292" s="7">
        <v>0.34694086527891255</v>
      </c>
      <c r="Q292" s="7">
        <v>0.81885256374286119</v>
      </c>
      <c r="R292" s="7">
        <v>0.19931122345255689</v>
      </c>
      <c r="S292" s="7">
        <v>-0.20121679531541123</v>
      </c>
      <c r="T292" s="7">
        <v>0.19584692473963453</v>
      </c>
      <c r="U292" s="7">
        <v>0.79379388713068955</v>
      </c>
      <c r="V292" s="7">
        <v>-1.4666882745378033E-2</v>
      </c>
      <c r="W292" s="7">
        <v>1.01</v>
      </c>
      <c r="X292" s="7">
        <v>0.19584692473963453</v>
      </c>
      <c r="Y292" s="7">
        <v>0.12258856974280584</v>
      </c>
      <c r="Z292" s="7">
        <v>0.52095009242144175</v>
      </c>
      <c r="AA292" s="7">
        <v>0.14199643822432892</v>
      </c>
      <c r="AB292" s="7">
        <v>0.11411335178765464</v>
      </c>
      <c r="AC292" s="7">
        <v>-4.1536555032838045</v>
      </c>
      <c r="AD292" s="7">
        <v>3.9643723012390071</v>
      </c>
      <c r="AE292" s="7">
        <v>0.28078176641073882</v>
      </c>
      <c r="AF292" s="7">
        <v>0.2099473781602017</v>
      </c>
      <c r="AG292" s="7">
        <v>7.8487610399584434E-2</v>
      </c>
      <c r="AH292" s="7">
        <v>0.21</v>
      </c>
      <c r="AI292" s="7">
        <v>4.3499999999999996</v>
      </c>
      <c r="AJ292" s="11">
        <v>0.54411764705882348</v>
      </c>
      <c r="AL292" s="28">
        <f t="shared" si="32"/>
        <v>2.5790628161760303</v>
      </c>
      <c r="AM292" s="28">
        <f t="shared" si="31"/>
        <v>3.1742294902896182</v>
      </c>
    </row>
    <row r="293" spans="1:39" ht="11.25" x14ac:dyDescent="0.2">
      <c r="A293" s="6">
        <v>43800</v>
      </c>
      <c r="B293" s="16">
        <v>1.1499999999999999</v>
      </c>
      <c r="C293" s="7">
        <v>0.69</v>
      </c>
      <c r="D293" s="7">
        <v>0.38777215317470454</v>
      </c>
      <c r="E293" s="7">
        <v>0.55139541200753617</v>
      </c>
      <c r="F293" s="7">
        <v>0.47907432603341465</v>
      </c>
      <c r="G293" s="7">
        <v>0.36</v>
      </c>
      <c r="H293" s="7">
        <v>0.49364837824313101</v>
      </c>
      <c r="I293" s="7">
        <v>0.52</v>
      </c>
      <c r="J293" s="7">
        <v>0.27702570224465056</v>
      </c>
      <c r="K293" s="7">
        <v>0.45090192497005133</v>
      </c>
      <c r="L293" s="7">
        <v>0.50859096666666648</v>
      </c>
      <c r="M293" s="7">
        <v>0.26</v>
      </c>
      <c r="N293" s="13">
        <v>0.58746736292428203</v>
      </c>
      <c r="O293" s="7">
        <v>0.3478924175599718</v>
      </c>
      <c r="P293" s="7">
        <v>1.4382665783971744</v>
      </c>
      <c r="Q293" s="7">
        <v>3.5492972882245861</v>
      </c>
      <c r="R293" s="7">
        <v>-2.3879424041769213E-2</v>
      </c>
      <c r="S293" s="7">
        <v>-0.40433171137116114</v>
      </c>
      <c r="T293" s="7">
        <v>0.73098708868957896</v>
      </c>
      <c r="U293" s="7">
        <v>1.9449924347878711</v>
      </c>
      <c r="V293" s="7">
        <v>1.0249727025466104</v>
      </c>
      <c r="W293" s="7">
        <v>4.6900000000000004</v>
      </c>
      <c r="X293" s="7">
        <v>0.73098708868957896</v>
      </c>
      <c r="Y293" s="7">
        <v>0.26524148390107288</v>
      </c>
      <c r="Z293" s="7">
        <v>0.22083344205262009</v>
      </c>
      <c r="AA293" s="7">
        <v>0.66212212582715613</v>
      </c>
      <c r="AB293" s="7">
        <v>0.21580102964949024</v>
      </c>
      <c r="AC293" s="7">
        <v>4.4601655758523009</v>
      </c>
      <c r="AD293" s="7">
        <v>10.556704615174858</v>
      </c>
      <c r="AE293" s="7">
        <v>0.37079691680468863</v>
      </c>
      <c r="AF293" s="7">
        <v>0.28711001299183375</v>
      </c>
      <c r="AG293" s="7">
        <v>0.40994334325818699</v>
      </c>
      <c r="AH293" s="7">
        <v>1.04</v>
      </c>
      <c r="AI293" s="7">
        <v>15.62</v>
      </c>
      <c r="AJ293" s="11">
        <v>0.61764705882352944</v>
      </c>
      <c r="AL293" s="28">
        <f t="shared" si="32"/>
        <v>4.3968451124629109</v>
      </c>
      <c r="AM293" s="28">
        <f t="shared" si="31"/>
        <v>3.3598578844426266</v>
      </c>
    </row>
    <row r="294" spans="1:39" ht="11.25" x14ac:dyDescent="0.2">
      <c r="A294" s="6">
        <v>43831</v>
      </c>
      <c r="B294" s="16">
        <v>0.21</v>
      </c>
      <c r="C294" s="7">
        <v>0.31</v>
      </c>
      <c r="D294" s="7">
        <v>0.38998589970137854</v>
      </c>
      <c r="E294" s="7">
        <v>8.0662562808244839E-2</v>
      </c>
      <c r="F294" s="7">
        <v>0.10692339662971075</v>
      </c>
      <c r="G294" s="7">
        <v>0.4</v>
      </c>
      <c r="H294" s="7">
        <v>0.25751437182786685</v>
      </c>
      <c r="I294" s="7">
        <v>0.13</v>
      </c>
      <c r="J294" s="7">
        <v>0.16649430737777185</v>
      </c>
      <c r="K294" s="7">
        <v>0.16050809667658955</v>
      </c>
      <c r="L294" s="7">
        <v>0.34935731666666681</v>
      </c>
      <c r="M294" s="7">
        <v>0.16</v>
      </c>
      <c r="N294" s="13">
        <v>0.55437665782493373</v>
      </c>
      <c r="O294" s="7">
        <v>0.51396158628737587</v>
      </c>
      <c r="P294" s="7">
        <v>0.10244360204972688</v>
      </c>
      <c r="Q294" s="7">
        <v>-0.14410185493563471</v>
      </c>
      <c r="R294" s="7">
        <v>-0.18397259136212615</v>
      </c>
      <c r="S294" s="7">
        <v>0.1532963118608793</v>
      </c>
      <c r="T294" s="7">
        <v>0.28028946085626338</v>
      </c>
      <c r="U294" s="7">
        <v>-0.27961735065003768</v>
      </c>
      <c r="V294" s="7">
        <v>0.37311374911735296</v>
      </c>
      <c r="W294" s="7">
        <v>0.2</v>
      </c>
      <c r="X294" s="7">
        <v>0.28028946085626338</v>
      </c>
      <c r="Y294" s="7">
        <v>-0.238133808723028</v>
      </c>
      <c r="Z294" s="7">
        <v>0.67016864748312244</v>
      </c>
      <c r="AA294" s="7">
        <v>0.55737972831765947</v>
      </c>
      <c r="AB294" s="7">
        <v>-0.51801304064893938</v>
      </c>
      <c r="AC294" s="7">
        <v>3.5692650359066427</v>
      </c>
      <c r="AD294" s="7">
        <v>-1.4918197702954745</v>
      </c>
      <c r="AE294" s="7">
        <v>0.59189375359554308</v>
      </c>
      <c r="AF294" s="7">
        <v>0.28714963652576053</v>
      </c>
      <c r="AG294" s="7">
        <v>0.34997799867240581</v>
      </c>
      <c r="AH294" s="7">
        <v>0.82</v>
      </c>
      <c r="AI294" s="7">
        <v>-6.75</v>
      </c>
      <c r="AJ294" s="11">
        <v>0.5</v>
      </c>
      <c r="AL294" s="28">
        <f t="shared" si="32"/>
        <v>4.0016647387759425</v>
      </c>
      <c r="AM294" s="28">
        <f t="shared" si="31"/>
        <v>3.0732218938394897</v>
      </c>
    </row>
    <row r="295" spans="1:39" ht="11.25" x14ac:dyDescent="0.2">
      <c r="A295" s="6">
        <v>43862</v>
      </c>
      <c r="B295" s="16">
        <v>0.25</v>
      </c>
      <c r="C295" s="7">
        <v>0.25</v>
      </c>
      <c r="D295" s="7">
        <v>0.25064281904503788</v>
      </c>
      <c r="E295" s="7">
        <v>0.52112989347448291</v>
      </c>
      <c r="F295" s="7">
        <v>0.24720795973665666</v>
      </c>
      <c r="G295" s="7">
        <v>0.19</v>
      </c>
      <c r="H295" s="7">
        <v>0.29179613445123548</v>
      </c>
      <c r="I295" s="7">
        <v>0.46</v>
      </c>
      <c r="J295" s="7">
        <v>0.35132173413463713</v>
      </c>
      <c r="K295" s="7">
        <v>0.2513327518470741</v>
      </c>
      <c r="L295" s="7">
        <v>0.14459919999999957</v>
      </c>
      <c r="M295" s="7">
        <v>0</v>
      </c>
      <c r="N295" s="13">
        <v>0.49336870026525198</v>
      </c>
      <c r="O295" s="7">
        <v>-0.27598994511006597</v>
      </c>
      <c r="P295" s="7">
        <v>0.43688907742746041</v>
      </c>
      <c r="Q295" s="7">
        <v>0.46488863268647612</v>
      </c>
      <c r="R295" s="7">
        <v>-0.56182476152358085</v>
      </c>
      <c r="S295" s="7">
        <v>2.1130409538205868E-2</v>
      </c>
      <c r="T295" s="7">
        <v>0.68445859821183441</v>
      </c>
      <c r="U295" s="7">
        <v>3.0794518909364028E-2</v>
      </c>
      <c r="V295" s="7">
        <v>0.70884652800190429</v>
      </c>
      <c r="W295" s="7">
        <v>0.06</v>
      </c>
      <c r="X295" s="7">
        <v>0.68445859821183441</v>
      </c>
      <c r="Y295" s="7">
        <v>0.25898299739950076</v>
      </c>
      <c r="Z295" s="7">
        <v>0.29034957708328013</v>
      </c>
      <c r="AA295" s="7">
        <v>0.17812714927728743</v>
      </c>
      <c r="AB295" s="7">
        <v>0.34406373700536036</v>
      </c>
      <c r="AC295" s="7">
        <v>2.7281664675860573</v>
      </c>
      <c r="AD295" s="7">
        <v>-1.6505354610637317</v>
      </c>
      <c r="AE295" s="7">
        <v>0.61612068835497624</v>
      </c>
      <c r="AF295" s="7">
        <v>0.32538156006947061</v>
      </c>
      <c r="AG295" s="7">
        <v>1.100843183116325</v>
      </c>
      <c r="AH295" s="7">
        <v>0.22</v>
      </c>
      <c r="AI295" s="7">
        <v>-6.85</v>
      </c>
      <c r="AJ295" s="11">
        <v>0.63235294117647056</v>
      </c>
      <c r="AL295" s="28">
        <f t="shared" si="32"/>
        <v>4.011401781780477</v>
      </c>
      <c r="AM295" s="28">
        <f t="shared" si="31"/>
        <v>2.9298042713586829</v>
      </c>
    </row>
    <row r="296" spans="1:39" ht="11.25" x14ac:dyDescent="0.2">
      <c r="A296" s="6">
        <v>43891</v>
      </c>
      <c r="B296" s="16">
        <v>7.0000000000000007E-2</v>
      </c>
      <c r="C296" s="7">
        <v>0.12</v>
      </c>
      <c r="D296" s="7">
        <v>0.24596841714298107</v>
      </c>
      <c r="E296" s="7">
        <v>-0.10296798381908599</v>
      </c>
      <c r="F296" s="7">
        <v>0.12286136155473482</v>
      </c>
      <c r="G296" s="7">
        <v>0.13</v>
      </c>
      <c r="H296" s="7">
        <v>0.10317235897572599</v>
      </c>
      <c r="I296" s="7">
        <v>-0.01</v>
      </c>
      <c r="J296" s="7">
        <v>4.3120845047278457E-2</v>
      </c>
      <c r="K296" s="7">
        <v>0.1957859950986022</v>
      </c>
      <c r="L296" s="7">
        <v>0.17204070000000013</v>
      </c>
      <c r="M296" s="7">
        <v>0.16</v>
      </c>
      <c r="N296" s="13">
        <v>0.58090185676392569</v>
      </c>
      <c r="O296" s="7">
        <v>-0.21509093279447231</v>
      </c>
      <c r="P296" s="7">
        <v>0.1705824651685667</v>
      </c>
      <c r="Q296" s="7">
        <v>0.90295086087721543</v>
      </c>
      <c r="R296" s="7">
        <v>0.11329763085770016</v>
      </c>
      <c r="S296" s="7">
        <v>-0.20011026718974181</v>
      </c>
      <c r="T296" s="7">
        <v>-0.13829023527520226</v>
      </c>
      <c r="U296" s="7">
        <v>0.16890190541521524</v>
      </c>
      <c r="V296" s="7">
        <v>0.16109763794238749</v>
      </c>
      <c r="W296" s="7">
        <v>1.4</v>
      </c>
      <c r="X296" s="7">
        <v>-0.13829023527520226</v>
      </c>
      <c r="Y296" s="7">
        <v>-4.6024027682378441E-2</v>
      </c>
      <c r="Z296" s="7">
        <v>0.88520970625798212</v>
      </c>
      <c r="AA296" s="7">
        <v>0.1316730502924735</v>
      </c>
      <c r="AB296" s="7">
        <v>0.11052320302975277</v>
      </c>
      <c r="AC296" s="7">
        <v>6.720969587792732</v>
      </c>
      <c r="AD296" s="7">
        <v>0.29069689319597708</v>
      </c>
      <c r="AE296" s="7">
        <v>0.70100964717196612</v>
      </c>
      <c r="AF296" s="7">
        <v>0.1604382470119522</v>
      </c>
      <c r="AG296" s="7">
        <v>3.4044256860102803E-2</v>
      </c>
      <c r="AH296" s="7">
        <v>0.51</v>
      </c>
      <c r="AI296" s="7">
        <v>-16.75</v>
      </c>
      <c r="AJ296" s="11">
        <v>0.52941176470588236</v>
      </c>
      <c r="AL296" s="28">
        <f t="shared" si="32"/>
        <v>3.674072425755905</v>
      </c>
      <c r="AM296" s="28">
        <f t="shared" si="32"/>
        <v>2.1459518831653841</v>
      </c>
    </row>
    <row r="297" spans="1:39" ht="11.25" x14ac:dyDescent="0.2">
      <c r="A297" s="6">
        <v>43922</v>
      </c>
      <c r="B297" s="16">
        <v>-0.31</v>
      </c>
      <c r="C297" s="7">
        <v>-0.06</v>
      </c>
      <c r="D297" s="7">
        <v>0.1</v>
      </c>
      <c r="E297" s="7">
        <v>-0.13</v>
      </c>
      <c r="F297" s="7">
        <v>-0.03</v>
      </c>
      <c r="G297" s="7">
        <v>0.05</v>
      </c>
      <c r="H297" s="7">
        <v>-1.3999999999999999E-2</v>
      </c>
      <c r="I297" s="7">
        <v>-0.01</v>
      </c>
      <c r="J297" s="7">
        <v>0.01</v>
      </c>
      <c r="K297" s="7">
        <v>0.03</v>
      </c>
      <c r="L297" s="7">
        <v>0</v>
      </c>
      <c r="M297" s="7">
        <v>0.12</v>
      </c>
      <c r="N297" s="13">
        <v>0.53049999999999997</v>
      </c>
      <c r="O297" s="7">
        <v>-2.06</v>
      </c>
      <c r="P297" s="7">
        <v>0.3</v>
      </c>
      <c r="Q297" s="7">
        <v>1.05</v>
      </c>
      <c r="R297" s="7">
        <v>0.01</v>
      </c>
      <c r="S297" s="7">
        <v>-0.87</v>
      </c>
      <c r="T297" s="7">
        <v>0.25</v>
      </c>
      <c r="U297" s="7">
        <v>-0.2</v>
      </c>
      <c r="V297" s="7">
        <v>0.65</v>
      </c>
      <c r="W297" s="7">
        <v>2.2400000000000002</v>
      </c>
      <c r="X297" s="7">
        <v>0.25</v>
      </c>
      <c r="Y297" s="7">
        <v>-0.75</v>
      </c>
      <c r="Z297" s="7">
        <v>0.6</v>
      </c>
      <c r="AA297" s="7">
        <v>0.17</v>
      </c>
      <c r="AB297" s="7">
        <v>-0.31</v>
      </c>
      <c r="AC297" s="7">
        <v>8.51</v>
      </c>
      <c r="AD297" s="7">
        <v>1.56</v>
      </c>
      <c r="AE297" s="7">
        <v>0.86</v>
      </c>
      <c r="AF297" s="7">
        <v>0.18</v>
      </c>
      <c r="AG297" s="7">
        <v>-0.17</v>
      </c>
      <c r="AH297" s="7">
        <v>0.76</v>
      </c>
      <c r="AI297" s="7">
        <v>15.1</v>
      </c>
      <c r="AJ297" s="11">
        <v>0.39700000000000002</v>
      </c>
      <c r="AL297" s="28">
        <f t="shared" ref="AL297:AM301" si="33">SUM(U286:U297)</f>
        <v>3.1165859217283431</v>
      </c>
      <c r="AM297" s="28">
        <f t="shared" si="33"/>
        <v>2.3416808036516383</v>
      </c>
    </row>
    <row r="298" spans="1:39" ht="11.25" x14ac:dyDescent="0.2">
      <c r="A298" s="6">
        <v>43952</v>
      </c>
      <c r="B298" s="16">
        <v>-0.38</v>
      </c>
      <c r="C298" s="7">
        <v>-0.06</v>
      </c>
      <c r="D298" s="7">
        <v>2.065869612885957E-2</v>
      </c>
      <c r="E298" s="7">
        <v>-0.27501879323146017</v>
      </c>
      <c r="F298" s="7">
        <v>-0.12991512576304687</v>
      </c>
      <c r="G298" s="7">
        <v>0</v>
      </c>
      <c r="H298" s="7">
        <v>-8.8855044573129496E-2</v>
      </c>
      <c r="I298" s="7">
        <v>-0.19492845340361456</v>
      </c>
      <c r="J298" s="7">
        <v>-0.19045373811248181</v>
      </c>
      <c r="K298" s="7">
        <v>-0.12732043930174755</v>
      </c>
      <c r="L298" s="7">
        <v>-6.5817883333333257E-2</v>
      </c>
      <c r="M298" s="7">
        <v>0</v>
      </c>
      <c r="N298" s="13">
        <v>0.42970822281167109</v>
      </c>
      <c r="O298" s="7">
        <v>-1.0170398684751334</v>
      </c>
      <c r="P298" s="7">
        <v>-0.16141875130114774</v>
      </c>
      <c r="Q298" s="7">
        <v>0.11402027873806468</v>
      </c>
      <c r="R298" s="7">
        <v>-0.3744538800395289</v>
      </c>
      <c r="S298" s="7">
        <v>0.50212189547771213</v>
      </c>
      <c r="T298" s="7">
        <v>-0.44580054687124493</v>
      </c>
      <c r="U298" s="7">
        <v>2.244163136473128E-2</v>
      </c>
      <c r="V298" s="7">
        <v>-0.27709487244230824</v>
      </c>
      <c r="W298" s="7">
        <v>0.33</v>
      </c>
      <c r="X298" s="7">
        <v>-0.44580054687124493</v>
      </c>
      <c r="Y298" s="7">
        <v>2.7581054963192169E-3</v>
      </c>
      <c r="Z298" s="7">
        <v>-0.10312467043314498</v>
      </c>
      <c r="AA298" s="7">
        <v>-7.8054407856251271E-2</v>
      </c>
      <c r="AB298" s="7">
        <v>-0.20289670192906037</v>
      </c>
      <c r="AC298" s="7">
        <v>0.62847014243973742</v>
      </c>
      <c r="AD298" s="7">
        <v>0.42961115099306069</v>
      </c>
      <c r="AE298" s="7">
        <v>0.15130845536136045</v>
      </c>
      <c r="AF298" s="7">
        <v>0.11992617600720235</v>
      </c>
      <c r="AG298" s="7">
        <v>-8.5752126517466443E-2</v>
      </c>
      <c r="AH298" s="7">
        <v>0.04</v>
      </c>
      <c r="AI298" s="7">
        <v>-27.14</v>
      </c>
      <c r="AJ298" s="11">
        <v>0.3235294117647059</v>
      </c>
      <c r="AL298" s="28">
        <f t="shared" ref="AL298:AL301" si="34">SUM(U287:U298)</f>
        <v>3.0021930419302909</v>
      </c>
      <c r="AM298" s="28">
        <f t="shared" si="33"/>
        <v>2.5918518218838216</v>
      </c>
    </row>
    <row r="299" spans="1:39" ht="11.25" x14ac:dyDescent="0.2">
      <c r="A299" s="6">
        <v>43983</v>
      </c>
      <c r="B299" s="16">
        <v>0.26</v>
      </c>
      <c r="C299" s="7">
        <v>0.24</v>
      </c>
      <c r="D299" s="7">
        <v>0.14227726615754022</v>
      </c>
      <c r="E299" s="7">
        <v>-5.0050430467733074E-2</v>
      </c>
      <c r="F299" s="7">
        <v>-2.1515213368534486E-2</v>
      </c>
      <c r="G299" s="7">
        <v>0.25</v>
      </c>
      <c r="H299" s="7">
        <v>0.11214232446425454</v>
      </c>
      <c r="I299" s="7">
        <v>3.1261627422531198E-2</v>
      </c>
      <c r="J299" s="7">
        <v>2.5320635499975683E-2</v>
      </c>
      <c r="K299" s="7">
        <v>-9.1138196592081121E-3</v>
      </c>
      <c r="L299" s="7">
        <v>0.20890851666666649</v>
      </c>
      <c r="M299" s="7">
        <v>0.13</v>
      </c>
      <c r="N299" s="13">
        <v>0.55172413793103448</v>
      </c>
      <c r="O299" s="7">
        <v>0.89410508856530502</v>
      </c>
      <c r="P299" s="7">
        <v>4.4298757933785064E-2</v>
      </c>
      <c r="Q299" s="7">
        <v>0.33544989505586031</v>
      </c>
      <c r="R299" s="7">
        <v>-0.33866012360359754</v>
      </c>
      <c r="S299" s="7">
        <v>0.79117707790385294</v>
      </c>
      <c r="T299" s="7">
        <v>-0.26045108723246752</v>
      </c>
      <c r="U299" s="7">
        <v>0.42064247871365273</v>
      </c>
      <c r="V299" s="7">
        <v>-0.2133303752621159</v>
      </c>
      <c r="W299" s="7">
        <v>0.45</v>
      </c>
      <c r="X299" s="7">
        <v>-0.26045108723246752</v>
      </c>
      <c r="Y299" s="7">
        <v>0.29051993892231648</v>
      </c>
      <c r="Z299" s="7">
        <v>0.10650282938554759</v>
      </c>
      <c r="AA299" s="7">
        <v>9.7580234779733224E-2</v>
      </c>
      <c r="AB299" s="7">
        <v>-0.18924612389311871</v>
      </c>
      <c r="AC299" s="7">
        <v>-1.6024893790111183</v>
      </c>
      <c r="AD299" s="7">
        <v>1.2612677532935077</v>
      </c>
      <c r="AE299" s="7">
        <v>0.51332564934588232</v>
      </c>
      <c r="AF299" s="7">
        <v>0.16260642348409063</v>
      </c>
      <c r="AG299" s="7">
        <v>-4.8790073538494419E-2</v>
      </c>
      <c r="AH299" s="7">
        <v>0.22</v>
      </c>
      <c r="AI299" s="7">
        <v>-26.01</v>
      </c>
      <c r="AJ299" s="11">
        <v>0.33823529411764708</v>
      </c>
      <c r="AL299" s="28">
        <f t="shared" si="34"/>
        <v>3.3141637031087003</v>
      </c>
      <c r="AM299" s="28">
        <f t="shared" si="33"/>
        <v>2.317183004681576</v>
      </c>
    </row>
    <row r="300" spans="1:39" ht="11.25" x14ac:dyDescent="0.2">
      <c r="A300" s="6">
        <v>44013</v>
      </c>
      <c r="B300" s="16">
        <v>0.36</v>
      </c>
      <c r="C300" s="7">
        <v>0.17</v>
      </c>
      <c r="D300" s="7">
        <v>0.10864464499470704</v>
      </c>
      <c r="E300" s="7">
        <v>4.4804142673681546E-2</v>
      </c>
      <c r="F300" s="7">
        <v>1.7217245391568416E-2</v>
      </c>
      <c r="G300" s="7">
        <v>0.3</v>
      </c>
      <c r="H300" s="7">
        <v>0.1281332066119914</v>
      </c>
      <c r="I300" s="7">
        <v>7.4906127870782394E-2</v>
      </c>
      <c r="J300" s="7">
        <v>0.21329608732836036</v>
      </c>
      <c r="K300" s="7">
        <v>4.2722324373230487E-2</v>
      </c>
      <c r="L300" s="7">
        <v>0.17265476666666657</v>
      </c>
      <c r="M300" s="7">
        <v>0.11</v>
      </c>
      <c r="N300" s="13">
        <v>0.54376657824933683</v>
      </c>
      <c r="O300" s="7">
        <v>1.2261031970656051</v>
      </c>
      <c r="P300" s="7">
        <v>6.2841244407673358E-2</v>
      </c>
      <c r="Q300" s="7">
        <v>0.22992425026096286</v>
      </c>
      <c r="R300" s="7">
        <v>-0.46277287278854251</v>
      </c>
      <c r="S300" s="7">
        <v>0.62721257691042021</v>
      </c>
      <c r="T300" s="7">
        <v>-0.10467216659905915</v>
      </c>
      <c r="U300" s="7">
        <v>0.60736330357673862</v>
      </c>
      <c r="V300" s="7">
        <v>-0.31447585618492191</v>
      </c>
      <c r="W300" s="7">
        <v>0.14000000000000001</v>
      </c>
      <c r="X300" s="7">
        <v>-0.10467216659905915</v>
      </c>
      <c r="Y300" s="7">
        <v>0.28544155552095746</v>
      </c>
      <c r="Z300" s="7">
        <v>0.28017026078234702</v>
      </c>
      <c r="AA300" s="7">
        <v>-2.5991792946718544E-2</v>
      </c>
      <c r="AB300" s="7">
        <v>7.8246481527205328E-2</v>
      </c>
      <c r="AC300" s="7">
        <v>-5.3623080819709887</v>
      </c>
      <c r="AD300" s="7">
        <v>2.5271457101460628</v>
      </c>
      <c r="AE300" s="7">
        <v>9.9239206842012789E-2</v>
      </c>
      <c r="AF300" s="7">
        <v>-0.21738850361690679</v>
      </c>
      <c r="AG300" s="7">
        <v>2.5288947266246246E-2</v>
      </c>
      <c r="AH300" s="7">
        <v>-0.28999999999999998</v>
      </c>
      <c r="AI300" s="7">
        <v>-4.21</v>
      </c>
      <c r="AJ300" s="11">
        <v>0.38235294117647056</v>
      </c>
      <c r="AL300" s="28">
        <f t="shared" si="34"/>
        <v>4.0954451566486982</v>
      </c>
      <c r="AM300" s="28">
        <f t="shared" si="33"/>
        <v>1.6568355442462857</v>
      </c>
    </row>
    <row r="301" spans="1:39" ht="11.25" x14ac:dyDescent="0.2">
      <c r="A301" s="6">
        <v>44044</v>
      </c>
      <c r="B301" s="16">
        <v>0.24</v>
      </c>
      <c r="C301" s="7">
        <v>0.18</v>
      </c>
      <c r="D301" s="7">
        <v>0.12804177068739658</v>
      </c>
      <c r="E301" s="7">
        <v>-0.20596176222232554</v>
      </c>
      <c r="F301" s="7">
        <v>0.10359806592503726</v>
      </c>
      <c r="G301" s="7">
        <v>0.28000000000000003</v>
      </c>
      <c r="H301" s="7">
        <v>9.7135614878021664E-2</v>
      </c>
      <c r="I301" s="7">
        <v>-0.13182630336289955</v>
      </c>
      <c r="J301" s="7">
        <v>-0.10682649553332454</v>
      </c>
      <c r="K301" s="7">
        <v>0.14191150204958056</v>
      </c>
      <c r="L301" s="7">
        <v>0.23200766666666683</v>
      </c>
      <c r="M301" s="7">
        <v>0.17</v>
      </c>
      <c r="N301" s="13">
        <v>0.55172413793103448</v>
      </c>
      <c r="O301" s="7">
        <v>0.78421145165860007</v>
      </c>
      <c r="P301" s="7">
        <v>5.1111723286944251E-2</v>
      </c>
      <c r="Q301" s="7">
        <v>1.106744250654512</v>
      </c>
      <c r="R301" s="7">
        <v>-0.55919783188622507</v>
      </c>
      <c r="S301" s="7">
        <v>0.13911297861760319</v>
      </c>
      <c r="T301" s="7">
        <v>-0.47405521224060215</v>
      </c>
      <c r="U301" s="7">
        <v>0.69986482923195603</v>
      </c>
      <c r="V301" s="7">
        <v>-0.39049367584610611</v>
      </c>
      <c r="W301" s="7">
        <v>1.1499999999999999</v>
      </c>
      <c r="X301" s="7">
        <v>-0.47405521224060215</v>
      </c>
      <c r="Y301" s="7">
        <v>0.2240502263736078</v>
      </c>
      <c r="Z301" s="7">
        <v>0.49769450858347558</v>
      </c>
      <c r="AA301" s="7">
        <v>0.12333511883597541</v>
      </c>
      <c r="AB301" s="7">
        <v>7.5741444371306005E-2</v>
      </c>
      <c r="AC301" s="7">
        <v>-0.54963371752295376</v>
      </c>
      <c r="AD301" s="7">
        <v>2.5849525543947087</v>
      </c>
      <c r="AE301" s="7">
        <v>0.56585999794416952</v>
      </c>
      <c r="AF301" s="7">
        <v>-4.6495558194417329E-2</v>
      </c>
      <c r="AG301" s="7">
        <v>-0.66360484967016908</v>
      </c>
      <c r="AH301" s="7">
        <v>-0.11</v>
      </c>
      <c r="AI301" s="7">
        <v>-1.97</v>
      </c>
      <c r="AJ301" s="11">
        <v>0.5</v>
      </c>
      <c r="AL301" s="28">
        <f t="shared" si="34"/>
        <v>4.7095096403354146</v>
      </c>
      <c r="AM301" s="28">
        <f t="shared" si="33"/>
        <v>1.4471397873393459</v>
      </c>
    </row>
    <row r="302" spans="1:39" ht="11.25" x14ac:dyDescent="0.2">
      <c r="A302" s="6">
        <v>44075</v>
      </c>
      <c r="B302" s="16">
        <v>0.64</v>
      </c>
      <c r="C302" s="7">
        <v>0.21</v>
      </c>
      <c r="D302" s="7">
        <v>0.19284656036042541</v>
      </c>
      <c r="E302" s="7">
        <v>0.32899120727195008</v>
      </c>
      <c r="F302" s="7">
        <v>0.35701030062897182</v>
      </c>
      <c r="G302" s="7">
        <v>0.3</v>
      </c>
      <c r="H302" s="7">
        <v>0.27776961365226949</v>
      </c>
      <c r="I302" s="7">
        <v>0.13391208503801666</v>
      </c>
      <c r="J302" s="7">
        <v>0.16983184961838799</v>
      </c>
      <c r="K302" s="7">
        <v>0.41133874556409578</v>
      </c>
      <c r="L302" s="7">
        <v>0.27666438333333321</v>
      </c>
      <c r="M302" s="7">
        <v>0.4</v>
      </c>
      <c r="N302" s="13">
        <v>0.63395225464190985</v>
      </c>
      <c r="O302" s="7">
        <v>0.12544737634425207</v>
      </c>
      <c r="P302" s="7">
        <v>0.81991223239856714</v>
      </c>
      <c r="Q302" s="7">
        <v>2.1666801732830407</v>
      </c>
      <c r="R302" s="7">
        <v>0.35386307188982713</v>
      </c>
      <c r="S302" s="7">
        <v>0.53952198890846992</v>
      </c>
      <c r="T302" s="7">
        <v>0.17290631302560974</v>
      </c>
      <c r="U302" s="7">
        <v>1.507653785074941</v>
      </c>
      <c r="V302" s="7">
        <v>0.32875001432943951</v>
      </c>
      <c r="W302" s="7">
        <v>2.89</v>
      </c>
      <c r="X302" s="7">
        <v>0.17290631302560974</v>
      </c>
      <c r="Y302" s="7">
        <v>0.57758456783175649</v>
      </c>
      <c r="Z302" s="7">
        <v>0.91380240794973844</v>
      </c>
      <c r="AA302" s="7">
        <v>0.19970877467139486</v>
      </c>
      <c r="AB302" s="7">
        <v>0.57909542490486299</v>
      </c>
      <c r="AC302" s="7">
        <v>-0.74970955990942223</v>
      </c>
      <c r="AD302" s="7">
        <v>5.304344340594505</v>
      </c>
      <c r="AE302" s="7">
        <v>2.0912621472895441</v>
      </c>
      <c r="AF302" s="7">
        <v>5.9333855917512071E-2</v>
      </c>
      <c r="AG302" s="7">
        <v>-3.2202726436397024E-2</v>
      </c>
      <c r="AH302" s="7">
        <v>0.82</v>
      </c>
      <c r="AI302" s="7">
        <v>6.39</v>
      </c>
      <c r="AJ302" s="11">
        <v>0.44117647058823528</v>
      </c>
      <c r="AL302" s="28">
        <f>SUM(U291:U302)</f>
        <v>6.0724364530194102</v>
      </c>
      <c r="AM302" s="28">
        <f t="shared" ref="AM302" si="35">SUM(V291:V302)</f>
        <v>2.0686878563282529</v>
      </c>
    </row>
    <row r="303" spans="1:39" x14ac:dyDescent="0.2">
      <c r="A303" s="33"/>
      <c r="B303" s="33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5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7"/>
      <c r="AD303" s="37"/>
      <c r="AE303" s="37"/>
      <c r="AF303" s="33"/>
      <c r="AG303" s="33"/>
      <c r="AH303" s="33"/>
      <c r="AI303" s="33"/>
      <c r="AJ303" s="33"/>
    </row>
    <row r="304" spans="1:39" x14ac:dyDescent="0.2">
      <c r="A304" s="20" t="s">
        <v>26</v>
      </c>
      <c r="B304" s="20"/>
      <c r="N304" s="22"/>
      <c r="O304" s="21"/>
    </row>
    <row r="305" spans="1:17" x14ac:dyDescent="0.2">
      <c r="A305" s="20" t="s">
        <v>27</v>
      </c>
      <c r="B305" s="20"/>
    </row>
    <row r="306" spans="1:17" x14ac:dyDescent="0.2">
      <c r="A306" s="20" t="s">
        <v>68</v>
      </c>
      <c r="B306" s="20"/>
    </row>
    <row r="307" spans="1:17" x14ac:dyDescent="0.2">
      <c r="A307" s="20" t="s">
        <v>28</v>
      </c>
      <c r="B307" s="20"/>
    </row>
    <row r="308" spans="1:17" x14ac:dyDescent="0.2">
      <c r="A308" s="20" t="s">
        <v>69</v>
      </c>
      <c r="B308" s="23"/>
    </row>
    <row r="309" spans="1:17" x14ac:dyDescent="0.2">
      <c r="A309" s="24" t="s">
        <v>29</v>
      </c>
      <c r="B309" s="24"/>
    </row>
    <row r="310" spans="1:17" x14ac:dyDescent="0.2">
      <c r="A310" s="20" t="s">
        <v>43</v>
      </c>
      <c r="B310" s="20"/>
      <c r="Q310" s="25"/>
    </row>
    <row r="311" spans="1:17" s="10" customFormat="1" x14ac:dyDescent="0.2">
      <c r="A311" s="26" t="s">
        <v>30</v>
      </c>
      <c r="B311" s="23"/>
      <c r="Q311" s="27"/>
    </row>
    <row r="312" spans="1:17" x14ac:dyDescent="0.2">
      <c r="A312" s="10" t="s">
        <v>39</v>
      </c>
      <c r="Q312" s="25"/>
    </row>
    <row r="313" spans="1:17" x14ac:dyDescent="0.2">
      <c r="A313" s="10" t="s">
        <v>38</v>
      </c>
      <c r="Q313" s="25"/>
    </row>
    <row r="314" spans="1:17" x14ac:dyDescent="0.2">
      <c r="Q314" s="25"/>
    </row>
    <row r="315" spans="1:17" x14ac:dyDescent="0.2">
      <c r="A315" s="10" t="s">
        <v>46</v>
      </c>
      <c r="Q315" s="25"/>
    </row>
    <row r="316" spans="1:17" x14ac:dyDescent="0.2">
      <c r="A316" s="5" t="s">
        <v>47</v>
      </c>
      <c r="Q316" s="25"/>
    </row>
    <row r="317" spans="1:17" x14ac:dyDescent="0.2">
      <c r="A317" s="5" t="s">
        <v>54</v>
      </c>
      <c r="Q317" s="25"/>
    </row>
    <row r="318" spans="1:17" x14ac:dyDescent="0.2">
      <c r="A318" s="5" t="s">
        <v>49</v>
      </c>
      <c r="Q318" s="25"/>
    </row>
    <row r="319" spans="1:17" x14ac:dyDescent="0.2">
      <c r="A319" s="5" t="s">
        <v>52</v>
      </c>
    </row>
    <row r="320" spans="1:17" x14ac:dyDescent="0.2">
      <c r="A320" s="5" t="s">
        <v>66</v>
      </c>
      <c r="Q320" s="25"/>
    </row>
    <row r="321" spans="1:36" x14ac:dyDescent="0.2">
      <c r="A321" s="10" t="s">
        <v>67</v>
      </c>
      <c r="Q321" s="25"/>
    </row>
    <row r="322" spans="1:36" x14ac:dyDescent="0.2">
      <c r="A322" s="5" t="s">
        <v>50</v>
      </c>
    </row>
    <row r="323" spans="1:36" x14ac:dyDescent="0.2">
      <c r="A323" s="5" t="s">
        <v>51</v>
      </c>
    </row>
    <row r="324" spans="1:36" x14ac:dyDescent="0.2">
      <c r="A324" s="5" t="s">
        <v>53</v>
      </c>
    </row>
    <row r="325" spans="1:36" ht="15.75" customHeight="1" x14ac:dyDescent="0.2">
      <c r="A325" s="32" t="s">
        <v>48</v>
      </c>
    </row>
    <row r="333" spans="1:36" ht="11.25" x14ac:dyDescent="0.2">
      <c r="B333" s="63" t="s">
        <v>2</v>
      </c>
      <c r="C333" s="60" t="s">
        <v>62</v>
      </c>
      <c r="D333" s="61"/>
      <c r="E333" s="61"/>
      <c r="F333" s="61"/>
      <c r="G333" s="61"/>
      <c r="H333" s="62"/>
      <c r="I333" s="60" t="s">
        <v>63</v>
      </c>
      <c r="J333" s="61"/>
      <c r="K333" s="61"/>
      <c r="L333" s="61"/>
      <c r="M333" s="61"/>
      <c r="N333" s="38" t="s">
        <v>5</v>
      </c>
      <c r="O333" s="48" t="s">
        <v>3</v>
      </c>
      <c r="P333" s="46" t="s">
        <v>4</v>
      </c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</row>
    <row r="334" spans="1:36" ht="11.25" x14ac:dyDescent="0.2">
      <c r="B334" s="64"/>
      <c r="C334" s="57" t="s">
        <v>12</v>
      </c>
      <c r="D334" s="57" t="s">
        <v>11</v>
      </c>
      <c r="E334" s="57" t="s">
        <v>34</v>
      </c>
      <c r="F334" s="57" t="s">
        <v>37</v>
      </c>
      <c r="G334" s="57" t="s">
        <v>58</v>
      </c>
      <c r="H334" s="57" t="s">
        <v>61</v>
      </c>
      <c r="I334" s="57" t="s">
        <v>59</v>
      </c>
      <c r="J334" s="57" t="s">
        <v>35</v>
      </c>
      <c r="K334" s="57" t="s">
        <v>36</v>
      </c>
      <c r="L334" s="57" t="s">
        <v>33</v>
      </c>
      <c r="M334" s="57" t="s">
        <v>60</v>
      </c>
      <c r="N334" s="39"/>
      <c r="O334" s="49"/>
      <c r="P334" s="51" t="s">
        <v>6</v>
      </c>
      <c r="Q334" s="41" t="s">
        <v>7</v>
      </c>
      <c r="R334" s="42"/>
      <c r="S334" s="42"/>
      <c r="T334" s="43"/>
      <c r="U334" s="42" t="s">
        <v>8</v>
      </c>
      <c r="V334" s="43"/>
      <c r="W334" s="41" t="s">
        <v>9</v>
      </c>
      <c r="X334" s="42"/>
      <c r="Y334" s="43"/>
      <c r="Z334" s="54" t="s">
        <v>31</v>
      </c>
      <c r="AA334" s="55"/>
      <c r="AB334" s="56"/>
      <c r="AC334" s="41" t="s">
        <v>64</v>
      </c>
      <c r="AD334" s="42"/>
      <c r="AE334" s="43"/>
      <c r="AF334" s="41" t="s">
        <v>65</v>
      </c>
      <c r="AG334" s="42"/>
      <c r="AH334" s="42"/>
      <c r="AI334" s="42"/>
      <c r="AJ334" s="43"/>
    </row>
    <row r="335" spans="1:36" ht="11.25" x14ac:dyDescent="0.2">
      <c r="B335" s="64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39"/>
      <c r="O335" s="49"/>
      <c r="P335" s="52"/>
      <c r="Q335" s="44" t="s">
        <v>13</v>
      </c>
      <c r="R335" s="44" t="s">
        <v>14</v>
      </c>
      <c r="S335" s="44" t="s">
        <v>15</v>
      </c>
      <c r="T335" s="44" t="s">
        <v>16</v>
      </c>
      <c r="U335" s="44" t="s">
        <v>17</v>
      </c>
      <c r="V335" s="44" t="s">
        <v>18</v>
      </c>
      <c r="W335" s="44" t="s">
        <v>19</v>
      </c>
      <c r="X335" s="44" t="s">
        <v>16</v>
      </c>
      <c r="Y335" s="44" t="s">
        <v>20</v>
      </c>
      <c r="Z335" s="44" t="s">
        <v>32</v>
      </c>
      <c r="AA335" s="44" t="s">
        <v>44</v>
      </c>
      <c r="AB335" s="44" t="s">
        <v>45</v>
      </c>
      <c r="AC335" s="44" t="s">
        <v>55</v>
      </c>
      <c r="AD335" s="44" t="s">
        <v>56</v>
      </c>
      <c r="AE335" s="44" t="s">
        <v>57</v>
      </c>
      <c r="AF335" s="44" t="s">
        <v>21</v>
      </c>
      <c r="AG335" s="44" t="s">
        <v>22</v>
      </c>
      <c r="AH335" s="44" t="s">
        <v>23</v>
      </c>
      <c r="AI335" s="44" t="s">
        <v>24</v>
      </c>
      <c r="AJ335" s="44" t="s">
        <v>10</v>
      </c>
    </row>
    <row r="336" spans="1:36" ht="11.25" x14ac:dyDescent="0.2">
      <c r="B336" s="64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40"/>
      <c r="O336" s="50"/>
      <c r="P336" s="53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</row>
  </sheetData>
  <mergeCells count="89">
    <mergeCell ref="Q4:Q5"/>
    <mergeCell ref="AF335:AF336"/>
    <mergeCell ref="AG335:AG336"/>
    <mergeCell ref="AH335:AH336"/>
    <mergeCell ref="AI335:AI336"/>
    <mergeCell ref="V335:V336"/>
    <mergeCell ref="W335:W336"/>
    <mergeCell ref="X335:X336"/>
    <mergeCell ref="Y335:Y336"/>
    <mergeCell ref="Z335:Z336"/>
    <mergeCell ref="Q335:Q336"/>
    <mergeCell ref="R335:R336"/>
    <mergeCell ref="S335:S336"/>
    <mergeCell ref="T335:T336"/>
    <mergeCell ref="U335:U336"/>
    <mergeCell ref="U334:V334"/>
    <mergeCell ref="W334:Y334"/>
    <mergeCell ref="Z334:AB334"/>
    <mergeCell ref="AC334:AE334"/>
    <mergeCell ref="AF334:AJ334"/>
    <mergeCell ref="N333:N336"/>
    <mergeCell ref="O333:O336"/>
    <mergeCell ref="P333:AJ333"/>
    <mergeCell ref="AJ335:AJ336"/>
    <mergeCell ref="AA335:AA336"/>
    <mergeCell ref="AB335:AB336"/>
    <mergeCell ref="AC335:AC336"/>
    <mergeCell ref="AD335:AD336"/>
    <mergeCell ref="AE335:AE336"/>
    <mergeCell ref="M334:M336"/>
    <mergeCell ref="P334:P336"/>
    <mergeCell ref="Q334:T334"/>
    <mergeCell ref="B333:B336"/>
    <mergeCell ref="C333:H333"/>
    <mergeCell ref="I333:M333"/>
    <mergeCell ref="H334:H336"/>
    <mergeCell ref="I334:I336"/>
    <mergeCell ref="J334:J336"/>
    <mergeCell ref="K334:K336"/>
    <mergeCell ref="L334:L336"/>
    <mergeCell ref="C334:C336"/>
    <mergeCell ref="D334:D336"/>
    <mergeCell ref="E334:E336"/>
    <mergeCell ref="F334:F336"/>
    <mergeCell ref="G334:G336"/>
    <mergeCell ref="A2:A5"/>
    <mergeCell ref="B2:B5"/>
    <mergeCell ref="E3:E5"/>
    <mergeCell ref="C3:C5"/>
    <mergeCell ref="D3:D5"/>
    <mergeCell ref="F3:F5"/>
    <mergeCell ref="C2:H2"/>
    <mergeCell ref="I2:M2"/>
    <mergeCell ref="G3:G5"/>
    <mergeCell ref="H3:H5"/>
    <mergeCell ref="I3:I5"/>
    <mergeCell ref="M3:M5"/>
    <mergeCell ref="J3:J5"/>
    <mergeCell ref="L3:L5"/>
    <mergeCell ref="K3:K5"/>
    <mergeCell ref="Z3:AB3"/>
    <mergeCell ref="Z4:Z5"/>
    <mergeCell ref="AA4:AA5"/>
    <mergeCell ref="AB4:AB5"/>
    <mergeCell ref="AF3:AJ3"/>
    <mergeCell ref="AJ4:AJ5"/>
    <mergeCell ref="AF4:AF5"/>
    <mergeCell ref="AG4:AG5"/>
    <mergeCell ref="Y4:Y5"/>
    <mergeCell ref="R4:R5"/>
    <mergeCell ref="S4:S5"/>
    <mergeCell ref="T4:T5"/>
    <mergeCell ref="AI4:AI5"/>
    <mergeCell ref="N2:N5"/>
    <mergeCell ref="AC3:AE3"/>
    <mergeCell ref="AC4:AC5"/>
    <mergeCell ref="AD4:AD5"/>
    <mergeCell ref="AE4:AE5"/>
    <mergeCell ref="U4:U5"/>
    <mergeCell ref="V4:V5"/>
    <mergeCell ref="P2:AJ2"/>
    <mergeCell ref="O2:O5"/>
    <mergeCell ref="P3:P5"/>
    <mergeCell ref="Q3:T3"/>
    <mergeCell ref="U3:V3"/>
    <mergeCell ref="W3:Y3"/>
    <mergeCell ref="AH4:AH5"/>
    <mergeCell ref="W4:W5"/>
    <mergeCell ref="X4:X5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portrait" r:id="rId1"/>
  <headerFooter alignWithMargins="0">
    <oddFooter>&amp;L&amp;8MCM Consultores Associados Ltda.&amp;C&amp;8&amp;P&amp;R&amp;8&amp;D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B304-0ECD-4EEB-9BBA-E06E4BCE3CA5}">
  <sheetPr codeName="Sheet2"/>
  <dimension ref="A1:AA286"/>
  <sheetViews>
    <sheetView showGridLines="0" workbookViewId="0">
      <pane xSplit="1" ySplit="5" topLeftCell="B6" activePane="bottomRight" state="frozen"/>
      <selection activeCell="B302" sqref="B302"/>
      <selection pane="topRight" activeCell="B302" sqref="B302"/>
      <selection pane="bottomLeft" activeCell="B302" sqref="B302"/>
      <selection pane="bottomRight" activeCell="M6" sqref="M6"/>
    </sheetView>
  </sheetViews>
  <sheetFormatPr defaultRowHeight="12.75" x14ac:dyDescent="0.2"/>
  <cols>
    <col min="1" max="1" width="8.7109375" style="5" customWidth="1"/>
    <col min="2" max="3" width="14" style="5" customWidth="1"/>
    <col min="5" max="6" width="10.5703125" style="5" customWidth="1"/>
    <col min="7" max="7" width="12.42578125" style="5" customWidth="1"/>
    <col min="8" max="9" width="8.7109375" style="5" customWidth="1"/>
    <col min="10" max="10" width="11.7109375" style="5" customWidth="1"/>
    <col min="11" max="12" width="8.7109375" style="5" customWidth="1"/>
    <col min="13" max="14" width="14.140625" style="5" customWidth="1"/>
    <col min="15" max="15" width="11.140625" style="5" customWidth="1"/>
    <col min="16" max="16" width="8.7109375" style="5" customWidth="1"/>
    <col min="17" max="17" width="9.140625" style="5"/>
    <col min="18" max="18" width="10.85546875" style="5" customWidth="1"/>
    <col min="19" max="19" width="11.7109375" style="5" customWidth="1"/>
    <col min="20" max="20" width="10.5703125" style="5" customWidth="1"/>
    <col min="21" max="22" width="11.5703125" style="5" customWidth="1"/>
    <col min="23" max="23" width="13.7109375" style="5" customWidth="1"/>
    <col min="24" max="24" width="9.28515625" style="5" customWidth="1"/>
    <col min="25" max="25" width="9" style="5" customWidth="1"/>
    <col min="26" max="26" width="10.42578125" style="5" customWidth="1"/>
    <col min="27" max="27" width="9" style="5" customWidth="1"/>
    <col min="28" max="16384" width="9.140625" style="5"/>
  </cols>
  <sheetData>
    <row r="1" spans="1:27" ht="15.75" x14ac:dyDescent="0.25">
      <c r="A1" s="1" t="s">
        <v>40</v>
      </c>
      <c r="B1" s="4"/>
      <c r="C1" s="4"/>
      <c r="E1" s="4"/>
      <c r="F1" s="4"/>
      <c r="G1" s="2"/>
      <c r="H1" s="3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X1" s="4"/>
      <c r="Y1" s="4"/>
      <c r="Z1" s="4"/>
      <c r="AA1" s="4"/>
    </row>
    <row r="2" spans="1:27" ht="11.25" customHeight="1" x14ac:dyDescent="0.2">
      <c r="A2" s="63" t="s">
        <v>1</v>
      </c>
      <c r="B2" s="66" t="s">
        <v>62</v>
      </c>
      <c r="C2" s="67"/>
      <c r="D2" s="66" t="s">
        <v>63</v>
      </c>
      <c r="E2" s="68"/>
      <c r="F2" s="67"/>
      <c r="G2" s="48" t="s">
        <v>3</v>
      </c>
      <c r="H2" s="46" t="s">
        <v>4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69"/>
    </row>
    <row r="3" spans="1:27" ht="11.25" customHeight="1" x14ac:dyDescent="0.2">
      <c r="A3" s="64"/>
      <c r="B3" s="57" t="s">
        <v>34</v>
      </c>
      <c r="C3" s="57" t="s">
        <v>37</v>
      </c>
      <c r="D3" s="57" t="s">
        <v>59</v>
      </c>
      <c r="E3" s="57" t="s">
        <v>35</v>
      </c>
      <c r="F3" s="57" t="s">
        <v>36</v>
      </c>
      <c r="G3" s="49"/>
      <c r="H3" s="51" t="s">
        <v>6</v>
      </c>
      <c r="I3" s="41" t="s">
        <v>7</v>
      </c>
      <c r="J3" s="42"/>
      <c r="K3" s="42"/>
      <c r="L3" s="43"/>
      <c r="M3" s="42" t="s">
        <v>8</v>
      </c>
      <c r="N3" s="43"/>
      <c r="O3" s="41" t="s">
        <v>9</v>
      </c>
      <c r="P3" s="42"/>
      <c r="Q3" s="43"/>
      <c r="R3" s="54" t="s">
        <v>31</v>
      </c>
      <c r="S3" s="55"/>
      <c r="T3" s="56"/>
      <c r="U3" s="41" t="s">
        <v>64</v>
      </c>
      <c r="V3" s="42"/>
      <c r="W3" s="43"/>
      <c r="X3" s="41" t="s">
        <v>65</v>
      </c>
      <c r="Y3" s="42"/>
      <c r="Z3" s="42"/>
      <c r="AA3" s="43"/>
    </row>
    <row r="4" spans="1:27" ht="11.25" customHeight="1" x14ac:dyDescent="0.2">
      <c r="A4" s="64"/>
      <c r="B4" s="58"/>
      <c r="C4" s="58"/>
      <c r="D4" s="58"/>
      <c r="E4" s="58"/>
      <c r="F4" s="58"/>
      <c r="G4" s="49"/>
      <c r="H4" s="52"/>
      <c r="I4" s="44" t="s">
        <v>13</v>
      </c>
      <c r="J4" s="44" t="s">
        <v>14</v>
      </c>
      <c r="K4" s="44" t="s">
        <v>15</v>
      </c>
      <c r="L4" s="44" t="s">
        <v>16</v>
      </c>
      <c r="M4" s="44" t="s">
        <v>17</v>
      </c>
      <c r="N4" s="44" t="s">
        <v>18</v>
      </c>
      <c r="O4" s="44" t="s">
        <v>19</v>
      </c>
      <c r="P4" s="44" t="s">
        <v>16</v>
      </c>
      <c r="Q4" s="44" t="s">
        <v>20</v>
      </c>
      <c r="R4" s="44" t="s">
        <v>32</v>
      </c>
      <c r="S4" s="44" t="s">
        <v>44</v>
      </c>
      <c r="T4" s="44" t="s">
        <v>45</v>
      </c>
      <c r="U4" s="44" t="s">
        <v>55</v>
      </c>
      <c r="V4" s="44" t="s">
        <v>56</v>
      </c>
      <c r="W4" s="44" t="s">
        <v>57</v>
      </c>
      <c r="X4" s="44" t="s">
        <v>21</v>
      </c>
      <c r="Y4" s="44" t="s">
        <v>22</v>
      </c>
      <c r="Z4" s="44" t="s">
        <v>23</v>
      </c>
      <c r="AA4" s="44" t="s">
        <v>24</v>
      </c>
    </row>
    <row r="5" spans="1:27" ht="22.5" customHeight="1" x14ac:dyDescent="0.2">
      <c r="A5" s="65"/>
      <c r="B5" s="59"/>
      <c r="C5" s="59"/>
      <c r="D5" s="59"/>
      <c r="E5" s="59"/>
      <c r="F5" s="59"/>
      <c r="G5" s="50"/>
      <c r="H5" s="53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11.25" x14ac:dyDescent="0.2">
      <c r="A6" s="6">
        <v>36373</v>
      </c>
      <c r="B6" s="7" t="s">
        <v>25</v>
      </c>
      <c r="C6" s="7" t="s">
        <v>25</v>
      </c>
      <c r="D6" s="7">
        <v>75.197100000000006</v>
      </c>
      <c r="E6" s="7" t="s">
        <v>25</v>
      </c>
      <c r="F6" s="7" t="s">
        <v>25</v>
      </c>
      <c r="G6" s="7">
        <v>24.4023</v>
      </c>
      <c r="H6" s="7">
        <v>75.597700000000003</v>
      </c>
      <c r="I6" s="7">
        <v>31.994299999999996</v>
      </c>
      <c r="J6" s="7">
        <v>7.7221000000000011</v>
      </c>
      <c r="K6" s="7">
        <v>11.554500000000004</v>
      </c>
      <c r="L6" s="7">
        <v>24.326200000000004</v>
      </c>
      <c r="M6" s="7">
        <v>39.968400000000017</v>
      </c>
      <c r="N6" s="7">
        <v>35.629299999999986</v>
      </c>
      <c r="O6" s="7">
        <v>22.2974</v>
      </c>
      <c r="P6" s="7">
        <v>24.326200000000004</v>
      </c>
      <c r="Q6" s="7">
        <v>28.974100000000004</v>
      </c>
      <c r="R6" s="7" t="s">
        <v>25</v>
      </c>
      <c r="S6" s="7" t="s">
        <v>25</v>
      </c>
      <c r="T6" s="7" t="s">
        <v>25</v>
      </c>
      <c r="U6" s="7">
        <v>2.2342</v>
      </c>
      <c r="V6" s="7">
        <v>6.1479000000000008</v>
      </c>
      <c r="W6" s="7">
        <v>8.3593999999999991</v>
      </c>
      <c r="X6" s="7">
        <v>6.2418738731278349</v>
      </c>
      <c r="Y6" s="7">
        <v>19.329200289249396</v>
      </c>
      <c r="Z6" s="7">
        <v>6.0809913115039329</v>
      </c>
      <c r="AA6" s="7">
        <v>0.16693545342545371</v>
      </c>
    </row>
    <row r="7" spans="1:27" ht="11.25" x14ac:dyDescent="0.2">
      <c r="A7" s="6">
        <v>36404</v>
      </c>
      <c r="B7" s="7" t="s">
        <v>25</v>
      </c>
      <c r="C7" s="7" t="s">
        <v>25</v>
      </c>
      <c r="D7" s="7">
        <v>75.104299999999995</v>
      </c>
      <c r="E7" s="7" t="s">
        <v>25</v>
      </c>
      <c r="F7" s="7" t="s">
        <v>25</v>
      </c>
      <c r="G7" s="7">
        <v>24.641200000000005</v>
      </c>
      <c r="H7" s="7">
        <v>75.358800000000002</v>
      </c>
      <c r="I7" s="7">
        <v>31.914000000000001</v>
      </c>
      <c r="J7" s="7">
        <v>7.6836000000000029</v>
      </c>
      <c r="K7" s="7">
        <v>11.543700000000001</v>
      </c>
      <c r="L7" s="7">
        <v>24.217300000000002</v>
      </c>
      <c r="M7" s="7">
        <v>39.876699999999992</v>
      </c>
      <c r="N7" s="7">
        <v>35.48210000000001</v>
      </c>
      <c r="O7" s="7">
        <v>22.2026</v>
      </c>
      <c r="P7" s="7">
        <v>24.217300000000002</v>
      </c>
      <c r="Q7" s="7">
        <v>28.938899999999997</v>
      </c>
      <c r="R7" s="7" t="s">
        <v>25</v>
      </c>
      <c r="S7" s="7" t="s">
        <v>25</v>
      </c>
      <c r="T7" s="7" t="s">
        <v>25</v>
      </c>
      <c r="U7" s="7">
        <v>2.2145999999999999</v>
      </c>
      <c r="V7" s="7">
        <v>6.1501999999999999</v>
      </c>
      <c r="W7" s="7">
        <v>8.3121000000000009</v>
      </c>
      <c r="X7" s="7">
        <v>6.212036818059282</v>
      </c>
      <c r="Y7" s="7">
        <v>19.263746377919645</v>
      </c>
      <c r="Z7" s="7">
        <v>6.0531818875973276</v>
      </c>
      <c r="AA7" s="7">
        <v>0.16517463907653734</v>
      </c>
    </row>
    <row r="8" spans="1:27" ht="11.25" x14ac:dyDescent="0.2">
      <c r="A8" s="6">
        <v>36434</v>
      </c>
      <c r="B8" s="7" t="s">
        <v>25</v>
      </c>
      <c r="C8" s="7" t="s">
        <v>25</v>
      </c>
      <c r="D8" s="7">
        <v>75.064999999999998</v>
      </c>
      <c r="E8" s="7" t="s">
        <v>25</v>
      </c>
      <c r="F8" s="7" t="s">
        <v>25</v>
      </c>
      <c r="G8" s="7">
        <v>24.6983</v>
      </c>
      <c r="H8" s="7">
        <v>75.301699999999997</v>
      </c>
      <c r="I8" s="7">
        <v>31.931699999999999</v>
      </c>
      <c r="J8" s="7">
        <v>7.6906000000000017</v>
      </c>
      <c r="K8" s="7">
        <v>11.558399999999999</v>
      </c>
      <c r="L8" s="7">
        <v>24.120999999999988</v>
      </c>
      <c r="M8" s="7">
        <v>39.886400000000002</v>
      </c>
      <c r="N8" s="7">
        <v>35.415299999999995</v>
      </c>
      <c r="O8" s="7">
        <v>22.210999999999999</v>
      </c>
      <c r="P8" s="7">
        <v>24.120999999999988</v>
      </c>
      <c r="Q8" s="7">
        <v>28.96970000000001</v>
      </c>
      <c r="R8" s="7" t="s">
        <v>25</v>
      </c>
      <c r="S8" s="7" t="s">
        <v>25</v>
      </c>
      <c r="T8" s="7" t="s">
        <v>25</v>
      </c>
      <c r="U8" s="7">
        <v>2.1491000000000002</v>
      </c>
      <c r="V8" s="7">
        <v>6.2309999999999999</v>
      </c>
      <c r="W8" s="7">
        <v>8.3176000000000005</v>
      </c>
      <c r="X8" s="7">
        <v>6.2163994533449003</v>
      </c>
      <c r="Y8" s="7">
        <v>19.169425273505581</v>
      </c>
      <c r="Z8" s="7">
        <v>6.0428905197157832</v>
      </c>
      <c r="AA8" s="7">
        <v>0.16391951429619842</v>
      </c>
    </row>
    <row r="9" spans="1:27" ht="11.25" x14ac:dyDescent="0.2">
      <c r="A9" s="6">
        <v>36465</v>
      </c>
      <c r="B9" s="7" t="s">
        <v>25</v>
      </c>
      <c r="C9" s="7" t="s">
        <v>25</v>
      </c>
      <c r="D9" s="7">
        <v>74.877899999999997</v>
      </c>
      <c r="E9" s="7" t="s">
        <v>25</v>
      </c>
      <c r="F9" s="7" t="s">
        <v>25</v>
      </c>
      <c r="G9" s="7">
        <v>24.5884</v>
      </c>
      <c r="H9" s="7">
        <v>75.411599999999993</v>
      </c>
      <c r="I9" s="7">
        <v>31.979600000000001</v>
      </c>
      <c r="J9" s="7">
        <v>7.667399999999998</v>
      </c>
      <c r="K9" s="7">
        <v>11.9236</v>
      </c>
      <c r="L9" s="7">
        <v>23.841299999999997</v>
      </c>
      <c r="M9" s="7">
        <v>40.369</v>
      </c>
      <c r="N9" s="7">
        <v>35.042599999999993</v>
      </c>
      <c r="O9" s="7">
        <v>22.339300000000001</v>
      </c>
      <c r="P9" s="7">
        <v>23.841299999999997</v>
      </c>
      <c r="Q9" s="7">
        <v>29.230999999999995</v>
      </c>
      <c r="R9" s="7" t="s">
        <v>25</v>
      </c>
      <c r="S9" s="7" t="s">
        <v>25</v>
      </c>
      <c r="T9" s="7" t="s">
        <v>25</v>
      </c>
      <c r="U9" s="7">
        <v>2.0954000000000002</v>
      </c>
      <c r="V9" s="7">
        <v>6.4697000000000005</v>
      </c>
      <c r="W9" s="7">
        <v>8.3264999999999993</v>
      </c>
      <c r="X9" s="7">
        <v>6.1484702842665158</v>
      </c>
      <c r="Y9" s="7">
        <v>18.921025895220392</v>
      </c>
      <c r="Z9" s="7">
        <v>5.9629289837386352</v>
      </c>
      <c r="AA9" s="7">
        <v>0.16181447745591396</v>
      </c>
    </row>
    <row r="10" spans="1:27" ht="11.25" x14ac:dyDescent="0.2">
      <c r="A10" s="6">
        <v>36495</v>
      </c>
      <c r="B10" s="7" t="s">
        <v>25</v>
      </c>
      <c r="C10" s="7" t="s">
        <v>25</v>
      </c>
      <c r="D10" s="7">
        <v>74.427700000000002</v>
      </c>
      <c r="E10" s="7" t="s">
        <v>25</v>
      </c>
      <c r="F10" s="7" t="s">
        <v>25</v>
      </c>
      <c r="G10" s="7">
        <v>24.811900000000005</v>
      </c>
      <c r="H10" s="7">
        <v>75.188099999999991</v>
      </c>
      <c r="I10" s="7">
        <v>32.015799999999999</v>
      </c>
      <c r="J10" s="7">
        <v>7.6343000000000005</v>
      </c>
      <c r="K10" s="7">
        <v>11.890599999999997</v>
      </c>
      <c r="L10" s="7">
        <v>23.647399999999994</v>
      </c>
      <c r="M10" s="7">
        <v>40.408699999999996</v>
      </c>
      <c r="N10" s="7">
        <v>34.779399999999995</v>
      </c>
      <c r="O10" s="7">
        <v>22.430499999999999</v>
      </c>
      <c r="P10" s="7">
        <v>23.647399999999994</v>
      </c>
      <c r="Q10" s="7">
        <v>29.110200000000003</v>
      </c>
      <c r="R10" s="7" t="s">
        <v>25</v>
      </c>
      <c r="S10" s="7" t="s">
        <v>25</v>
      </c>
      <c r="T10" s="7" t="s">
        <v>25</v>
      </c>
      <c r="U10" s="7">
        <v>2.0629</v>
      </c>
      <c r="V10" s="7">
        <v>6.6228999999999996</v>
      </c>
      <c r="W10" s="7">
        <v>8.3237000000000005</v>
      </c>
      <c r="X10" s="7">
        <v>6.1068701617751255</v>
      </c>
      <c r="Y10" s="7">
        <v>18.798150849236102</v>
      </c>
      <c r="Z10" s="7">
        <v>5.9261794109252079</v>
      </c>
      <c r="AA10" s="7">
        <v>0.16044500053958172</v>
      </c>
    </row>
    <row r="11" spans="1:27" ht="11.25" x14ac:dyDescent="0.2">
      <c r="A11" s="6">
        <v>36526</v>
      </c>
      <c r="B11" s="7" t="s">
        <v>25</v>
      </c>
      <c r="C11" s="7" t="s">
        <v>25</v>
      </c>
      <c r="D11" s="7">
        <v>74.244500000000002</v>
      </c>
      <c r="E11" s="7" t="s">
        <v>25</v>
      </c>
      <c r="F11" s="7" t="s">
        <v>25</v>
      </c>
      <c r="G11" s="7">
        <v>24.828100000000003</v>
      </c>
      <c r="H11" s="7">
        <v>75.171899999999994</v>
      </c>
      <c r="I11" s="7">
        <v>32.154200000000003</v>
      </c>
      <c r="J11" s="7">
        <v>7.6378000000000013</v>
      </c>
      <c r="K11" s="7">
        <v>11.802599999999998</v>
      </c>
      <c r="L11" s="7">
        <v>23.578299999999995</v>
      </c>
      <c r="M11" s="7">
        <v>40.519699999999993</v>
      </c>
      <c r="N11" s="7">
        <v>34.652200000000001</v>
      </c>
      <c r="O11" s="7">
        <v>22.609300000000001</v>
      </c>
      <c r="P11" s="7">
        <v>23.578299999999995</v>
      </c>
      <c r="Q11" s="7">
        <v>28.984299999999994</v>
      </c>
      <c r="R11" s="7" t="s">
        <v>25</v>
      </c>
      <c r="S11" s="7" t="s">
        <v>25</v>
      </c>
      <c r="T11" s="7" t="s">
        <v>25</v>
      </c>
      <c r="U11" s="7">
        <v>2.0308999999999999</v>
      </c>
      <c r="V11" s="7">
        <v>6.7110000000000003</v>
      </c>
      <c r="W11" s="7">
        <v>8.4146000000000001</v>
      </c>
      <c r="X11" s="7">
        <v>6.0853978954453742</v>
      </c>
      <c r="Y11" s="7">
        <v>18.769912705009119</v>
      </c>
      <c r="Z11" s="7">
        <v>5.9559746459083511</v>
      </c>
      <c r="AA11" s="7">
        <v>0.15966519052807551</v>
      </c>
    </row>
    <row r="12" spans="1:27" ht="11.25" x14ac:dyDescent="0.2">
      <c r="A12" s="6">
        <v>36557</v>
      </c>
      <c r="B12" s="7" t="s">
        <v>25</v>
      </c>
      <c r="C12" s="7" t="s">
        <v>25</v>
      </c>
      <c r="D12" s="7">
        <v>74.234200000000001</v>
      </c>
      <c r="E12" s="7" t="s">
        <v>25</v>
      </c>
      <c r="F12" s="7" t="s">
        <v>25</v>
      </c>
      <c r="G12" s="7">
        <v>24.806499999999993</v>
      </c>
      <c r="H12" s="7">
        <v>75.1935</v>
      </c>
      <c r="I12" s="7">
        <v>32.205300000000008</v>
      </c>
      <c r="J12" s="7">
        <v>7.6091999999999995</v>
      </c>
      <c r="K12" s="7">
        <v>11.787399999999996</v>
      </c>
      <c r="L12" s="7">
        <v>23.591199999999997</v>
      </c>
      <c r="M12" s="7">
        <v>40.459500000000006</v>
      </c>
      <c r="N12" s="7">
        <v>34.733999999999995</v>
      </c>
      <c r="O12" s="7">
        <v>22.658000000000001</v>
      </c>
      <c r="P12" s="7">
        <v>23.591199999999997</v>
      </c>
      <c r="Q12" s="7">
        <v>28.944300000000002</v>
      </c>
      <c r="R12" s="7" t="s">
        <v>25</v>
      </c>
      <c r="S12" s="7" t="s">
        <v>25</v>
      </c>
      <c r="T12" s="7" t="s">
        <v>25</v>
      </c>
      <c r="U12" s="7">
        <v>2.0884999999999998</v>
      </c>
      <c r="V12" s="7">
        <v>6.6571000000000007</v>
      </c>
      <c r="W12" s="7">
        <v>8.4720000000000013</v>
      </c>
      <c r="X12" s="7">
        <v>6.0501890269516547</v>
      </c>
      <c r="Y12" s="7">
        <v>18.805884898481359</v>
      </c>
      <c r="Z12" s="7">
        <v>5.9570315119133905</v>
      </c>
      <c r="AA12" s="7">
        <v>0.1589031912394773</v>
      </c>
    </row>
    <row r="13" spans="1:27" ht="11.25" x14ac:dyDescent="0.2">
      <c r="A13" s="6">
        <v>36586</v>
      </c>
      <c r="B13" s="7" t="s">
        <v>25</v>
      </c>
      <c r="C13" s="7" t="s">
        <v>25</v>
      </c>
      <c r="D13" s="7">
        <v>74.405900000000003</v>
      </c>
      <c r="E13" s="7" t="s">
        <v>25</v>
      </c>
      <c r="F13" s="7" t="s">
        <v>25</v>
      </c>
      <c r="G13" s="7">
        <v>24.738499999999998</v>
      </c>
      <c r="H13" s="7">
        <v>75.261499999999998</v>
      </c>
      <c r="I13" s="7">
        <v>32.126199999999997</v>
      </c>
      <c r="J13" s="7">
        <v>7.5902000000000021</v>
      </c>
      <c r="K13" s="7">
        <v>11.887400000000001</v>
      </c>
      <c r="L13" s="7">
        <v>23.658000000000001</v>
      </c>
      <c r="M13" s="7">
        <v>40.440500000000007</v>
      </c>
      <c r="N13" s="7">
        <v>34.820999999999991</v>
      </c>
      <c r="O13" s="7">
        <v>22.57</v>
      </c>
      <c r="P13" s="7">
        <v>23.658000000000001</v>
      </c>
      <c r="Q13" s="7">
        <v>29.033499999999997</v>
      </c>
      <c r="R13" s="7" t="s">
        <v>25</v>
      </c>
      <c r="S13" s="7" t="s">
        <v>25</v>
      </c>
      <c r="T13" s="7" t="s">
        <v>25</v>
      </c>
      <c r="U13" s="7">
        <v>2.1046</v>
      </c>
      <c r="V13" s="7">
        <v>6.5262000000000002</v>
      </c>
      <c r="W13" s="7">
        <v>8.4763999999999999</v>
      </c>
      <c r="X13" s="7">
        <v>6.0430662771726613</v>
      </c>
      <c r="Y13" s="7">
        <v>18.884306446985349</v>
      </c>
      <c r="Z13" s="7">
        <v>5.986882028079874</v>
      </c>
      <c r="AA13" s="7">
        <v>0.15842722463672534</v>
      </c>
    </row>
    <row r="14" spans="1:27" ht="11.25" x14ac:dyDescent="0.2">
      <c r="A14" s="6">
        <v>36617</v>
      </c>
      <c r="B14" s="7" t="s">
        <v>25</v>
      </c>
      <c r="C14" s="7" t="s">
        <v>25</v>
      </c>
      <c r="D14" s="7">
        <v>74.3947</v>
      </c>
      <c r="E14" s="7" t="s">
        <v>25</v>
      </c>
      <c r="F14" s="7" t="s">
        <v>25</v>
      </c>
      <c r="G14" s="7">
        <v>24.984499999999997</v>
      </c>
      <c r="H14" s="7">
        <v>75.015500000000003</v>
      </c>
      <c r="I14" s="7">
        <v>31.978899999999996</v>
      </c>
      <c r="J14" s="7">
        <v>7.4929000000000006</v>
      </c>
      <c r="K14" s="7">
        <v>11.961399999999999</v>
      </c>
      <c r="L14" s="7">
        <v>23.582199999999997</v>
      </c>
      <c r="M14" s="7">
        <v>40.217600000000012</v>
      </c>
      <c r="N14" s="7">
        <v>34.797899999999991</v>
      </c>
      <c r="O14" s="7">
        <v>22.4175</v>
      </c>
      <c r="P14" s="7">
        <v>23.582199999999997</v>
      </c>
      <c r="Q14" s="7">
        <v>29.015800000000002</v>
      </c>
      <c r="R14" s="7" t="s">
        <v>25</v>
      </c>
      <c r="S14" s="7" t="s">
        <v>25</v>
      </c>
      <c r="T14" s="7" t="s">
        <v>25</v>
      </c>
      <c r="U14" s="7">
        <v>2.1614</v>
      </c>
      <c r="V14" s="7">
        <v>6.3651999999999997</v>
      </c>
      <c r="W14" s="7">
        <v>8.4509000000000007</v>
      </c>
      <c r="X14" s="7">
        <v>6.0520200339309778</v>
      </c>
      <c r="Y14" s="7">
        <v>18.805111693405479</v>
      </c>
      <c r="Z14" s="7">
        <v>5.9730675896161358</v>
      </c>
      <c r="AA14" s="7">
        <v>0.15708268381969473</v>
      </c>
    </row>
    <row r="15" spans="1:27" ht="11.25" x14ac:dyDescent="0.2">
      <c r="A15" s="6">
        <v>36647</v>
      </c>
      <c r="B15" s="7" t="s">
        <v>25</v>
      </c>
      <c r="C15" s="7" t="s">
        <v>25</v>
      </c>
      <c r="D15" s="7">
        <v>74.599099999999993</v>
      </c>
      <c r="E15" s="7" t="s">
        <v>25</v>
      </c>
      <c r="F15" s="7" t="s">
        <v>25</v>
      </c>
      <c r="G15" s="7">
        <v>24.894200000000009</v>
      </c>
      <c r="H15" s="7">
        <v>75.105799999999988</v>
      </c>
      <c r="I15" s="7">
        <v>31.781399999999998</v>
      </c>
      <c r="J15" s="7">
        <v>7.5001000000000015</v>
      </c>
      <c r="K15" s="7">
        <v>11.996999999999996</v>
      </c>
      <c r="L15" s="7">
        <v>23.827200000000008</v>
      </c>
      <c r="M15" s="7">
        <v>40.071400000000011</v>
      </c>
      <c r="N15" s="7">
        <v>35.034399999999977</v>
      </c>
      <c r="O15" s="7">
        <v>22.246700000000001</v>
      </c>
      <c r="P15" s="7">
        <v>23.827200000000008</v>
      </c>
      <c r="Q15" s="7">
        <v>29.031899999999975</v>
      </c>
      <c r="R15" s="7" t="s">
        <v>25</v>
      </c>
      <c r="S15" s="7" t="s">
        <v>25</v>
      </c>
      <c r="T15" s="7" t="s">
        <v>25</v>
      </c>
      <c r="U15" s="7">
        <v>2.1669</v>
      </c>
      <c r="V15" s="7">
        <v>6.2523</v>
      </c>
      <c r="W15" s="7">
        <v>8.4016000000000002</v>
      </c>
      <c r="X15" s="7">
        <v>6.2726891454850637</v>
      </c>
      <c r="Y15" s="7">
        <v>18.736830984197461</v>
      </c>
      <c r="Z15" s="7">
        <v>5.9664651138337437</v>
      </c>
      <c r="AA15" s="7">
        <v>0.15526868751382616</v>
      </c>
    </row>
    <row r="16" spans="1:27" ht="11.25" x14ac:dyDescent="0.2">
      <c r="A16" s="6">
        <v>36678</v>
      </c>
      <c r="B16" s="7" t="s">
        <v>25</v>
      </c>
      <c r="C16" s="7" t="s">
        <v>25</v>
      </c>
      <c r="D16" s="7">
        <v>74.709800000000001</v>
      </c>
      <c r="E16" s="7" t="s">
        <v>25</v>
      </c>
      <c r="F16" s="7" t="s">
        <v>25</v>
      </c>
      <c r="G16" s="7">
        <v>24.9575</v>
      </c>
      <c r="H16" s="7">
        <v>75.042500000000004</v>
      </c>
      <c r="I16" s="7">
        <v>31.645900000000005</v>
      </c>
      <c r="J16" s="7">
        <v>7.5339</v>
      </c>
      <c r="K16" s="7">
        <v>12.052000000000001</v>
      </c>
      <c r="L16" s="7">
        <v>23.810999999999996</v>
      </c>
      <c r="M16" s="7">
        <v>40.049600000000005</v>
      </c>
      <c r="N16" s="7">
        <v>34.992899999999999</v>
      </c>
      <c r="O16" s="7">
        <v>22.095600000000001</v>
      </c>
      <c r="P16" s="7">
        <v>23.810999999999996</v>
      </c>
      <c r="Q16" s="7">
        <v>29.135900000000003</v>
      </c>
      <c r="R16" s="7" t="s">
        <v>25</v>
      </c>
      <c r="S16" s="7" t="s">
        <v>25</v>
      </c>
      <c r="T16" s="7" t="s">
        <v>25</v>
      </c>
      <c r="U16" s="7">
        <v>2.0681000000000003</v>
      </c>
      <c r="V16" s="7">
        <v>6.2014000000000005</v>
      </c>
      <c r="W16" s="7">
        <v>8.3768999999999991</v>
      </c>
      <c r="X16" s="7">
        <v>6.2612770679133813</v>
      </c>
      <c r="Y16" s="7">
        <v>18.724986196752504</v>
      </c>
      <c r="Z16" s="7">
        <v>5.9842434672982199</v>
      </c>
      <c r="AA16" s="7">
        <v>0.15528957134724319</v>
      </c>
    </row>
    <row r="17" spans="1:27" ht="11.25" x14ac:dyDescent="0.2">
      <c r="A17" s="6">
        <v>36708</v>
      </c>
      <c r="B17" s="7" t="s">
        <v>25</v>
      </c>
      <c r="C17" s="7" t="s">
        <v>25</v>
      </c>
      <c r="D17" s="7">
        <v>74.799900000000008</v>
      </c>
      <c r="E17" s="7" t="s">
        <v>25</v>
      </c>
      <c r="F17" s="7" t="s">
        <v>25</v>
      </c>
      <c r="G17" s="7">
        <v>24.947300000000002</v>
      </c>
      <c r="H17" s="7">
        <v>75.052700000000002</v>
      </c>
      <c r="I17" s="7">
        <v>31.654399999999999</v>
      </c>
      <c r="J17" s="7">
        <v>7.5630999999999995</v>
      </c>
      <c r="K17" s="7">
        <v>12.066799999999997</v>
      </c>
      <c r="L17" s="7">
        <v>23.769100000000009</v>
      </c>
      <c r="M17" s="7">
        <v>40.190900000000006</v>
      </c>
      <c r="N17" s="7">
        <v>34.861799999999995</v>
      </c>
      <c r="O17" s="7">
        <v>22.068000000000001</v>
      </c>
      <c r="P17" s="7">
        <v>23.769100000000009</v>
      </c>
      <c r="Q17" s="7">
        <v>29.215599999999995</v>
      </c>
      <c r="R17" s="7" t="s">
        <v>25</v>
      </c>
      <c r="S17" s="7" t="s">
        <v>25</v>
      </c>
      <c r="T17" s="7" t="s">
        <v>25</v>
      </c>
      <c r="U17" s="7">
        <v>1.9581999999999999</v>
      </c>
      <c r="V17" s="7">
        <v>6.2854999999999999</v>
      </c>
      <c r="W17" s="7">
        <v>8.3687000000000005</v>
      </c>
      <c r="X17" s="7">
        <v>6.2728680694006957</v>
      </c>
      <c r="Y17" s="7">
        <v>18.720767309496765</v>
      </c>
      <c r="Z17" s="7">
        <v>5.9858100369354208</v>
      </c>
      <c r="AA17" s="7">
        <v>0.15384453510747548</v>
      </c>
    </row>
    <row r="18" spans="1:27" ht="11.25" x14ac:dyDescent="0.2">
      <c r="A18" s="6">
        <v>36739</v>
      </c>
      <c r="B18" s="7" t="s">
        <v>25</v>
      </c>
      <c r="C18" s="7" t="s">
        <v>25</v>
      </c>
      <c r="D18" s="7">
        <v>74.093199999999996</v>
      </c>
      <c r="E18" s="7" t="s">
        <v>25</v>
      </c>
      <c r="F18" s="7" t="s">
        <v>25</v>
      </c>
      <c r="G18" s="7">
        <v>25.5932</v>
      </c>
      <c r="H18" s="7">
        <v>74.406800000000004</v>
      </c>
      <c r="I18" s="7">
        <v>31.562199999999997</v>
      </c>
      <c r="J18" s="7">
        <v>7.4902000000000006</v>
      </c>
      <c r="K18" s="7">
        <v>11.957199999999998</v>
      </c>
      <c r="L18" s="7">
        <v>23.397799999999997</v>
      </c>
      <c r="M18" s="7">
        <v>40.097499999999997</v>
      </c>
      <c r="N18" s="7">
        <v>34.309300000000007</v>
      </c>
      <c r="O18" s="7">
        <v>22.112200000000001</v>
      </c>
      <c r="P18" s="7">
        <v>23.397799999999997</v>
      </c>
      <c r="Q18" s="7">
        <v>28.896800000000006</v>
      </c>
      <c r="R18" s="7" t="s">
        <v>25</v>
      </c>
      <c r="S18" s="7" t="s">
        <v>25</v>
      </c>
      <c r="T18" s="7" t="s">
        <v>25</v>
      </c>
      <c r="U18" s="7">
        <v>1.9199000000000002</v>
      </c>
      <c r="V18" s="7">
        <v>6.5019</v>
      </c>
      <c r="W18" s="7">
        <v>8.3336000000000006</v>
      </c>
      <c r="X18" s="7">
        <v>6.1981959350439855</v>
      </c>
      <c r="Y18" s="7">
        <v>18.573786697880212</v>
      </c>
      <c r="Z18" s="7">
        <v>5.8701944057460782</v>
      </c>
      <c r="AA18" s="7">
        <v>0.16737099971130043</v>
      </c>
    </row>
    <row r="19" spans="1:27" ht="11.25" x14ac:dyDescent="0.2">
      <c r="A19" s="6">
        <v>36770</v>
      </c>
      <c r="B19" s="7" t="s">
        <v>25</v>
      </c>
      <c r="C19" s="7" t="s">
        <v>25</v>
      </c>
      <c r="D19" s="7">
        <v>73.466499999999996</v>
      </c>
      <c r="E19" s="7" t="s">
        <v>25</v>
      </c>
      <c r="F19" s="7" t="s">
        <v>25</v>
      </c>
      <c r="G19" s="7">
        <v>25.926000000000002</v>
      </c>
      <c r="H19" s="7">
        <v>74.073999999999998</v>
      </c>
      <c r="I19" s="7">
        <v>31.609500000000001</v>
      </c>
      <c r="J19" s="7">
        <v>7.4307999999999996</v>
      </c>
      <c r="K19" s="7">
        <v>11.884400000000001</v>
      </c>
      <c r="L19" s="7">
        <v>23.149000000000004</v>
      </c>
      <c r="M19" s="7">
        <v>40.011199999999981</v>
      </c>
      <c r="N19" s="7">
        <v>34.062800000000017</v>
      </c>
      <c r="O19" s="7">
        <v>22.277899999999999</v>
      </c>
      <c r="P19" s="7">
        <v>23.149000000000004</v>
      </c>
      <c r="Q19" s="7">
        <v>28.647099999999991</v>
      </c>
      <c r="R19" s="7" t="s">
        <v>25</v>
      </c>
      <c r="S19" s="7" t="s">
        <v>25</v>
      </c>
      <c r="T19" s="7" t="s">
        <v>25</v>
      </c>
      <c r="U19" s="7">
        <v>1.9336</v>
      </c>
      <c r="V19" s="7">
        <v>6.7207999999999997</v>
      </c>
      <c r="W19" s="7">
        <v>8.3198999999999987</v>
      </c>
      <c r="X19" s="7">
        <v>6.1482912825150864</v>
      </c>
      <c r="Y19" s="7">
        <v>18.405729793171059</v>
      </c>
      <c r="Z19" s="7">
        <v>5.8264352725096744</v>
      </c>
      <c r="AA19" s="7">
        <v>0.1800513600219272</v>
      </c>
    </row>
    <row r="20" spans="1:27" ht="11.25" x14ac:dyDescent="0.2">
      <c r="A20" s="6">
        <v>36800</v>
      </c>
      <c r="B20" s="7" t="s">
        <v>25</v>
      </c>
      <c r="C20" s="7" t="s">
        <v>25</v>
      </c>
      <c r="D20" s="7">
        <v>73.471999999999994</v>
      </c>
      <c r="E20" s="7" t="s">
        <v>25</v>
      </c>
      <c r="F20" s="7" t="s">
        <v>25</v>
      </c>
      <c r="G20" s="7">
        <v>25.859399999999994</v>
      </c>
      <c r="H20" s="7">
        <v>74.140600000000006</v>
      </c>
      <c r="I20" s="7">
        <v>31.6539</v>
      </c>
      <c r="J20" s="7">
        <v>7.4517999999999978</v>
      </c>
      <c r="K20" s="7">
        <v>11.903599999999999</v>
      </c>
      <c r="L20" s="7">
        <v>23.130399999999998</v>
      </c>
      <c r="M20" s="7">
        <v>40.018400000000007</v>
      </c>
      <c r="N20" s="7">
        <v>34.122199999999999</v>
      </c>
      <c r="O20" s="7">
        <v>22.3398</v>
      </c>
      <c r="P20" s="7">
        <v>23.130399999999998</v>
      </c>
      <c r="Q20" s="7">
        <v>28.670400000000011</v>
      </c>
      <c r="R20" s="7" t="s">
        <v>25</v>
      </c>
      <c r="S20" s="7" t="s">
        <v>25</v>
      </c>
      <c r="T20" s="7" t="s">
        <v>25</v>
      </c>
      <c r="U20" s="7">
        <v>1.9663999999999999</v>
      </c>
      <c r="V20" s="7">
        <v>6.722900000000001</v>
      </c>
      <c r="W20" s="7">
        <v>8.3468</v>
      </c>
      <c r="X20" s="7">
        <v>6.1329576944711652</v>
      </c>
      <c r="Y20" s="7">
        <v>18.438952137966986</v>
      </c>
      <c r="Z20" s="7">
        <v>5.8299270997082413</v>
      </c>
      <c r="AA20" s="7">
        <v>0.17972021685282621</v>
      </c>
    </row>
    <row r="21" spans="1:27" ht="11.25" x14ac:dyDescent="0.2">
      <c r="A21" s="6">
        <v>36831</v>
      </c>
      <c r="B21" s="7" t="s">
        <v>25</v>
      </c>
      <c r="C21" s="7" t="s">
        <v>25</v>
      </c>
      <c r="D21" s="7">
        <v>73.517400000000009</v>
      </c>
      <c r="E21" s="7" t="s">
        <v>25</v>
      </c>
      <c r="F21" s="7" t="s">
        <v>25</v>
      </c>
      <c r="G21" s="7">
        <v>25.811899999999998</v>
      </c>
      <c r="H21" s="7">
        <v>74.188100000000006</v>
      </c>
      <c r="I21" s="7">
        <v>31.638099999999998</v>
      </c>
      <c r="J21" s="7">
        <v>7.4868999999999986</v>
      </c>
      <c r="K21" s="7">
        <v>11.942300000000001</v>
      </c>
      <c r="L21" s="7">
        <v>23.120899999999988</v>
      </c>
      <c r="M21" s="7">
        <v>39.967800000000004</v>
      </c>
      <c r="N21" s="7">
        <v>34.220300000000002</v>
      </c>
      <c r="O21" s="7">
        <v>22.344799999999999</v>
      </c>
      <c r="P21" s="7">
        <v>23.120899999999988</v>
      </c>
      <c r="Q21" s="7">
        <v>28.722400000000018</v>
      </c>
      <c r="R21" s="7" t="s">
        <v>25</v>
      </c>
      <c r="S21" s="7" t="s">
        <v>25</v>
      </c>
      <c r="T21" s="7" t="s">
        <v>25</v>
      </c>
      <c r="U21" s="7">
        <v>2.0306999999999999</v>
      </c>
      <c r="V21" s="7">
        <v>6.6483000000000008</v>
      </c>
      <c r="W21" s="7">
        <v>8.3474999999999984</v>
      </c>
      <c r="X21" s="7">
        <v>6.1208530728473809</v>
      </c>
      <c r="Y21" s="7">
        <v>18.433888327274094</v>
      </c>
      <c r="Z21" s="7">
        <v>5.8410538544454491</v>
      </c>
      <c r="AA21" s="7">
        <v>0.17943427469632572</v>
      </c>
    </row>
    <row r="22" spans="1:27" ht="11.25" x14ac:dyDescent="0.2">
      <c r="A22" s="6">
        <v>36861</v>
      </c>
      <c r="B22" s="7" t="s">
        <v>25</v>
      </c>
      <c r="C22" s="7" t="s">
        <v>25</v>
      </c>
      <c r="D22" s="7">
        <v>73.401499999999999</v>
      </c>
      <c r="E22" s="7" t="s">
        <v>25</v>
      </c>
      <c r="F22" s="7" t="s">
        <v>25</v>
      </c>
      <c r="G22" s="7">
        <v>26.002400000000005</v>
      </c>
      <c r="H22" s="7">
        <v>73.997599999999991</v>
      </c>
      <c r="I22" s="7">
        <v>31.512899999999998</v>
      </c>
      <c r="J22" s="7">
        <v>7.4954999999999989</v>
      </c>
      <c r="K22" s="7">
        <v>11.922300000000003</v>
      </c>
      <c r="L22" s="7">
        <v>23.066899999999993</v>
      </c>
      <c r="M22" s="7">
        <v>39.826299999999989</v>
      </c>
      <c r="N22" s="7">
        <v>34.171300000000002</v>
      </c>
      <c r="O22" s="7">
        <v>22.2593</v>
      </c>
      <c r="P22" s="7">
        <v>23.066899999999993</v>
      </c>
      <c r="Q22" s="7">
        <v>28.671400000000002</v>
      </c>
      <c r="R22" s="7" t="s">
        <v>25</v>
      </c>
      <c r="S22" s="7" t="s">
        <v>25</v>
      </c>
      <c r="T22" s="7" t="s">
        <v>25</v>
      </c>
      <c r="U22" s="7">
        <v>2.0403000000000002</v>
      </c>
      <c r="V22" s="7">
        <v>6.5688000000000004</v>
      </c>
      <c r="W22" s="7">
        <v>8.3294999999999995</v>
      </c>
      <c r="X22" s="7">
        <v>6.1044358208374945</v>
      </c>
      <c r="Y22" s="7">
        <v>18.400685644835988</v>
      </c>
      <c r="Z22" s="7">
        <v>5.8423779406381451</v>
      </c>
      <c r="AA22" s="7">
        <v>0.17907009676711444</v>
      </c>
    </row>
    <row r="23" spans="1:27" ht="11.25" x14ac:dyDescent="0.2">
      <c r="A23" s="6">
        <v>36892</v>
      </c>
      <c r="B23" s="7" t="s">
        <v>25</v>
      </c>
      <c r="C23" s="7" t="s">
        <v>25</v>
      </c>
      <c r="D23" s="7">
        <v>73.222200000000001</v>
      </c>
      <c r="E23" s="7" t="s">
        <v>25</v>
      </c>
      <c r="F23" s="7" t="s">
        <v>25</v>
      </c>
      <c r="G23" s="7">
        <v>26.447700000000005</v>
      </c>
      <c r="H23" s="7">
        <v>73.552300000000002</v>
      </c>
      <c r="I23" s="7">
        <v>31.212900000000005</v>
      </c>
      <c r="J23" s="7">
        <v>7.509500000000001</v>
      </c>
      <c r="K23" s="7">
        <v>11.863399999999999</v>
      </c>
      <c r="L23" s="7">
        <v>22.965800000000002</v>
      </c>
      <c r="M23" s="7">
        <v>39.620599999999989</v>
      </c>
      <c r="N23" s="7">
        <v>33.931700000000014</v>
      </c>
      <c r="O23" s="7">
        <v>22.021000000000001</v>
      </c>
      <c r="P23" s="7">
        <v>22.965800000000002</v>
      </c>
      <c r="Q23" s="7">
        <v>28.5655</v>
      </c>
      <c r="R23" s="7" t="s">
        <v>25</v>
      </c>
      <c r="S23" s="7" t="s">
        <v>25</v>
      </c>
      <c r="T23" s="7" t="s">
        <v>25</v>
      </c>
      <c r="U23" s="7">
        <v>1.9667999999999999</v>
      </c>
      <c r="V23" s="7">
        <v>6.5449999999999999</v>
      </c>
      <c r="W23" s="7">
        <v>8.2041000000000004</v>
      </c>
      <c r="X23" s="7">
        <v>6.0806328590301728</v>
      </c>
      <c r="Y23" s="7">
        <v>18.332426457621469</v>
      </c>
      <c r="Z23" s="7">
        <v>5.8325493052050774</v>
      </c>
      <c r="AA23" s="7">
        <v>0.17803329149856534</v>
      </c>
    </row>
    <row r="24" spans="1:27" ht="11.25" x14ac:dyDescent="0.2">
      <c r="A24" s="6">
        <v>36923</v>
      </c>
      <c r="B24" s="7" t="s">
        <v>25</v>
      </c>
      <c r="C24" s="7" t="s">
        <v>25</v>
      </c>
      <c r="D24" s="7">
        <v>73.162099999999995</v>
      </c>
      <c r="E24" s="7" t="s">
        <v>25</v>
      </c>
      <c r="F24" s="7" t="s">
        <v>25</v>
      </c>
      <c r="G24" s="7">
        <v>26.516099999999998</v>
      </c>
      <c r="H24" s="7">
        <v>73.483900000000006</v>
      </c>
      <c r="I24" s="7">
        <v>31.200299999999999</v>
      </c>
      <c r="J24" s="7">
        <v>7.4874999999999998</v>
      </c>
      <c r="K24" s="7">
        <v>11.838999999999997</v>
      </c>
      <c r="L24" s="7">
        <v>22.957300000000004</v>
      </c>
      <c r="M24" s="7">
        <v>39.501800000000003</v>
      </c>
      <c r="N24" s="7">
        <v>33.982100000000003</v>
      </c>
      <c r="O24" s="7">
        <v>22.029499999999999</v>
      </c>
      <c r="P24" s="7">
        <v>22.957300000000004</v>
      </c>
      <c r="Q24" s="7">
        <v>28.497100000000003</v>
      </c>
      <c r="R24" s="7" t="s">
        <v>25</v>
      </c>
      <c r="S24" s="7" t="s">
        <v>25</v>
      </c>
      <c r="T24" s="7" t="s">
        <v>25</v>
      </c>
      <c r="U24" s="7">
        <v>2.0106999999999999</v>
      </c>
      <c r="V24" s="7">
        <v>6.573199999999999</v>
      </c>
      <c r="W24" s="7">
        <v>8.1671000000000014</v>
      </c>
      <c r="X24" s="7">
        <v>6.0771646747918524</v>
      </c>
      <c r="Y24" s="7">
        <v>18.334745890460926</v>
      </c>
      <c r="Z24" s="7">
        <v>5.8000289786910226</v>
      </c>
      <c r="AA24" s="7">
        <v>0.1771948190916986</v>
      </c>
    </row>
    <row r="25" spans="1:27" ht="11.25" x14ac:dyDescent="0.2">
      <c r="A25" s="6">
        <v>36951</v>
      </c>
      <c r="B25" s="7" t="s">
        <v>25</v>
      </c>
      <c r="C25" s="7" t="s">
        <v>25</v>
      </c>
      <c r="D25" s="7">
        <v>73.3095</v>
      </c>
      <c r="E25" s="7" t="s">
        <v>25</v>
      </c>
      <c r="F25" s="7" t="s">
        <v>25</v>
      </c>
      <c r="G25" s="7">
        <v>26.547600000000003</v>
      </c>
      <c r="H25" s="7">
        <v>73.452399999999997</v>
      </c>
      <c r="I25" s="7">
        <v>31.154599999999999</v>
      </c>
      <c r="J25" s="7">
        <v>7.4318999999999988</v>
      </c>
      <c r="K25" s="7">
        <v>11.840500000000002</v>
      </c>
      <c r="L25" s="7">
        <v>23.026299999999996</v>
      </c>
      <c r="M25" s="7">
        <v>39.360400000000013</v>
      </c>
      <c r="N25" s="7">
        <v>34.091999999999985</v>
      </c>
      <c r="O25" s="7">
        <v>21.9392</v>
      </c>
      <c r="P25" s="7">
        <v>23.026299999999996</v>
      </c>
      <c r="Q25" s="7">
        <v>28.486900000000002</v>
      </c>
      <c r="R25" s="7" t="s">
        <v>25</v>
      </c>
      <c r="S25" s="7" t="s">
        <v>25</v>
      </c>
      <c r="T25" s="7" t="s">
        <v>25</v>
      </c>
      <c r="U25" s="7">
        <v>1.9959</v>
      </c>
      <c r="V25" s="7">
        <v>6.5287999999999986</v>
      </c>
      <c r="W25" s="7">
        <v>8.133700000000001</v>
      </c>
      <c r="X25" s="7">
        <v>6.0680101338047479</v>
      </c>
      <c r="Y25" s="7">
        <v>18.411831115646734</v>
      </c>
      <c r="Z25" s="7">
        <v>5.8211773963001807</v>
      </c>
      <c r="AA25" s="7">
        <v>0.1764788278365837</v>
      </c>
    </row>
    <row r="26" spans="1:27" ht="11.25" x14ac:dyDescent="0.2">
      <c r="A26" s="6">
        <v>36982</v>
      </c>
      <c r="B26" s="7" t="s">
        <v>25</v>
      </c>
      <c r="C26" s="7" t="s">
        <v>25</v>
      </c>
      <c r="D26" s="7">
        <v>73.236099999999993</v>
      </c>
      <c r="E26" s="7" t="s">
        <v>25</v>
      </c>
      <c r="F26" s="7" t="s">
        <v>25</v>
      </c>
      <c r="G26" s="7">
        <v>26.452999999999996</v>
      </c>
      <c r="H26" s="7">
        <v>73.546999999999997</v>
      </c>
      <c r="I26" s="7">
        <v>31.360800000000001</v>
      </c>
      <c r="J26" s="7">
        <v>7.3914999999999971</v>
      </c>
      <c r="K26" s="7">
        <v>11.840199999999999</v>
      </c>
      <c r="L26" s="7">
        <v>22.955199999999991</v>
      </c>
      <c r="M26" s="7">
        <v>39.372199999999985</v>
      </c>
      <c r="N26" s="7">
        <v>34.174800000000012</v>
      </c>
      <c r="O26" s="7">
        <v>22.110900000000001</v>
      </c>
      <c r="P26" s="7">
        <v>22.955199999999991</v>
      </c>
      <c r="Q26" s="7">
        <v>28.480900000000005</v>
      </c>
      <c r="R26" s="7" t="s">
        <v>25</v>
      </c>
      <c r="S26" s="7" t="s">
        <v>25</v>
      </c>
      <c r="T26" s="7" t="s">
        <v>25</v>
      </c>
      <c r="U26" s="7">
        <v>2.0653999999999999</v>
      </c>
      <c r="V26" s="7">
        <v>6.629900000000001</v>
      </c>
      <c r="W26" s="7">
        <v>8.1218000000000004</v>
      </c>
      <c r="X26" s="7">
        <v>6.0426123219611689</v>
      </c>
      <c r="Y26" s="7">
        <v>18.373959078252909</v>
      </c>
      <c r="Z26" s="7">
        <v>5.8564406442811876</v>
      </c>
      <c r="AA26" s="7">
        <v>0.17529204881233637</v>
      </c>
    </row>
    <row r="27" spans="1:27" ht="11.25" x14ac:dyDescent="0.2">
      <c r="A27" s="6">
        <v>37012</v>
      </c>
      <c r="B27" s="7" t="s">
        <v>25</v>
      </c>
      <c r="C27" s="7" t="s">
        <v>25</v>
      </c>
      <c r="D27" s="7">
        <v>73.049400000000006</v>
      </c>
      <c r="E27" s="7" t="s">
        <v>25</v>
      </c>
      <c r="F27" s="7" t="s">
        <v>25</v>
      </c>
      <c r="G27" s="7">
        <v>26.285299999999999</v>
      </c>
      <c r="H27" s="7">
        <v>73.714699999999993</v>
      </c>
      <c r="I27" s="7">
        <v>31.603300000000004</v>
      </c>
      <c r="J27" s="7">
        <v>7.3544000000000027</v>
      </c>
      <c r="K27" s="7">
        <v>11.789700000000003</v>
      </c>
      <c r="L27" s="7">
        <v>22.96749999999999</v>
      </c>
      <c r="M27" s="7">
        <v>39.38069999999999</v>
      </c>
      <c r="N27" s="7">
        <v>34.334000000000003</v>
      </c>
      <c r="O27" s="7">
        <v>22.3782</v>
      </c>
      <c r="P27" s="7">
        <v>22.96749999999999</v>
      </c>
      <c r="Q27" s="7">
        <v>28.369000000000003</v>
      </c>
      <c r="R27" s="7" t="s">
        <v>25</v>
      </c>
      <c r="S27" s="7" t="s">
        <v>25</v>
      </c>
      <c r="T27" s="7" t="s">
        <v>25</v>
      </c>
      <c r="U27" s="7">
        <v>2.1673</v>
      </c>
      <c r="V27" s="7">
        <v>6.7652000000000001</v>
      </c>
      <c r="W27" s="7">
        <v>8.1568999999999985</v>
      </c>
      <c r="X27" s="7">
        <v>6.0740826546349682</v>
      </c>
      <c r="Y27" s="7">
        <v>18.331443543214547</v>
      </c>
      <c r="Z27" s="7">
        <v>5.8638545171754783</v>
      </c>
      <c r="AA27" s="7">
        <v>0.17132203692101444</v>
      </c>
    </row>
    <row r="28" spans="1:27" ht="11.25" x14ac:dyDescent="0.2">
      <c r="A28" s="6">
        <v>37043</v>
      </c>
      <c r="B28" s="7" t="s">
        <v>25</v>
      </c>
      <c r="C28" s="7" t="s">
        <v>25</v>
      </c>
      <c r="D28" s="7">
        <v>73.036199999999994</v>
      </c>
      <c r="E28" s="7" t="s">
        <v>25</v>
      </c>
      <c r="F28" s="7" t="s">
        <v>25</v>
      </c>
      <c r="G28" s="7">
        <v>26.288100000000007</v>
      </c>
      <c r="H28" s="7">
        <v>73.711899999999986</v>
      </c>
      <c r="I28" s="7">
        <v>31.600100000000001</v>
      </c>
      <c r="J28" s="7">
        <v>7.3452999999999999</v>
      </c>
      <c r="K28" s="7">
        <v>11.802899999999998</v>
      </c>
      <c r="L28" s="7">
        <v>22.963299999999997</v>
      </c>
      <c r="M28" s="7">
        <v>39.394600000000011</v>
      </c>
      <c r="N28" s="7">
        <v>34.317299999999975</v>
      </c>
      <c r="O28" s="7">
        <v>22.412600000000001</v>
      </c>
      <c r="P28" s="7">
        <v>22.963299999999997</v>
      </c>
      <c r="Q28" s="7">
        <v>28.335999999999991</v>
      </c>
      <c r="R28" s="7" t="s">
        <v>25</v>
      </c>
      <c r="S28" s="7" t="s">
        <v>25</v>
      </c>
      <c r="T28" s="7" t="s">
        <v>25</v>
      </c>
      <c r="U28" s="7">
        <v>2.1160000000000001</v>
      </c>
      <c r="V28" s="7">
        <v>6.7942</v>
      </c>
      <c r="W28" s="7">
        <v>8.1922999999999995</v>
      </c>
      <c r="X28" s="7">
        <v>6.0803222854925307</v>
      </c>
      <c r="Y28" s="7">
        <v>18.321215539248399</v>
      </c>
      <c r="Z28" s="7">
        <v>5.8861474732757841</v>
      </c>
      <c r="AA28" s="7">
        <v>0.16989533555615133</v>
      </c>
    </row>
    <row r="29" spans="1:27" ht="11.25" x14ac:dyDescent="0.2">
      <c r="A29" s="6">
        <v>37073</v>
      </c>
      <c r="B29" s="7" t="s">
        <v>25</v>
      </c>
      <c r="C29" s="7" t="s">
        <v>25</v>
      </c>
      <c r="D29" s="7">
        <v>73.200100000000006</v>
      </c>
      <c r="E29" s="7" t="s">
        <v>25</v>
      </c>
      <c r="F29" s="7" t="s">
        <v>25</v>
      </c>
      <c r="G29" s="7">
        <v>26.5473</v>
      </c>
      <c r="H29" s="7">
        <v>73.452699999999993</v>
      </c>
      <c r="I29" s="7">
        <v>31.402200000000001</v>
      </c>
      <c r="J29" s="7">
        <v>7.3766999999999996</v>
      </c>
      <c r="K29" s="7">
        <v>11.7658</v>
      </c>
      <c r="L29" s="7">
        <v>22.907799999999995</v>
      </c>
      <c r="M29" s="7">
        <v>39.299999999999997</v>
      </c>
      <c r="N29" s="7">
        <v>34.152699999999996</v>
      </c>
      <c r="O29" s="7">
        <v>22.321999999999999</v>
      </c>
      <c r="P29" s="7">
        <v>22.907799999999995</v>
      </c>
      <c r="Q29" s="7">
        <v>28.222899999999996</v>
      </c>
      <c r="R29" s="7" t="s">
        <v>25</v>
      </c>
      <c r="S29" s="7" t="s">
        <v>25</v>
      </c>
      <c r="T29" s="7" t="s">
        <v>25</v>
      </c>
      <c r="U29" s="7">
        <v>1.9798</v>
      </c>
      <c r="V29" s="7">
        <v>6.7849000000000004</v>
      </c>
      <c r="W29" s="7">
        <v>8.2210999999999999</v>
      </c>
      <c r="X29" s="7">
        <v>6.0518033499266544</v>
      </c>
      <c r="Y29" s="7">
        <v>18.335980282824245</v>
      </c>
      <c r="Z29" s="7">
        <v>5.9179151427357732</v>
      </c>
      <c r="AA29" s="7">
        <v>0.18687136924021144</v>
      </c>
    </row>
    <row r="30" spans="1:27" ht="11.25" x14ac:dyDescent="0.2">
      <c r="A30" s="6">
        <v>37104</v>
      </c>
      <c r="B30" s="7" t="s">
        <v>25</v>
      </c>
      <c r="C30" s="7" t="s">
        <v>25</v>
      </c>
      <c r="D30" s="7">
        <v>72.918400000000005</v>
      </c>
      <c r="E30" s="7" t="s">
        <v>25</v>
      </c>
      <c r="F30" s="7" t="s">
        <v>25</v>
      </c>
      <c r="G30" s="7">
        <v>27.087199999999999</v>
      </c>
      <c r="H30" s="7">
        <v>72.912800000000004</v>
      </c>
      <c r="I30" s="7">
        <v>31.163999999999998</v>
      </c>
      <c r="J30" s="7">
        <v>7.3247999999999989</v>
      </c>
      <c r="K30" s="7">
        <v>11.643000000000001</v>
      </c>
      <c r="L30" s="7">
        <v>22.7804</v>
      </c>
      <c r="M30" s="7">
        <v>39.068100000000001</v>
      </c>
      <c r="N30" s="7">
        <v>33.844700000000003</v>
      </c>
      <c r="O30" s="7">
        <v>22.1815</v>
      </c>
      <c r="P30" s="7">
        <v>22.7804</v>
      </c>
      <c r="Q30" s="7">
        <v>27.950900000000004</v>
      </c>
      <c r="R30" s="7" t="s">
        <v>25</v>
      </c>
      <c r="S30" s="7" t="s">
        <v>25</v>
      </c>
      <c r="T30" s="7" t="s">
        <v>25</v>
      </c>
      <c r="U30" s="7">
        <v>1.8695999999999999</v>
      </c>
      <c r="V30" s="7">
        <v>6.7317</v>
      </c>
      <c r="W30" s="7">
        <v>8.2627999999999986</v>
      </c>
      <c r="X30" s="7">
        <v>6.0624626689298164</v>
      </c>
      <c r="Y30" s="7">
        <v>18.270407884346003</v>
      </c>
      <c r="Z30" s="7">
        <v>5.9217020498299915</v>
      </c>
      <c r="AA30" s="7">
        <v>0.19411155225731114</v>
      </c>
    </row>
    <row r="31" spans="1:27" ht="11.25" x14ac:dyDescent="0.2">
      <c r="A31" s="6">
        <v>37135</v>
      </c>
      <c r="B31" s="7" t="s">
        <v>25</v>
      </c>
      <c r="C31" s="7" t="s">
        <v>25</v>
      </c>
      <c r="D31" s="7">
        <v>72.858699999999999</v>
      </c>
      <c r="E31" s="7" t="s">
        <v>25</v>
      </c>
      <c r="F31" s="7" t="s">
        <v>25</v>
      </c>
      <c r="G31" s="7">
        <v>27.154599999999999</v>
      </c>
      <c r="H31" s="7">
        <v>72.845399999999998</v>
      </c>
      <c r="I31" s="7">
        <v>31.202199999999998</v>
      </c>
      <c r="J31" s="7">
        <v>7.3075000000000001</v>
      </c>
      <c r="K31" s="7">
        <v>11.580100000000002</v>
      </c>
      <c r="L31" s="7">
        <v>22.755299999999998</v>
      </c>
      <c r="M31" s="7">
        <v>39.039700000000018</v>
      </c>
      <c r="N31" s="7">
        <v>33.80569999999998</v>
      </c>
      <c r="O31" s="7">
        <v>22.2088</v>
      </c>
      <c r="P31" s="7">
        <v>22.755299999999998</v>
      </c>
      <c r="Q31" s="7">
        <v>27.881300000000003</v>
      </c>
      <c r="R31" s="7" t="s">
        <v>25</v>
      </c>
      <c r="S31" s="7" t="s">
        <v>25</v>
      </c>
      <c r="T31" s="7" t="s">
        <v>25</v>
      </c>
      <c r="U31" s="7">
        <v>1.8333000000000002</v>
      </c>
      <c r="V31" s="7">
        <v>6.6977000000000002</v>
      </c>
      <c r="W31" s="7">
        <v>8.3605999999999998</v>
      </c>
      <c r="X31" s="7">
        <v>6.0950131108956658</v>
      </c>
      <c r="Y31" s="7">
        <v>18.243174269731988</v>
      </c>
      <c r="Z31" s="7">
        <v>5.9294402958747501</v>
      </c>
      <c r="AA31" s="7">
        <v>0.19742456535313535</v>
      </c>
    </row>
    <row r="32" spans="1:27" ht="11.25" x14ac:dyDescent="0.2">
      <c r="A32" s="6">
        <v>37165</v>
      </c>
      <c r="B32" s="7" t="s">
        <v>25</v>
      </c>
      <c r="C32" s="7" t="s">
        <v>25</v>
      </c>
      <c r="D32" s="7">
        <v>72.918999999999997</v>
      </c>
      <c r="E32" s="7" t="s">
        <v>25</v>
      </c>
      <c r="F32" s="7" t="s">
        <v>25</v>
      </c>
      <c r="G32" s="7">
        <v>27.1995</v>
      </c>
      <c r="H32" s="7">
        <v>72.8005</v>
      </c>
      <c r="I32" s="7">
        <v>31.238600000000005</v>
      </c>
      <c r="J32" s="7">
        <v>7.3132000000000028</v>
      </c>
      <c r="K32" s="7">
        <v>11.505100000000004</v>
      </c>
      <c r="L32" s="7">
        <v>22.743700000000011</v>
      </c>
      <c r="M32" s="7">
        <v>39.041499999999999</v>
      </c>
      <c r="N32" s="7">
        <v>33.759</v>
      </c>
      <c r="O32" s="7">
        <v>22.23</v>
      </c>
      <c r="P32" s="7">
        <v>22.743700000000011</v>
      </c>
      <c r="Q32" s="7">
        <v>27.826799999999984</v>
      </c>
      <c r="R32" s="7" t="s">
        <v>25</v>
      </c>
      <c r="S32" s="7" t="s">
        <v>25</v>
      </c>
      <c r="T32" s="7" t="s">
        <v>25</v>
      </c>
      <c r="U32" s="7">
        <v>1.7753000000000001</v>
      </c>
      <c r="V32" s="7">
        <v>6.6943999999999999</v>
      </c>
      <c r="W32" s="7">
        <v>8.4011000000000013</v>
      </c>
      <c r="X32" s="7">
        <v>6.1043226120094065</v>
      </c>
      <c r="Y32" s="7">
        <v>18.213095174277598</v>
      </c>
      <c r="Z32" s="7">
        <v>5.9780220476917965</v>
      </c>
      <c r="AA32" s="7">
        <v>0.20061047175088312</v>
      </c>
    </row>
    <row r="33" spans="1:27" ht="11.25" x14ac:dyDescent="0.2">
      <c r="A33" s="6">
        <v>37196</v>
      </c>
      <c r="B33" s="7" t="s">
        <v>25</v>
      </c>
      <c r="C33" s="7" t="s">
        <v>25</v>
      </c>
      <c r="D33" s="7">
        <v>72.675200000000004</v>
      </c>
      <c r="E33" s="7" t="s">
        <v>25</v>
      </c>
      <c r="F33" s="7" t="s">
        <v>25</v>
      </c>
      <c r="G33" s="7">
        <v>27.287100000000002</v>
      </c>
      <c r="H33" s="7">
        <v>72.712899999999991</v>
      </c>
      <c r="I33" s="7">
        <v>31.324100000000001</v>
      </c>
      <c r="J33" s="7">
        <v>7.2891000000000004</v>
      </c>
      <c r="K33" s="7">
        <v>11.462000000000005</v>
      </c>
      <c r="L33" s="7">
        <v>22.638100000000001</v>
      </c>
      <c r="M33" s="7">
        <v>39.117599999999996</v>
      </c>
      <c r="N33" s="7">
        <v>33.595299999999995</v>
      </c>
      <c r="O33" s="7">
        <v>22.3</v>
      </c>
      <c r="P33" s="7">
        <v>22.638100000000001</v>
      </c>
      <c r="Q33" s="7">
        <v>27.774799999999992</v>
      </c>
      <c r="R33" s="7" t="s">
        <v>25</v>
      </c>
      <c r="S33" s="7" t="s">
        <v>25</v>
      </c>
      <c r="T33" s="7" t="s">
        <v>25</v>
      </c>
      <c r="U33" s="7">
        <v>1.7590999999999999</v>
      </c>
      <c r="V33" s="7">
        <v>6.8380999999999998</v>
      </c>
      <c r="W33" s="7">
        <v>8.3674999999999997</v>
      </c>
      <c r="X33" s="7">
        <v>6.0914890167687528</v>
      </c>
      <c r="Y33" s="7">
        <v>18.116499072548127</v>
      </c>
      <c r="Z33" s="7">
        <v>5.9503849150770716</v>
      </c>
      <c r="AA33" s="7">
        <v>0.21588055246380028</v>
      </c>
    </row>
    <row r="34" spans="1:27" ht="11.25" x14ac:dyDescent="0.2">
      <c r="A34" s="6">
        <v>37226</v>
      </c>
      <c r="B34" s="7" t="s">
        <v>25</v>
      </c>
      <c r="C34" s="7" t="s">
        <v>25</v>
      </c>
      <c r="D34" s="7">
        <v>72.559899999999999</v>
      </c>
      <c r="E34" s="7" t="s">
        <v>25</v>
      </c>
      <c r="F34" s="7" t="s">
        <v>25</v>
      </c>
      <c r="G34" s="7">
        <v>27.241299999999995</v>
      </c>
      <c r="H34" s="7">
        <v>72.758700000000005</v>
      </c>
      <c r="I34" s="7">
        <v>31.489899999999999</v>
      </c>
      <c r="J34" s="7">
        <v>7.2971000000000004</v>
      </c>
      <c r="K34" s="7">
        <v>11.472799999999998</v>
      </c>
      <c r="L34" s="7">
        <v>22.498900000000003</v>
      </c>
      <c r="M34" s="7">
        <v>39.330899999999993</v>
      </c>
      <c r="N34" s="7">
        <v>33.427800000000012</v>
      </c>
      <c r="O34" s="7">
        <v>22.430700000000002</v>
      </c>
      <c r="P34" s="7">
        <v>22.498900000000003</v>
      </c>
      <c r="Q34" s="7">
        <v>27.8291</v>
      </c>
      <c r="R34" s="7" t="s">
        <v>25</v>
      </c>
      <c r="S34" s="7" t="s">
        <v>25</v>
      </c>
      <c r="T34" s="7" t="s">
        <v>25</v>
      </c>
      <c r="U34" s="7">
        <v>1.7051000000000001</v>
      </c>
      <c r="V34" s="7">
        <v>6.9387000000000008</v>
      </c>
      <c r="W34" s="7">
        <v>8.4258999999999986</v>
      </c>
      <c r="X34" s="7">
        <v>6.0502202626251336</v>
      </c>
      <c r="Y34" s="7">
        <v>18.027916269744818</v>
      </c>
      <c r="Z34" s="7">
        <v>5.988734576073413</v>
      </c>
      <c r="AA34" s="7">
        <v>0.21701316625880979</v>
      </c>
    </row>
    <row r="35" spans="1:27" ht="11.25" x14ac:dyDescent="0.2">
      <c r="A35" s="6">
        <v>37257</v>
      </c>
      <c r="B35" s="7" t="s">
        <v>25</v>
      </c>
      <c r="C35" s="7" t="s">
        <v>25</v>
      </c>
      <c r="D35" s="7">
        <v>72.662700000000001</v>
      </c>
      <c r="E35" s="7" t="s">
        <v>25</v>
      </c>
      <c r="F35" s="7" t="s">
        <v>25</v>
      </c>
      <c r="G35" s="7">
        <v>27.201699999999999</v>
      </c>
      <c r="H35" s="7">
        <v>72.798299999999998</v>
      </c>
      <c r="I35" s="7">
        <v>31.510999999999996</v>
      </c>
      <c r="J35" s="7">
        <v>7.3574999999999999</v>
      </c>
      <c r="K35" s="7">
        <v>11.518200000000002</v>
      </c>
      <c r="L35" s="7">
        <v>22.411600000000007</v>
      </c>
      <c r="M35" s="7">
        <v>39.480699999999992</v>
      </c>
      <c r="N35" s="7">
        <v>33.317600000000006</v>
      </c>
      <c r="O35" s="7">
        <v>22.407499999999999</v>
      </c>
      <c r="P35" s="7">
        <v>22.411600000000007</v>
      </c>
      <c r="Q35" s="7">
        <v>27.979199999999992</v>
      </c>
      <c r="R35" s="7" t="s">
        <v>25</v>
      </c>
      <c r="S35" s="7" t="s">
        <v>25</v>
      </c>
      <c r="T35" s="7" t="s">
        <v>25</v>
      </c>
      <c r="U35" s="7">
        <v>1.7027000000000001</v>
      </c>
      <c r="V35" s="7">
        <v>6.9258999999999995</v>
      </c>
      <c r="W35" s="7">
        <v>8.4034000000000013</v>
      </c>
      <c r="X35" s="7">
        <v>6.0130849121784955</v>
      </c>
      <c r="Y35" s="7">
        <v>17.922412546512991</v>
      </c>
      <c r="Z35" s="7">
        <v>5.9945352793087663</v>
      </c>
      <c r="AA35" s="7">
        <v>0.21157734641968376</v>
      </c>
    </row>
    <row r="36" spans="1:27" ht="11.25" x14ac:dyDescent="0.2">
      <c r="A36" s="6">
        <v>37288</v>
      </c>
      <c r="B36" s="7" t="s">
        <v>25</v>
      </c>
      <c r="C36" s="7" t="s">
        <v>25</v>
      </c>
      <c r="D36" s="7">
        <v>72.698499999999996</v>
      </c>
      <c r="E36" s="7" t="s">
        <v>25</v>
      </c>
      <c r="F36" s="7" t="s">
        <v>25</v>
      </c>
      <c r="G36" s="7">
        <v>27.158000000000001</v>
      </c>
      <c r="H36" s="7">
        <v>72.841999999999999</v>
      </c>
      <c r="I36" s="7">
        <v>31.581299999999999</v>
      </c>
      <c r="J36" s="7">
        <v>7.3595999999999986</v>
      </c>
      <c r="K36" s="7">
        <v>11.561300000000001</v>
      </c>
      <c r="L36" s="7">
        <v>22.339600000000008</v>
      </c>
      <c r="M36" s="7">
        <v>39.502800000000001</v>
      </c>
      <c r="N36" s="7">
        <v>33.339199999999998</v>
      </c>
      <c r="O36" s="7">
        <v>22.478000000000002</v>
      </c>
      <c r="P36" s="7">
        <v>22.339600000000008</v>
      </c>
      <c r="Q36" s="7">
        <v>28.024399999999989</v>
      </c>
      <c r="R36" s="7" t="s">
        <v>25</v>
      </c>
      <c r="S36" s="7" t="s">
        <v>25</v>
      </c>
      <c r="T36" s="7" t="s">
        <v>25</v>
      </c>
      <c r="U36" s="7">
        <v>1.7502</v>
      </c>
      <c r="V36" s="7">
        <v>6.9339000000000004</v>
      </c>
      <c r="W36" s="7">
        <v>8.4011000000000013</v>
      </c>
      <c r="X36" s="7">
        <v>5.9983861877574389</v>
      </c>
      <c r="Y36" s="7">
        <v>17.913911665860191</v>
      </c>
      <c r="Z36" s="7">
        <v>6.0140530826501015</v>
      </c>
      <c r="AA36" s="7">
        <v>0.21492716029117034</v>
      </c>
    </row>
    <row r="37" spans="1:27" ht="11.25" x14ac:dyDescent="0.2">
      <c r="A37" s="6">
        <v>37316</v>
      </c>
      <c r="B37" s="7" t="s">
        <v>25</v>
      </c>
      <c r="C37" s="7" t="s">
        <v>25</v>
      </c>
      <c r="D37" s="7">
        <v>73.015999999999991</v>
      </c>
      <c r="E37" s="7" t="s">
        <v>25</v>
      </c>
      <c r="F37" s="7" t="s">
        <v>25</v>
      </c>
      <c r="G37" s="7">
        <v>26.957900000000002</v>
      </c>
      <c r="H37" s="7">
        <v>73.042100000000005</v>
      </c>
      <c r="I37" s="7">
        <v>31.6205</v>
      </c>
      <c r="J37" s="7">
        <v>7.3235000000000019</v>
      </c>
      <c r="K37" s="7">
        <v>11.572200000000002</v>
      </c>
      <c r="L37" s="7">
        <v>22.525800000000007</v>
      </c>
      <c r="M37" s="7">
        <v>39.497700000000009</v>
      </c>
      <c r="N37" s="7">
        <v>33.544399999999996</v>
      </c>
      <c r="O37" s="7">
        <v>22.44</v>
      </c>
      <c r="P37" s="7">
        <v>22.525800000000007</v>
      </c>
      <c r="Q37" s="7">
        <v>28.0763</v>
      </c>
      <c r="R37" s="7" t="s">
        <v>25</v>
      </c>
      <c r="S37" s="7" t="s">
        <v>25</v>
      </c>
      <c r="T37" s="7" t="s">
        <v>25</v>
      </c>
      <c r="U37" s="7">
        <v>1.7550000000000001</v>
      </c>
      <c r="V37" s="7">
        <v>6.8698999999999995</v>
      </c>
      <c r="W37" s="7">
        <v>8.3975000000000009</v>
      </c>
      <c r="X37" s="7">
        <v>6.0046712136565628</v>
      </c>
      <c r="Y37" s="7">
        <v>18.113278032470287</v>
      </c>
      <c r="Z37" s="7">
        <v>6.0492009446433475</v>
      </c>
      <c r="AA37" s="7">
        <v>0.21580776688817049</v>
      </c>
    </row>
    <row r="38" spans="1:27" ht="11.25" x14ac:dyDescent="0.2">
      <c r="A38" s="6">
        <v>37347</v>
      </c>
      <c r="B38" s="7" t="s">
        <v>25</v>
      </c>
      <c r="C38" s="7" t="s">
        <v>25</v>
      </c>
      <c r="D38" s="7">
        <v>72.905299999999997</v>
      </c>
      <c r="E38" s="7" t="s">
        <v>25</v>
      </c>
      <c r="F38" s="7" t="s">
        <v>25</v>
      </c>
      <c r="G38" s="7">
        <v>27.123100000000001</v>
      </c>
      <c r="H38" s="7">
        <v>72.876900000000006</v>
      </c>
      <c r="I38" s="7">
        <v>31.6417</v>
      </c>
      <c r="J38" s="7">
        <v>7.2823999999999982</v>
      </c>
      <c r="K38" s="7">
        <v>11.521100000000001</v>
      </c>
      <c r="L38" s="7">
        <v>22.4312</v>
      </c>
      <c r="M38" s="7">
        <v>39.380200000000002</v>
      </c>
      <c r="N38" s="7">
        <v>33.496700000000004</v>
      </c>
      <c r="O38" s="7">
        <v>22.390799999999999</v>
      </c>
      <c r="P38" s="7">
        <v>22.4312</v>
      </c>
      <c r="Q38" s="7">
        <v>28.054900000000007</v>
      </c>
      <c r="R38" s="7" t="s">
        <v>25</v>
      </c>
      <c r="S38" s="7" t="s">
        <v>25</v>
      </c>
      <c r="T38" s="7" t="s">
        <v>25</v>
      </c>
      <c r="U38" s="7">
        <v>1.7687999999999999</v>
      </c>
      <c r="V38" s="7">
        <v>6.8186</v>
      </c>
      <c r="W38" s="7">
        <v>8.3657000000000004</v>
      </c>
      <c r="X38" s="7">
        <v>5.9405401794659278</v>
      </c>
      <c r="Y38" s="7">
        <v>18.060035282139449</v>
      </c>
      <c r="Z38" s="7">
        <v>6.0730702476355711</v>
      </c>
      <c r="AA38" s="7">
        <v>0.21469614392113562</v>
      </c>
    </row>
    <row r="39" spans="1:27" ht="11.25" x14ac:dyDescent="0.2">
      <c r="A39" s="6">
        <v>37377</v>
      </c>
      <c r="B39" s="7" t="s">
        <v>25</v>
      </c>
      <c r="C39" s="7" t="s">
        <v>25</v>
      </c>
      <c r="D39" s="7">
        <v>72.6661</v>
      </c>
      <c r="E39" s="7" t="s">
        <v>25</v>
      </c>
      <c r="F39" s="7" t="s">
        <v>25</v>
      </c>
      <c r="G39" s="7">
        <v>27.490899999999996</v>
      </c>
      <c r="H39" s="7">
        <v>72.509100000000004</v>
      </c>
      <c r="I39" s="7">
        <v>31.379400000000004</v>
      </c>
      <c r="J39" s="7">
        <v>7.2923000000000009</v>
      </c>
      <c r="K39" s="7">
        <v>11.471700000000002</v>
      </c>
      <c r="L39" s="7">
        <v>22.36620000000001</v>
      </c>
      <c r="M39" s="7">
        <v>39.10710000000001</v>
      </c>
      <c r="N39" s="7">
        <v>33.401999999999994</v>
      </c>
      <c r="O39" s="7">
        <v>22.1433</v>
      </c>
      <c r="P39" s="7">
        <v>22.36620000000001</v>
      </c>
      <c r="Q39" s="7">
        <v>27.999599999999997</v>
      </c>
      <c r="R39" s="7" t="s">
        <v>25</v>
      </c>
      <c r="S39" s="7" t="s">
        <v>25</v>
      </c>
      <c r="T39" s="7" t="s">
        <v>25</v>
      </c>
      <c r="U39" s="7">
        <v>1.7699</v>
      </c>
      <c r="V39" s="7">
        <v>6.6726999999999999</v>
      </c>
      <c r="W39" s="7">
        <v>8.3051999999999992</v>
      </c>
      <c r="X39" s="7">
        <v>5.9418367828540308</v>
      </c>
      <c r="Y39" s="7">
        <v>17.980991903038337</v>
      </c>
      <c r="Z39" s="7">
        <v>6.0245082732126711</v>
      </c>
      <c r="AA39" s="7">
        <v>0.21616715450593188</v>
      </c>
    </row>
    <row r="40" spans="1:27" ht="11.25" x14ac:dyDescent="0.2">
      <c r="A40" s="6">
        <v>37408</v>
      </c>
      <c r="B40" s="7" t="s">
        <v>25</v>
      </c>
      <c r="C40" s="7" t="s">
        <v>25</v>
      </c>
      <c r="D40" s="7">
        <v>72.852000000000004</v>
      </c>
      <c r="E40" s="7" t="s">
        <v>25</v>
      </c>
      <c r="F40" s="7" t="s">
        <v>25</v>
      </c>
      <c r="G40" s="7">
        <v>27.515299999999996</v>
      </c>
      <c r="H40" s="7">
        <v>72.484700000000004</v>
      </c>
      <c r="I40" s="7">
        <v>31.204299999999996</v>
      </c>
      <c r="J40" s="7">
        <v>7.3631999999999991</v>
      </c>
      <c r="K40" s="7">
        <v>11.500200000000001</v>
      </c>
      <c r="L40" s="7">
        <v>22.416800000000013</v>
      </c>
      <c r="M40" s="7">
        <v>39.054099999999977</v>
      </c>
      <c r="N40" s="7">
        <v>33.430600000000027</v>
      </c>
      <c r="O40" s="7">
        <v>21.968900000000001</v>
      </c>
      <c r="P40" s="7">
        <v>22.416800000000013</v>
      </c>
      <c r="Q40" s="7">
        <v>28.098999999999986</v>
      </c>
      <c r="R40" s="7" t="s">
        <v>25</v>
      </c>
      <c r="S40" s="7" t="s">
        <v>25</v>
      </c>
      <c r="T40" s="7" t="s">
        <v>25</v>
      </c>
      <c r="U40" s="7">
        <v>1.7241</v>
      </c>
      <c r="V40" s="7">
        <v>6.5831999999999979</v>
      </c>
      <c r="W40" s="7">
        <v>8.2531999999999996</v>
      </c>
      <c r="X40" s="7">
        <v>5.9776588961650141</v>
      </c>
      <c r="Y40" s="7">
        <v>17.965271895042932</v>
      </c>
      <c r="Z40" s="7">
        <v>6.0445228871035797</v>
      </c>
      <c r="AA40" s="7">
        <v>0.21786846074192534</v>
      </c>
    </row>
    <row r="41" spans="1:27" ht="11.25" x14ac:dyDescent="0.2">
      <c r="A41" s="6">
        <v>37438</v>
      </c>
      <c r="B41" s="7" t="s">
        <v>25</v>
      </c>
      <c r="C41" s="7" t="s">
        <v>25</v>
      </c>
      <c r="D41" s="7">
        <v>72.8322</v>
      </c>
      <c r="E41" s="7" t="s">
        <v>25</v>
      </c>
      <c r="F41" s="7" t="s">
        <v>25</v>
      </c>
      <c r="G41" s="7">
        <v>27.713500000000003</v>
      </c>
      <c r="H41" s="7">
        <v>72.28649999999999</v>
      </c>
      <c r="I41" s="7">
        <v>31.079000000000008</v>
      </c>
      <c r="J41" s="7">
        <v>7.4095000000000013</v>
      </c>
      <c r="K41" s="7">
        <v>11.438500000000001</v>
      </c>
      <c r="L41" s="7">
        <v>22.359600000000004</v>
      </c>
      <c r="M41" s="7">
        <v>38.975000000000001</v>
      </c>
      <c r="N41" s="7">
        <v>33.311499999999988</v>
      </c>
      <c r="O41" s="7">
        <v>21.8935</v>
      </c>
      <c r="P41" s="7">
        <v>22.359600000000004</v>
      </c>
      <c r="Q41" s="7">
        <v>28.033399999999983</v>
      </c>
      <c r="R41" s="7" t="s">
        <v>25</v>
      </c>
      <c r="S41" s="7" t="s">
        <v>25</v>
      </c>
      <c r="T41" s="7" t="s">
        <v>25</v>
      </c>
      <c r="U41" s="7">
        <v>1.6875</v>
      </c>
      <c r="V41" s="7">
        <v>6.5550000000000006</v>
      </c>
      <c r="W41" s="7">
        <v>8.2652999999999999</v>
      </c>
      <c r="X41" s="7">
        <v>5.9901800258919176</v>
      </c>
      <c r="Y41" s="7">
        <v>17.916654831119139</v>
      </c>
      <c r="Z41" s="7">
        <v>6.0275743878566121</v>
      </c>
      <c r="AA41" s="7">
        <v>0.23196509971064957</v>
      </c>
    </row>
    <row r="42" spans="1:27" ht="11.25" x14ac:dyDescent="0.2">
      <c r="A42" s="6">
        <v>37469</v>
      </c>
      <c r="B42" s="7" t="s">
        <v>25</v>
      </c>
      <c r="C42" s="7" t="s">
        <v>25</v>
      </c>
      <c r="D42" s="7">
        <v>72.624799999999993</v>
      </c>
      <c r="E42" s="7" t="s">
        <v>25</v>
      </c>
      <c r="F42" s="7" t="s">
        <v>25</v>
      </c>
      <c r="G42" s="7">
        <v>28.089300000000001</v>
      </c>
      <c r="H42" s="7">
        <v>71.910699999999991</v>
      </c>
      <c r="I42" s="7">
        <v>30.972299999999997</v>
      </c>
      <c r="J42" s="7">
        <v>7.377699999999999</v>
      </c>
      <c r="K42" s="7">
        <v>11.3134</v>
      </c>
      <c r="L42" s="7">
        <v>22.247800000000002</v>
      </c>
      <c r="M42" s="7">
        <v>38.75269999999999</v>
      </c>
      <c r="N42" s="7">
        <v>33.158000000000001</v>
      </c>
      <c r="O42" s="7">
        <v>21.864100000000001</v>
      </c>
      <c r="P42" s="7">
        <v>22.247800000000002</v>
      </c>
      <c r="Q42" s="7">
        <v>27.798799999999989</v>
      </c>
      <c r="R42" s="7" t="s">
        <v>25</v>
      </c>
      <c r="S42" s="7" t="s">
        <v>25</v>
      </c>
      <c r="T42" s="7" t="s">
        <v>25</v>
      </c>
      <c r="U42" s="7">
        <v>1.6522000000000001</v>
      </c>
      <c r="V42" s="7">
        <v>6.5786999999999995</v>
      </c>
      <c r="W42" s="7">
        <v>8.2912999999999997</v>
      </c>
      <c r="X42" s="7">
        <v>5.9977801050279567</v>
      </c>
      <c r="Y42" s="7">
        <v>17.92533366793262</v>
      </c>
      <c r="Z42" s="7">
        <v>5.9865289160084627</v>
      </c>
      <c r="AA42" s="7">
        <v>0.23519954068631702</v>
      </c>
    </row>
    <row r="43" spans="1:27" ht="11.25" x14ac:dyDescent="0.2">
      <c r="A43" s="6">
        <v>37500</v>
      </c>
      <c r="B43" s="7" t="s">
        <v>25</v>
      </c>
      <c r="C43" s="7" t="s">
        <v>25</v>
      </c>
      <c r="D43" s="7">
        <v>72.521699999999996</v>
      </c>
      <c r="E43" s="7" t="s">
        <v>25</v>
      </c>
      <c r="F43" s="7" t="s">
        <v>25</v>
      </c>
      <c r="G43" s="7">
        <v>27.949500000000004</v>
      </c>
      <c r="H43" s="7">
        <v>72.0505</v>
      </c>
      <c r="I43" s="7">
        <v>31.220800000000001</v>
      </c>
      <c r="J43" s="7">
        <v>7.3562000000000003</v>
      </c>
      <c r="K43" s="7">
        <v>11.274599999999996</v>
      </c>
      <c r="L43" s="7">
        <v>22.198499999999992</v>
      </c>
      <c r="M43" s="7">
        <v>38.986800000000017</v>
      </c>
      <c r="N43" s="7">
        <v>33.063699999999983</v>
      </c>
      <c r="O43" s="7">
        <v>22.1401</v>
      </c>
      <c r="P43" s="7">
        <v>22.198499999999992</v>
      </c>
      <c r="Q43" s="7">
        <v>27.711900000000004</v>
      </c>
      <c r="R43" s="7" t="s">
        <v>25</v>
      </c>
      <c r="S43" s="7" t="s">
        <v>25</v>
      </c>
      <c r="T43" s="7" t="s">
        <v>25</v>
      </c>
      <c r="U43" s="7">
        <v>1.6042000000000001</v>
      </c>
      <c r="V43" s="7">
        <v>6.7214</v>
      </c>
      <c r="W43" s="7">
        <v>8.4739000000000004</v>
      </c>
      <c r="X43" s="7">
        <v>6.0064871131526116</v>
      </c>
      <c r="Y43" s="7">
        <v>17.894994982691596</v>
      </c>
      <c r="Z43" s="7">
        <v>6.0094349917083614</v>
      </c>
      <c r="AA43" s="7">
        <v>0.25049977522729577</v>
      </c>
    </row>
    <row r="44" spans="1:27" ht="11.25" x14ac:dyDescent="0.2">
      <c r="A44" s="6">
        <v>37530</v>
      </c>
      <c r="B44" s="7" t="s">
        <v>25</v>
      </c>
      <c r="C44" s="7" t="s">
        <v>25</v>
      </c>
      <c r="D44" s="7">
        <v>72.399600000000007</v>
      </c>
      <c r="E44" s="7" t="s">
        <v>25</v>
      </c>
      <c r="F44" s="7" t="s">
        <v>25</v>
      </c>
      <c r="G44" s="7">
        <v>27.729699999999998</v>
      </c>
      <c r="H44" s="7">
        <v>72.270300000000006</v>
      </c>
      <c r="I44" s="7">
        <v>31.481400000000004</v>
      </c>
      <c r="J44" s="7">
        <v>7.3571</v>
      </c>
      <c r="K44" s="7">
        <v>11.2957</v>
      </c>
      <c r="L44" s="7">
        <v>22.135899999999999</v>
      </c>
      <c r="M44" s="7">
        <v>39.285499999999992</v>
      </c>
      <c r="N44" s="7">
        <v>32.984800000000014</v>
      </c>
      <c r="O44" s="7">
        <v>22.4131</v>
      </c>
      <c r="P44" s="7">
        <v>22.135899999999999</v>
      </c>
      <c r="Q44" s="7">
        <v>27.721300000000006</v>
      </c>
      <c r="R44" s="7" t="s">
        <v>25</v>
      </c>
      <c r="S44" s="7" t="s">
        <v>25</v>
      </c>
      <c r="T44" s="7" t="s">
        <v>25</v>
      </c>
      <c r="U44" s="7">
        <v>1.6059000000000001</v>
      </c>
      <c r="V44" s="7">
        <v>6.8366000000000007</v>
      </c>
      <c r="W44" s="7">
        <v>8.6329000000000011</v>
      </c>
      <c r="X44" s="7">
        <v>6.0101069332742387</v>
      </c>
      <c r="Y44" s="7">
        <v>17.825215576232203</v>
      </c>
      <c r="Z44" s="7">
        <v>5.9994013587818253</v>
      </c>
      <c r="AA44" s="7">
        <v>0.24877904016002758</v>
      </c>
    </row>
    <row r="45" spans="1:27" ht="11.25" x14ac:dyDescent="0.2">
      <c r="A45" s="6">
        <v>37561</v>
      </c>
      <c r="B45" s="7" t="s">
        <v>25</v>
      </c>
      <c r="C45" s="7" t="s">
        <v>25</v>
      </c>
      <c r="D45" s="7">
        <v>72.0197</v>
      </c>
      <c r="E45" s="7" t="s">
        <v>25</v>
      </c>
      <c r="F45" s="7" t="s">
        <v>25</v>
      </c>
      <c r="G45" s="7">
        <v>27.696200000000001</v>
      </c>
      <c r="H45" s="7">
        <v>72.303799999999995</v>
      </c>
      <c r="I45" s="7">
        <v>31.813400000000001</v>
      </c>
      <c r="J45" s="7">
        <v>7.3372999999999999</v>
      </c>
      <c r="K45" s="7">
        <v>11.2591</v>
      </c>
      <c r="L45" s="7">
        <v>21.894600000000001</v>
      </c>
      <c r="M45" s="7">
        <v>39.623600000000003</v>
      </c>
      <c r="N45" s="7">
        <v>32.680199999999992</v>
      </c>
      <c r="O45" s="7">
        <v>22.741</v>
      </c>
      <c r="P45" s="7">
        <v>21.894600000000001</v>
      </c>
      <c r="Q45" s="7">
        <v>27.668199999999995</v>
      </c>
      <c r="R45" s="7" t="s">
        <v>25</v>
      </c>
      <c r="S45" s="7" t="s">
        <v>25</v>
      </c>
      <c r="T45" s="7" t="s">
        <v>25</v>
      </c>
      <c r="U45" s="7">
        <v>1.6028</v>
      </c>
      <c r="V45" s="7">
        <v>6.9655000000000005</v>
      </c>
      <c r="W45" s="7">
        <v>8.8480999999999987</v>
      </c>
      <c r="X45" s="7">
        <v>5.9791652901131718</v>
      </c>
      <c r="Y45" s="7">
        <v>17.638469563642502</v>
      </c>
      <c r="Z45" s="7">
        <v>5.9805218005810667</v>
      </c>
      <c r="AA45" s="7">
        <v>0.27507966106839488</v>
      </c>
    </row>
    <row r="46" spans="1:27" ht="11.25" x14ac:dyDescent="0.2">
      <c r="A46" s="6">
        <v>37591</v>
      </c>
      <c r="B46" s="7" t="s">
        <v>25</v>
      </c>
      <c r="C46" s="7" t="s">
        <v>25</v>
      </c>
      <c r="D46" s="7">
        <v>70.786000000000001</v>
      </c>
      <c r="E46" s="7" t="s">
        <v>25</v>
      </c>
      <c r="F46" s="7" t="s">
        <v>25</v>
      </c>
      <c r="G46" s="7">
        <v>28.035600000000002</v>
      </c>
      <c r="H46" s="7">
        <v>71.964399999999998</v>
      </c>
      <c r="I46" s="7">
        <v>32.244499999999995</v>
      </c>
      <c r="J46" s="7">
        <v>7.2026000000000012</v>
      </c>
      <c r="K46" s="7">
        <v>11.167899999999999</v>
      </c>
      <c r="L46" s="7">
        <v>21.348400000000005</v>
      </c>
      <c r="M46" s="7">
        <v>39.838000000000001</v>
      </c>
      <c r="N46" s="7">
        <v>32.126399999999997</v>
      </c>
      <c r="O46" s="7">
        <v>23.364799999999999</v>
      </c>
      <c r="P46" s="7">
        <v>21.348400000000005</v>
      </c>
      <c r="Q46" s="7">
        <v>27.25119999999999</v>
      </c>
      <c r="R46" s="7" t="s">
        <v>25</v>
      </c>
      <c r="S46" s="7" t="s">
        <v>25</v>
      </c>
      <c r="T46" s="7" t="s">
        <v>25</v>
      </c>
      <c r="U46" s="7">
        <v>1.6458999999999999</v>
      </c>
      <c r="V46" s="7">
        <v>7.1970999999999998</v>
      </c>
      <c r="W46" s="7">
        <v>9.2068000000000012</v>
      </c>
      <c r="X46" s="7">
        <v>5.8727220167675096</v>
      </c>
      <c r="Y46" s="7">
        <v>17.207838983641771</v>
      </c>
      <c r="Z46" s="7">
        <v>5.9681303299025235</v>
      </c>
      <c r="AA46" s="7">
        <v>0.2979626545137975</v>
      </c>
    </row>
    <row r="47" spans="1:27" ht="11.25" x14ac:dyDescent="0.2">
      <c r="A47" s="6">
        <v>37622</v>
      </c>
      <c r="B47" s="7" t="s">
        <v>25</v>
      </c>
      <c r="C47" s="7" t="s">
        <v>25</v>
      </c>
      <c r="D47" s="7">
        <v>70.414400000000001</v>
      </c>
      <c r="E47" s="7" t="s">
        <v>25</v>
      </c>
      <c r="F47" s="7" t="s">
        <v>25</v>
      </c>
      <c r="G47" s="7">
        <v>27.876400000000004</v>
      </c>
      <c r="H47" s="7">
        <v>72.123599999999996</v>
      </c>
      <c r="I47" s="7">
        <v>32.865399999999994</v>
      </c>
      <c r="J47" s="7">
        <v>7.1375000000000002</v>
      </c>
      <c r="K47" s="7">
        <v>11.056099999999999</v>
      </c>
      <c r="L47" s="7">
        <v>21.064099999999996</v>
      </c>
      <c r="M47" s="7">
        <v>40.29679999999999</v>
      </c>
      <c r="N47" s="7">
        <v>31.826800000000006</v>
      </c>
      <c r="O47" s="7">
        <v>23.771599999999999</v>
      </c>
      <c r="P47" s="7">
        <v>21.064099999999996</v>
      </c>
      <c r="Q47" s="7">
        <v>27.2879</v>
      </c>
      <c r="R47" s="7" t="s">
        <v>25</v>
      </c>
      <c r="S47" s="7" t="s">
        <v>25</v>
      </c>
      <c r="T47" s="7" t="s">
        <v>25</v>
      </c>
      <c r="U47" s="7">
        <v>1.6386000000000001</v>
      </c>
      <c r="V47" s="7">
        <v>7.4141000000000012</v>
      </c>
      <c r="W47" s="7">
        <v>9.371599999999999</v>
      </c>
      <c r="X47" s="7">
        <v>5.8409435857848448</v>
      </c>
      <c r="Y47" s="7">
        <v>16.974489735514236</v>
      </c>
      <c r="Z47" s="7">
        <v>6.0057772340021378</v>
      </c>
      <c r="AA47" s="7">
        <v>0.29367414661511226</v>
      </c>
    </row>
    <row r="48" spans="1:27" ht="11.25" x14ac:dyDescent="0.2">
      <c r="A48" s="6">
        <v>37653</v>
      </c>
      <c r="B48" s="7" t="s">
        <v>25</v>
      </c>
      <c r="C48" s="7" t="s">
        <v>25</v>
      </c>
      <c r="D48" s="7">
        <v>69.993099999999998</v>
      </c>
      <c r="E48" s="7" t="s">
        <v>25</v>
      </c>
      <c r="F48" s="7" t="s">
        <v>25</v>
      </c>
      <c r="G48" s="7">
        <v>28.304399999999998</v>
      </c>
      <c r="H48" s="7">
        <v>71.695599999999999</v>
      </c>
      <c r="I48" s="7">
        <v>32.866300000000003</v>
      </c>
      <c r="J48" s="7">
        <v>7.0630000000000006</v>
      </c>
      <c r="K48" s="7">
        <v>10.968300000000005</v>
      </c>
      <c r="L48" s="7">
        <v>20.798399999999997</v>
      </c>
      <c r="M48" s="7">
        <v>40.09170000000001</v>
      </c>
      <c r="N48" s="7">
        <v>31.603899999999989</v>
      </c>
      <c r="O48" s="7">
        <v>23.747399999999999</v>
      </c>
      <c r="P48" s="7">
        <v>20.798399999999997</v>
      </c>
      <c r="Q48" s="7">
        <v>27.149800000000003</v>
      </c>
      <c r="R48" s="7" t="s">
        <v>25</v>
      </c>
      <c r="S48" s="7" t="s">
        <v>25</v>
      </c>
      <c r="T48" s="7" t="s">
        <v>25</v>
      </c>
      <c r="U48" s="7">
        <v>1.7214</v>
      </c>
      <c r="V48" s="7">
        <v>7.3769999999999989</v>
      </c>
      <c r="W48" s="7">
        <v>9.3503000000000007</v>
      </c>
      <c r="X48" s="7">
        <v>5.811275832059283</v>
      </c>
      <c r="Y48" s="7">
        <v>16.73267772811629</v>
      </c>
      <c r="Z48" s="7">
        <v>5.9577565789439522</v>
      </c>
      <c r="AA48" s="7">
        <v>0.28765421137416036</v>
      </c>
    </row>
    <row r="49" spans="1:27" ht="11.25" x14ac:dyDescent="0.2">
      <c r="A49" s="6">
        <v>37681</v>
      </c>
      <c r="B49" s="7" t="s">
        <v>25</v>
      </c>
      <c r="C49" s="7" t="s">
        <v>25</v>
      </c>
      <c r="D49" s="7">
        <v>69.923699999999997</v>
      </c>
      <c r="E49" s="7" t="s">
        <v>25</v>
      </c>
      <c r="F49" s="7" t="s">
        <v>25</v>
      </c>
      <c r="G49" s="7">
        <v>28.620700000000003</v>
      </c>
      <c r="H49" s="7">
        <v>71.379300000000001</v>
      </c>
      <c r="I49" s="7">
        <v>32.726599999999998</v>
      </c>
      <c r="J49" s="7">
        <v>6.9770000000000012</v>
      </c>
      <c r="K49" s="7">
        <v>10.860300000000004</v>
      </c>
      <c r="L49" s="7">
        <v>20.815300000000001</v>
      </c>
      <c r="M49" s="7">
        <v>39.788599999999995</v>
      </c>
      <c r="N49" s="7">
        <v>31.590700000000005</v>
      </c>
      <c r="O49" s="7">
        <v>23.668900000000001</v>
      </c>
      <c r="P49" s="7">
        <v>20.815300000000001</v>
      </c>
      <c r="Q49" s="7">
        <v>26.895099999999999</v>
      </c>
      <c r="R49" s="7" t="s">
        <v>25</v>
      </c>
      <c r="S49" s="7" t="s">
        <v>25</v>
      </c>
      <c r="T49" s="7" t="s">
        <v>25</v>
      </c>
      <c r="U49" s="7">
        <v>1.806</v>
      </c>
      <c r="V49" s="7">
        <v>7.2643000000000004</v>
      </c>
      <c r="W49" s="7">
        <v>9.3703000000000021</v>
      </c>
      <c r="X49" s="7">
        <v>5.7572034338654365</v>
      </c>
      <c r="Y49" s="7">
        <v>16.830003049316041</v>
      </c>
      <c r="Z49" s="7">
        <v>5.8930807004950614</v>
      </c>
      <c r="AA49" s="7">
        <v>0.28359634078945295</v>
      </c>
    </row>
    <row r="50" spans="1:27" ht="11.25" x14ac:dyDescent="0.2">
      <c r="A50" s="6">
        <v>37712</v>
      </c>
      <c r="B50" s="7" t="s">
        <v>25</v>
      </c>
      <c r="C50" s="7" t="s">
        <v>25</v>
      </c>
      <c r="D50" s="7">
        <v>69.926500000000004</v>
      </c>
      <c r="E50" s="7" t="s">
        <v>25</v>
      </c>
      <c r="F50" s="7" t="s">
        <v>25</v>
      </c>
      <c r="G50" s="7">
        <v>28.579799999999995</v>
      </c>
      <c r="H50" s="7">
        <v>71.420200000000008</v>
      </c>
      <c r="I50" s="7">
        <v>32.9833</v>
      </c>
      <c r="J50" s="7">
        <v>6.9556000000000031</v>
      </c>
      <c r="K50" s="7">
        <v>10.808399999999999</v>
      </c>
      <c r="L50" s="7">
        <v>20.672499999999999</v>
      </c>
      <c r="M50" s="7">
        <v>39.870400000000011</v>
      </c>
      <c r="N50" s="7">
        <v>31.549799999999998</v>
      </c>
      <c r="O50" s="7">
        <v>23.770099999999999</v>
      </c>
      <c r="P50" s="7">
        <v>20.672499999999999</v>
      </c>
      <c r="Q50" s="7">
        <v>26.97760000000001</v>
      </c>
      <c r="R50" s="7" t="s">
        <v>25</v>
      </c>
      <c r="S50" s="7" t="s">
        <v>25</v>
      </c>
      <c r="T50" s="7" t="s">
        <v>25</v>
      </c>
      <c r="U50" s="7">
        <v>1.9119999999999999</v>
      </c>
      <c r="V50" s="7">
        <v>7.2141999999999991</v>
      </c>
      <c r="W50" s="7">
        <v>9.4075000000000006</v>
      </c>
      <c r="X50" s="7">
        <v>5.7408934066283308</v>
      </c>
      <c r="Y50" s="7">
        <v>16.732934062770497</v>
      </c>
      <c r="Z50" s="7">
        <v>5.8956336998854297</v>
      </c>
      <c r="AA50" s="7">
        <v>0.29354315620623056</v>
      </c>
    </row>
    <row r="51" spans="1:27" ht="11.25" x14ac:dyDescent="0.2">
      <c r="A51" s="6">
        <v>37742</v>
      </c>
      <c r="B51" s="7" t="s">
        <v>25</v>
      </c>
      <c r="C51" s="7" t="s">
        <v>25</v>
      </c>
      <c r="D51" s="7">
        <v>69.894599999999997</v>
      </c>
      <c r="E51" s="7" t="s">
        <v>25</v>
      </c>
      <c r="F51" s="7" t="s">
        <v>25</v>
      </c>
      <c r="G51" s="7">
        <v>28.6478</v>
      </c>
      <c r="H51" s="7">
        <v>71.352199999999996</v>
      </c>
      <c r="I51" s="7">
        <v>33.070799999999998</v>
      </c>
      <c r="J51" s="7">
        <v>6.9629999999999983</v>
      </c>
      <c r="K51" s="7">
        <v>10.775600000000001</v>
      </c>
      <c r="L51" s="7">
        <v>20.542999999999999</v>
      </c>
      <c r="M51" s="7">
        <v>39.921799999999998</v>
      </c>
      <c r="N51" s="7">
        <v>31.430399999999999</v>
      </c>
      <c r="O51" s="7">
        <v>23.7746</v>
      </c>
      <c r="P51" s="7">
        <v>20.542999999999999</v>
      </c>
      <c r="Q51" s="7">
        <v>27.034599999999998</v>
      </c>
      <c r="R51" s="7" t="s">
        <v>25</v>
      </c>
      <c r="S51" s="7" t="s">
        <v>25</v>
      </c>
      <c r="T51" s="7" t="s">
        <v>25</v>
      </c>
      <c r="U51" s="7">
        <v>1.927</v>
      </c>
      <c r="V51" s="7">
        <v>7.2039</v>
      </c>
      <c r="W51" s="7">
        <v>9.4125999999999994</v>
      </c>
      <c r="X51" s="7">
        <v>5.7266129805656973</v>
      </c>
      <c r="Y51" s="7">
        <v>16.650579558962569</v>
      </c>
      <c r="Z51" s="7">
        <v>5.8794671373406651</v>
      </c>
      <c r="AA51" s="7">
        <v>0.30003398453999963</v>
      </c>
    </row>
    <row r="52" spans="1:27" ht="11.25" x14ac:dyDescent="0.2">
      <c r="A52" s="6">
        <v>37773</v>
      </c>
      <c r="B52" s="7" t="s">
        <v>25</v>
      </c>
      <c r="C52" s="7" t="s">
        <v>25</v>
      </c>
      <c r="D52" s="7">
        <v>69.935100000000006</v>
      </c>
      <c r="E52" s="7" t="s">
        <v>25</v>
      </c>
      <c r="F52" s="7" t="s">
        <v>25</v>
      </c>
      <c r="G52" s="7">
        <v>28.703400000000002</v>
      </c>
      <c r="H52" s="7">
        <v>71.296599999999998</v>
      </c>
      <c r="I52" s="7">
        <v>33.0779</v>
      </c>
      <c r="J52" s="7">
        <v>7.0060999999999991</v>
      </c>
      <c r="K52" s="7">
        <v>10.727700000000004</v>
      </c>
      <c r="L52" s="7">
        <v>20.484800000000003</v>
      </c>
      <c r="M52" s="7">
        <v>40.055299999999988</v>
      </c>
      <c r="N52" s="7">
        <v>31.24130000000001</v>
      </c>
      <c r="O52" s="7">
        <v>23.773900000000001</v>
      </c>
      <c r="P52" s="7">
        <v>20.484800000000003</v>
      </c>
      <c r="Q52" s="7">
        <v>27.037899999999997</v>
      </c>
      <c r="R52" s="7" t="s">
        <v>25</v>
      </c>
      <c r="S52" s="7" t="s">
        <v>25</v>
      </c>
      <c r="T52" s="7" t="s">
        <v>25</v>
      </c>
      <c r="U52" s="7">
        <v>1.7929999999999999</v>
      </c>
      <c r="V52" s="7">
        <v>7.2907999999999999</v>
      </c>
      <c r="W52" s="7">
        <v>9.4288999999999987</v>
      </c>
      <c r="X52" s="7">
        <v>5.6895356804512138</v>
      </c>
      <c r="Y52" s="7">
        <v>16.64483866584311</v>
      </c>
      <c r="Z52" s="7">
        <v>5.9503529140987661</v>
      </c>
      <c r="AA52" s="7">
        <v>0.30550510510437207</v>
      </c>
    </row>
    <row r="53" spans="1:27" ht="11.25" x14ac:dyDescent="0.2">
      <c r="A53" s="6">
        <v>37803</v>
      </c>
      <c r="B53" s="7" t="s">
        <v>25</v>
      </c>
      <c r="C53" s="7" t="s">
        <v>25</v>
      </c>
      <c r="D53" s="7">
        <v>70.393200000000007</v>
      </c>
      <c r="E53" s="7" t="s">
        <v>25</v>
      </c>
      <c r="F53" s="7" t="s">
        <v>25</v>
      </c>
      <c r="G53" s="7">
        <v>28.4543</v>
      </c>
      <c r="H53" s="7">
        <v>71.545699999999997</v>
      </c>
      <c r="I53" s="7">
        <v>33.046599999999998</v>
      </c>
      <c r="J53" s="7">
        <v>7.1217000000000006</v>
      </c>
      <c r="K53" s="7">
        <v>10.7622</v>
      </c>
      <c r="L53" s="7">
        <v>20.614999999999998</v>
      </c>
      <c r="M53" s="7">
        <v>40.269899999999986</v>
      </c>
      <c r="N53" s="7">
        <v>31.275800000000011</v>
      </c>
      <c r="O53" s="7">
        <v>23.728899999999999</v>
      </c>
      <c r="P53" s="7">
        <v>20.614999999999998</v>
      </c>
      <c r="Q53" s="7">
        <v>27.201800000000002</v>
      </c>
      <c r="R53" s="7" t="s">
        <v>25</v>
      </c>
      <c r="S53" s="7" t="s">
        <v>25</v>
      </c>
      <c r="T53" s="7" t="s">
        <v>25</v>
      </c>
      <c r="U53" s="7">
        <v>1.6523000000000001</v>
      </c>
      <c r="V53" s="7">
        <v>7.3019999999999996</v>
      </c>
      <c r="W53" s="7">
        <v>9.4511000000000003</v>
      </c>
      <c r="X53" s="7">
        <v>5.7261718115237654</v>
      </c>
      <c r="Y53" s="7">
        <v>16.787455564961917</v>
      </c>
      <c r="Z53" s="7">
        <v>6.0163583375726652</v>
      </c>
      <c r="AA53" s="7">
        <v>0.31156344213077608</v>
      </c>
    </row>
    <row r="54" spans="1:27" ht="11.25" x14ac:dyDescent="0.2">
      <c r="A54" s="6">
        <v>37834</v>
      </c>
      <c r="B54" s="7" t="s">
        <v>25</v>
      </c>
      <c r="C54" s="7" t="s">
        <v>25</v>
      </c>
      <c r="D54" s="7">
        <v>70.819500000000005</v>
      </c>
      <c r="E54" s="7" t="s">
        <v>25</v>
      </c>
      <c r="F54" s="7" t="s">
        <v>25</v>
      </c>
      <c r="G54" s="7">
        <v>28.603000000000005</v>
      </c>
      <c r="H54" s="7">
        <v>71.396999999999991</v>
      </c>
      <c r="I54" s="7">
        <v>32.834300000000006</v>
      </c>
      <c r="J54" s="7">
        <v>7.1313999999999993</v>
      </c>
      <c r="K54" s="7">
        <v>10.750999999999999</v>
      </c>
      <c r="L54" s="7">
        <v>20.680199999999999</v>
      </c>
      <c r="M54" s="7">
        <v>40.164000000000009</v>
      </c>
      <c r="N54" s="7">
        <v>31.232999999999983</v>
      </c>
      <c r="O54" s="7">
        <v>23.5227</v>
      </c>
      <c r="P54" s="7">
        <v>20.680199999999999</v>
      </c>
      <c r="Q54" s="7">
        <v>27.194099999999992</v>
      </c>
      <c r="R54" s="7" t="s">
        <v>25</v>
      </c>
      <c r="S54" s="7" t="s">
        <v>25</v>
      </c>
      <c r="T54" s="7" t="s">
        <v>25</v>
      </c>
      <c r="U54" s="7">
        <v>1.5741000000000001</v>
      </c>
      <c r="V54" s="7">
        <v>7.2262000000000004</v>
      </c>
      <c r="W54" s="7">
        <v>9.3650999999999982</v>
      </c>
      <c r="X54" s="7">
        <v>5.7411428542084355</v>
      </c>
      <c r="Y54" s="7">
        <v>16.972320472354696</v>
      </c>
      <c r="Z54" s="7">
        <v>6.0385668151375942</v>
      </c>
      <c r="AA54" s="7">
        <v>0.31089503733479457</v>
      </c>
    </row>
    <row r="55" spans="1:27" ht="11.25" x14ac:dyDescent="0.2">
      <c r="A55" s="6">
        <v>37865</v>
      </c>
      <c r="B55" s="7" t="s">
        <v>25</v>
      </c>
      <c r="C55" s="7" t="s">
        <v>25</v>
      </c>
      <c r="D55" s="7">
        <v>70.924099999999996</v>
      </c>
      <c r="E55" s="7" t="s">
        <v>25</v>
      </c>
      <c r="F55" s="7" t="s">
        <v>25</v>
      </c>
      <c r="G55" s="7">
        <v>28.749300000000002</v>
      </c>
      <c r="H55" s="7">
        <v>71.250699999999995</v>
      </c>
      <c r="I55" s="7">
        <v>32.68889999999999</v>
      </c>
      <c r="J55" s="7">
        <v>7.1229000000000022</v>
      </c>
      <c r="K55" s="7">
        <v>10.702699999999998</v>
      </c>
      <c r="L55" s="7">
        <v>20.735899999999997</v>
      </c>
      <c r="M55" s="7">
        <v>40.304499999999997</v>
      </c>
      <c r="N55" s="7">
        <v>30.946199999999997</v>
      </c>
      <c r="O55" s="7">
        <v>23.3811</v>
      </c>
      <c r="P55" s="7">
        <v>20.735899999999997</v>
      </c>
      <c r="Q55" s="7">
        <v>27.133699999999994</v>
      </c>
      <c r="R55" s="7" t="s">
        <v>25</v>
      </c>
      <c r="S55" s="7" t="s">
        <v>25</v>
      </c>
      <c r="T55" s="7" t="s">
        <v>25</v>
      </c>
      <c r="U55" s="7">
        <v>1.4913000000000001</v>
      </c>
      <c r="V55" s="7">
        <v>7.2254000000000005</v>
      </c>
      <c r="W55" s="7">
        <v>9.2903000000000002</v>
      </c>
      <c r="X55" s="7">
        <v>5.7855539741638946</v>
      </c>
      <c r="Y55" s="7">
        <v>17.027833806223356</v>
      </c>
      <c r="Z55" s="7">
        <v>6.0663987352811617</v>
      </c>
      <c r="AA55" s="7">
        <v>0.31020969057825204</v>
      </c>
    </row>
    <row r="56" spans="1:27" ht="11.25" x14ac:dyDescent="0.2">
      <c r="A56" s="6">
        <v>37895</v>
      </c>
      <c r="B56" s="7" t="s">
        <v>25</v>
      </c>
      <c r="C56" s="7" t="s">
        <v>25</v>
      </c>
      <c r="D56" s="7">
        <v>70.856099999999998</v>
      </c>
      <c r="E56" s="7" t="s">
        <v>25</v>
      </c>
      <c r="F56" s="7" t="s">
        <v>25</v>
      </c>
      <c r="G56" s="7">
        <v>28.936800000000002</v>
      </c>
      <c r="H56" s="7">
        <v>71.063199999999995</v>
      </c>
      <c r="I56" s="7">
        <v>32.6633</v>
      </c>
      <c r="J56" s="7">
        <v>7.1239000000000017</v>
      </c>
      <c r="K56" s="7">
        <v>10.6157</v>
      </c>
      <c r="L56" s="7">
        <v>20.660799999999998</v>
      </c>
      <c r="M56" s="7">
        <v>40.01570000000001</v>
      </c>
      <c r="N56" s="7">
        <v>31.047499999999999</v>
      </c>
      <c r="O56" s="7">
        <v>23.379300000000001</v>
      </c>
      <c r="P56" s="7">
        <v>20.660799999999998</v>
      </c>
      <c r="Q56" s="7">
        <v>27.023099999999996</v>
      </c>
      <c r="R56" s="7" t="s">
        <v>25</v>
      </c>
      <c r="S56" s="7" t="s">
        <v>25</v>
      </c>
      <c r="T56" s="7" t="s">
        <v>25</v>
      </c>
      <c r="U56" s="7">
        <v>1.4786999999999999</v>
      </c>
      <c r="V56" s="7">
        <v>7.3151000000000002</v>
      </c>
      <c r="W56" s="7">
        <v>9.2447999999999997</v>
      </c>
      <c r="X56" s="7">
        <v>5.7693301222699489</v>
      </c>
      <c r="Y56" s="7">
        <v>17.017200706049088</v>
      </c>
      <c r="Z56" s="7">
        <v>6.0384807408828713</v>
      </c>
      <c r="AA56" s="7">
        <v>0.30624454091677678</v>
      </c>
    </row>
    <row r="57" spans="1:27" ht="11.25" x14ac:dyDescent="0.2">
      <c r="A57" s="6">
        <v>37926</v>
      </c>
      <c r="B57" s="7" t="s">
        <v>25</v>
      </c>
      <c r="C57" s="7" t="s">
        <v>25</v>
      </c>
      <c r="D57" s="7">
        <v>70.873699999999999</v>
      </c>
      <c r="E57" s="7" t="s">
        <v>25</v>
      </c>
      <c r="F57" s="7" t="s">
        <v>25</v>
      </c>
      <c r="G57" s="7">
        <v>28.8736</v>
      </c>
      <c r="H57" s="7">
        <v>71.126400000000004</v>
      </c>
      <c r="I57" s="7">
        <v>32.711600000000004</v>
      </c>
      <c r="J57" s="7">
        <v>7.1699000000000028</v>
      </c>
      <c r="K57" s="7">
        <v>10.56</v>
      </c>
      <c r="L57" s="7">
        <v>20.685299999999994</v>
      </c>
      <c r="M57" s="7">
        <v>40.112899999999996</v>
      </c>
      <c r="N57" s="7">
        <v>31.013500000000008</v>
      </c>
      <c r="O57" s="7">
        <v>23.418900000000001</v>
      </c>
      <c r="P57" s="7">
        <v>20.685299999999994</v>
      </c>
      <c r="Q57" s="7">
        <v>27.022200000000009</v>
      </c>
      <c r="R57" s="7" t="s">
        <v>25</v>
      </c>
      <c r="S57" s="7" t="s">
        <v>25</v>
      </c>
      <c r="T57" s="7" t="s">
        <v>25</v>
      </c>
      <c r="U57" s="7">
        <v>1.4395000000000002</v>
      </c>
      <c r="V57" s="7">
        <v>7.4158999999999997</v>
      </c>
      <c r="W57" s="7">
        <v>9.2036999999999995</v>
      </c>
      <c r="X57" s="7">
        <v>5.7863775338431296</v>
      </c>
      <c r="Y57" s="7">
        <v>17.096012148698652</v>
      </c>
      <c r="Z57" s="7">
        <v>6.0618582787916964</v>
      </c>
      <c r="AA57" s="7">
        <v>0.29283993504282008</v>
      </c>
    </row>
    <row r="58" spans="1:27" ht="11.25" x14ac:dyDescent="0.2">
      <c r="A58" s="6">
        <v>37956</v>
      </c>
      <c r="B58" s="7" t="s">
        <v>25</v>
      </c>
      <c r="C58" s="7" t="s">
        <v>25</v>
      </c>
      <c r="D58" s="7">
        <v>70.983399999999989</v>
      </c>
      <c r="E58" s="7" t="s">
        <v>25</v>
      </c>
      <c r="F58" s="7" t="s">
        <v>25</v>
      </c>
      <c r="G58" s="7">
        <v>28.876800000000003</v>
      </c>
      <c r="H58" s="7">
        <v>71.123199999999997</v>
      </c>
      <c r="I58" s="7">
        <v>32.674900000000001</v>
      </c>
      <c r="J58" s="7">
        <v>7.2184999999999988</v>
      </c>
      <c r="K58" s="7">
        <v>10.532</v>
      </c>
      <c r="L58" s="7">
        <v>20.697700000000012</v>
      </c>
      <c r="M58" s="7">
        <v>40.081099999999985</v>
      </c>
      <c r="N58" s="7">
        <v>31.042100000000012</v>
      </c>
      <c r="O58" s="7">
        <v>23.397200000000002</v>
      </c>
      <c r="P58" s="7">
        <v>20.697700000000012</v>
      </c>
      <c r="Q58" s="7">
        <v>27.028299999999987</v>
      </c>
      <c r="R58" s="7" t="s">
        <v>25</v>
      </c>
      <c r="S58" s="7" t="s">
        <v>25</v>
      </c>
      <c r="T58" s="7" t="s">
        <v>25</v>
      </c>
      <c r="U58" s="7">
        <v>1.4416</v>
      </c>
      <c r="V58" s="7">
        <v>7.4301999999999992</v>
      </c>
      <c r="W58" s="7">
        <v>9.1578999999999997</v>
      </c>
      <c r="X58" s="7">
        <v>5.7838012254384505</v>
      </c>
      <c r="Y58" s="7">
        <v>17.079286081987455</v>
      </c>
      <c r="Z58" s="7">
        <v>6.0703163969566374</v>
      </c>
      <c r="AA58" s="7">
        <v>0.29161028221691537</v>
      </c>
    </row>
    <row r="59" spans="1:27" ht="11.25" x14ac:dyDescent="0.2">
      <c r="A59" s="6">
        <v>37987</v>
      </c>
      <c r="B59" s="7" t="s">
        <v>25</v>
      </c>
      <c r="C59" s="7" t="s">
        <v>25</v>
      </c>
      <c r="D59" s="7">
        <v>71.06049999999999</v>
      </c>
      <c r="E59" s="7" t="s">
        <v>25</v>
      </c>
      <c r="F59" s="7" t="s">
        <v>25</v>
      </c>
      <c r="G59" s="7">
        <v>28.862799999999996</v>
      </c>
      <c r="H59" s="7">
        <v>71.137200000000007</v>
      </c>
      <c r="I59" s="7">
        <v>32.683699999999995</v>
      </c>
      <c r="J59" s="7">
        <v>7.2514000000000021</v>
      </c>
      <c r="K59" s="7">
        <v>10.513600000000002</v>
      </c>
      <c r="L59" s="7">
        <v>20.688299999999998</v>
      </c>
      <c r="M59" s="7">
        <v>40.077799999999989</v>
      </c>
      <c r="N59" s="7">
        <v>31.059400000000018</v>
      </c>
      <c r="O59" s="7">
        <v>23.364899999999999</v>
      </c>
      <c r="P59" s="7">
        <v>20.688299999999998</v>
      </c>
      <c r="Q59" s="7">
        <v>27.08400000000001</v>
      </c>
      <c r="R59" s="7" t="s">
        <v>25</v>
      </c>
      <c r="S59" s="7" t="s">
        <v>25</v>
      </c>
      <c r="T59" s="7" t="s">
        <v>25</v>
      </c>
      <c r="U59" s="7">
        <v>1.4420000000000002</v>
      </c>
      <c r="V59" s="7">
        <v>7.4094999999999995</v>
      </c>
      <c r="W59" s="7">
        <v>9.1281999999999996</v>
      </c>
      <c r="X59" s="7">
        <v>5.7947587378078875</v>
      </c>
      <c r="Y59" s="7">
        <v>17.050151807797114</v>
      </c>
      <c r="Z59" s="7">
        <v>6.0986523308653151</v>
      </c>
      <c r="AA59" s="7">
        <v>0.29026511110639908</v>
      </c>
    </row>
    <row r="60" spans="1:27" ht="11.25" x14ac:dyDescent="0.2">
      <c r="A60" s="6">
        <v>38018</v>
      </c>
      <c r="B60" s="7" t="s">
        <v>25</v>
      </c>
      <c r="C60" s="7" t="s">
        <v>25</v>
      </c>
      <c r="D60" s="7">
        <v>70.952500000000001</v>
      </c>
      <c r="E60" s="7" t="s">
        <v>25</v>
      </c>
      <c r="F60" s="7" t="s">
        <v>25</v>
      </c>
      <c r="G60" s="7">
        <v>28.888000000000002</v>
      </c>
      <c r="H60" s="7">
        <v>71.111999999999995</v>
      </c>
      <c r="I60" s="7">
        <v>32.702600000000004</v>
      </c>
      <c r="J60" s="7">
        <v>7.2162000000000015</v>
      </c>
      <c r="K60" s="7">
        <v>10.528000000000002</v>
      </c>
      <c r="L60" s="7">
        <v>20.665799999999987</v>
      </c>
      <c r="M60" s="7">
        <v>39.985800000000012</v>
      </c>
      <c r="N60" s="7">
        <v>31.126199999999983</v>
      </c>
      <c r="O60" s="7">
        <v>23.389399999999998</v>
      </c>
      <c r="P60" s="7">
        <v>20.665799999999987</v>
      </c>
      <c r="Q60" s="7">
        <v>27.056800000000013</v>
      </c>
      <c r="R60" s="7" t="s">
        <v>25</v>
      </c>
      <c r="S60" s="7" t="s">
        <v>25</v>
      </c>
      <c r="T60" s="7" t="s">
        <v>25</v>
      </c>
      <c r="U60" s="7">
        <v>1.4735999999999998</v>
      </c>
      <c r="V60" s="7">
        <v>7.4513000000000016</v>
      </c>
      <c r="W60" s="7">
        <v>9.0823999999999998</v>
      </c>
      <c r="X60" s="7">
        <v>5.7730356451259439</v>
      </c>
      <c r="Y60" s="7">
        <v>17.052161382044755</v>
      </c>
      <c r="Z60" s="7">
        <v>6.0861868309555396</v>
      </c>
      <c r="AA60" s="7">
        <v>0.28803210685249003</v>
      </c>
    </row>
    <row r="61" spans="1:27" ht="11.25" x14ac:dyDescent="0.2">
      <c r="A61" s="6">
        <v>38047</v>
      </c>
      <c r="B61" s="7" t="s">
        <v>25</v>
      </c>
      <c r="C61" s="7" t="s">
        <v>25</v>
      </c>
      <c r="D61" s="7">
        <v>71.119599999999991</v>
      </c>
      <c r="E61" s="7" t="s">
        <v>25</v>
      </c>
      <c r="F61" s="7" t="s">
        <v>25</v>
      </c>
      <c r="G61" s="7">
        <v>28.785499999999999</v>
      </c>
      <c r="H61" s="7">
        <v>71.214500000000001</v>
      </c>
      <c r="I61" s="7">
        <v>32.555799999999998</v>
      </c>
      <c r="J61" s="7">
        <v>7.1787999999999998</v>
      </c>
      <c r="K61" s="7">
        <v>10.554300000000003</v>
      </c>
      <c r="L61" s="7">
        <v>20.9267</v>
      </c>
      <c r="M61" s="7">
        <v>39.765300000000003</v>
      </c>
      <c r="N61" s="7">
        <v>31.449199999999998</v>
      </c>
      <c r="O61" s="7">
        <v>23.282599999999999</v>
      </c>
      <c r="P61" s="7">
        <v>20.9267</v>
      </c>
      <c r="Q61" s="7">
        <v>27.005199999999999</v>
      </c>
      <c r="R61" s="7" t="s">
        <v>25</v>
      </c>
      <c r="S61" s="7" t="s">
        <v>25</v>
      </c>
      <c r="T61" s="7" t="s">
        <v>25</v>
      </c>
      <c r="U61" s="7">
        <v>1.4875</v>
      </c>
      <c r="V61" s="7">
        <v>7.4071999999999996</v>
      </c>
      <c r="W61" s="7">
        <v>9.0137</v>
      </c>
      <c r="X61" s="7">
        <v>5.7487743192402361</v>
      </c>
      <c r="Y61" s="7">
        <v>17.280916684932073</v>
      </c>
      <c r="Z61" s="7">
        <v>6.0777006640999058</v>
      </c>
      <c r="AA61" s="7">
        <v>0.28634519206040854</v>
      </c>
    </row>
    <row r="62" spans="1:27" ht="11.25" x14ac:dyDescent="0.2">
      <c r="A62" s="6">
        <v>38078</v>
      </c>
      <c r="B62" s="7" t="s">
        <v>25</v>
      </c>
      <c r="C62" s="7" t="s">
        <v>25</v>
      </c>
      <c r="D62" s="7">
        <v>71.366200000000006</v>
      </c>
      <c r="E62" s="7" t="s">
        <v>25</v>
      </c>
      <c r="F62" s="7" t="s">
        <v>25</v>
      </c>
      <c r="G62" s="7">
        <v>28.632399999999997</v>
      </c>
      <c r="H62" s="7">
        <v>71.36760000000001</v>
      </c>
      <c r="I62" s="7">
        <v>32.611699999999999</v>
      </c>
      <c r="J62" s="7">
        <v>7.1877000000000004</v>
      </c>
      <c r="K62" s="7">
        <v>10.6363</v>
      </c>
      <c r="L62" s="7">
        <v>20.932300000000009</v>
      </c>
      <c r="M62" s="7">
        <v>39.850600000000007</v>
      </c>
      <c r="N62" s="7">
        <v>31.517000000000003</v>
      </c>
      <c r="O62" s="7">
        <v>23.2713</v>
      </c>
      <c r="P62" s="7">
        <v>20.932300000000009</v>
      </c>
      <c r="Q62" s="7">
        <v>27.164000000000005</v>
      </c>
      <c r="R62" s="7" t="s">
        <v>25</v>
      </c>
      <c r="S62" s="7" t="s">
        <v>25</v>
      </c>
      <c r="T62" s="7" t="s">
        <v>25</v>
      </c>
      <c r="U62" s="7">
        <v>1.5091999999999999</v>
      </c>
      <c r="V62" s="7">
        <v>7.3006000000000011</v>
      </c>
      <c r="W62" s="7">
        <v>9.052999999999999</v>
      </c>
      <c r="X62" s="7">
        <v>5.7604996762705181</v>
      </c>
      <c r="Y62" s="7">
        <v>17.277223966793905</v>
      </c>
      <c r="Z62" s="7">
        <v>6.1112499789935235</v>
      </c>
      <c r="AA62" s="7">
        <v>0.28472734831208213</v>
      </c>
    </row>
    <row r="63" spans="1:27" ht="11.25" x14ac:dyDescent="0.2">
      <c r="A63" s="6">
        <v>38108</v>
      </c>
      <c r="B63" s="7" t="s">
        <v>25</v>
      </c>
      <c r="C63" s="7" t="s">
        <v>25</v>
      </c>
      <c r="D63" s="7">
        <v>71.554000000000002</v>
      </c>
      <c r="E63" s="7" t="s">
        <v>25</v>
      </c>
      <c r="F63" s="7" t="s">
        <v>25</v>
      </c>
      <c r="G63" s="7">
        <v>28.619100000000003</v>
      </c>
      <c r="H63" s="7">
        <v>71.380899999999997</v>
      </c>
      <c r="I63" s="7">
        <v>32.557099999999998</v>
      </c>
      <c r="J63" s="7">
        <v>7.2395999999999994</v>
      </c>
      <c r="K63" s="7">
        <v>10.662399999999998</v>
      </c>
      <c r="L63" s="7">
        <v>20.922000000000004</v>
      </c>
      <c r="M63" s="7">
        <v>39.903500000000015</v>
      </c>
      <c r="N63" s="7">
        <v>31.477399999999982</v>
      </c>
      <c r="O63" s="7">
        <v>23.108799999999999</v>
      </c>
      <c r="P63" s="7">
        <v>20.922000000000004</v>
      </c>
      <c r="Q63" s="7">
        <v>27.350099999999991</v>
      </c>
      <c r="R63" s="7" t="s">
        <v>25</v>
      </c>
      <c r="S63" s="7" t="s">
        <v>25</v>
      </c>
      <c r="T63" s="7" t="s">
        <v>25</v>
      </c>
      <c r="U63" s="7">
        <v>1.4876</v>
      </c>
      <c r="V63" s="7">
        <v>7.2090999999999994</v>
      </c>
      <c r="W63" s="7">
        <v>9.0033000000000012</v>
      </c>
      <c r="X63" s="7">
        <v>5.7552101880583191</v>
      </c>
      <c r="Y63" s="7">
        <v>17.255828320495286</v>
      </c>
      <c r="Z63" s="7">
        <v>6.1244838218858417</v>
      </c>
      <c r="AA63" s="7">
        <v>0.28349439726163095</v>
      </c>
    </row>
    <row r="64" spans="1:27" ht="11.25" x14ac:dyDescent="0.2">
      <c r="A64" s="6">
        <v>38139</v>
      </c>
      <c r="B64" s="7" t="s">
        <v>25</v>
      </c>
      <c r="C64" s="7" t="s">
        <v>25</v>
      </c>
      <c r="D64" s="7">
        <v>71.579599999999999</v>
      </c>
      <c r="E64" s="7" t="s">
        <v>25</v>
      </c>
      <c r="F64" s="7" t="s">
        <v>25</v>
      </c>
      <c r="G64" s="7">
        <v>28.576100000000007</v>
      </c>
      <c r="H64" s="7">
        <v>71.423899999999989</v>
      </c>
      <c r="I64" s="7">
        <v>32.566099999999999</v>
      </c>
      <c r="J64" s="7">
        <v>7.2925999999999984</v>
      </c>
      <c r="K64" s="7">
        <v>10.683299999999997</v>
      </c>
      <c r="L64" s="7">
        <v>20.881600000000002</v>
      </c>
      <c r="M64" s="7">
        <v>39.998300000000008</v>
      </c>
      <c r="N64" s="7">
        <v>31.425599999999982</v>
      </c>
      <c r="O64" s="7">
        <v>23.049700000000001</v>
      </c>
      <c r="P64" s="7">
        <v>20.881600000000002</v>
      </c>
      <c r="Q64" s="7">
        <v>27.492599999999985</v>
      </c>
      <c r="R64" s="7" t="s">
        <v>25</v>
      </c>
      <c r="S64" s="7" t="s">
        <v>25</v>
      </c>
      <c r="T64" s="7" t="s">
        <v>25</v>
      </c>
      <c r="U64" s="7">
        <v>1.5057</v>
      </c>
      <c r="V64" s="7">
        <v>7.1664000000000003</v>
      </c>
      <c r="W64" s="7">
        <v>8.9816000000000003</v>
      </c>
      <c r="X64" s="7">
        <v>5.7451451067414681</v>
      </c>
      <c r="Y64" s="7">
        <v>17.211156492164143</v>
      </c>
      <c r="Z64" s="7">
        <v>6.1120720290167476</v>
      </c>
      <c r="AA64" s="7">
        <v>0.28179693757514024</v>
      </c>
    </row>
    <row r="65" spans="1:27" ht="11.25" x14ac:dyDescent="0.2">
      <c r="A65" s="6">
        <v>38169</v>
      </c>
      <c r="B65" s="7" t="s">
        <v>25</v>
      </c>
      <c r="C65" s="7" t="s">
        <v>25</v>
      </c>
      <c r="D65" s="7">
        <v>71.424199999999999</v>
      </c>
      <c r="E65" s="7" t="s">
        <v>25</v>
      </c>
      <c r="F65" s="7" t="s">
        <v>25</v>
      </c>
      <c r="G65" s="7">
        <v>28.669100000000004</v>
      </c>
      <c r="H65" s="7">
        <v>71.3309</v>
      </c>
      <c r="I65" s="7">
        <v>32.5306</v>
      </c>
      <c r="J65" s="7">
        <v>7.3245000000000005</v>
      </c>
      <c r="K65" s="7">
        <v>10.685500000000001</v>
      </c>
      <c r="L65" s="7">
        <v>20.79089999999999</v>
      </c>
      <c r="M65" s="7">
        <v>40.033999999999992</v>
      </c>
      <c r="N65" s="7">
        <v>31.296900000000008</v>
      </c>
      <c r="O65" s="7">
        <v>23.055900000000001</v>
      </c>
      <c r="P65" s="7">
        <v>20.79089999999999</v>
      </c>
      <c r="Q65" s="7">
        <v>27.484100000000009</v>
      </c>
      <c r="R65" s="7" t="s">
        <v>25</v>
      </c>
      <c r="S65" s="7" t="s">
        <v>25</v>
      </c>
      <c r="T65" s="7" t="s">
        <v>25</v>
      </c>
      <c r="U65" s="7">
        <v>1.5050000000000001</v>
      </c>
      <c r="V65" s="7">
        <v>7.1776999999999997</v>
      </c>
      <c r="W65" s="7">
        <v>8.9798000000000009</v>
      </c>
      <c r="X65" s="7">
        <v>5.7239486047375188</v>
      </c>
      <c r="Y65" s="7">
        <v>17.138760659703685</v>
      </c>
      <c r="Z65" s="7">
        <v>6.1068716537139691</v>
      </c>
      <c r="AA65" s="7">
        <v>0.27950470263691757</v>
      </c>
    </row>
    <row r="66" spans="1:27" ht="11.25" x14ac:dyDescent="0.2">
      <c r="A66" s="6">
        <v>38200</v>
      </c>
      <c r="B66" s="7" t="s">
        <v>25</v>
      </c>
      <c r="C66" s="7" t="s">
        <v>25</v>
      </c>
      <c r="D66" s="7">
        <v>71.257199999999997</v>
      </c>
      <c r="E66" s="7" t="s">
        <v>25</v>
      </c>
      <c r="F66" s="7" t="s">
        <v>25</v>
      </c>
      <c r="G66" s="7">
        <v>28.947199999999995</v>
      </c>
      <c r="H66" s="7">
        <v>71.052800000000005</v>
      </c>
      <c r="I66" s="7">
        <v>32.408299999999997</v>
      </c>
      <c r="J66" s="7">
        <v>7.3133999999999988</v>
      </c>
      <c r="K66" s="7">
        <v>10.626599999999998</v>
      </c>
      <c r="L66" s="7">
        <v>20.704499999999996</v>
      </c>
      <c r="M66" s="7">
        <v>39.895299999999999</v>
      </c>
      <c r="N66" s="7">
        <v>31.157500000000006</v>
      </c>
      <c r="O66" s="7">
        <v>23.003900000000002</v>
      </c>
      <c r="P66" s="7">
        <v>20.704499999999996</v>
      </c>
      <c r="Q66" s="7">
        <v>27.344400000000007</v>
      </c>
      <c r="R66" s="7" t="s">
        <v>25</v>
      </c>
      <c r="S66" s="7" t="s">
        <v>25</v>
      </c>
      <c r="T66" s="7" t="s">
        <v>25</v>
      </c>
      <c r="U66" s="7">
        <v>1.4916999999999998</v>
      </c>
      <c r="V66" s="7">
        <v>7.1738999999999997</v>
      </c>
      <c r="W66" s="7">
        <v>8.9626000000000001</v>
      </c>
      <c r="X66" s="7">
        <v>5.7201614929816982</v>
      </c>
      <c r="Y66" s="7">
        <v>17.134515832600055</v>
      </c>
      <c r="Z66" s="7">
        <v>6.0936965050768181</v>
      </c>
      <c r="AA66" s="7">
        <v>0.27697891909152839</v>
      </c>
    </row>
    <row r="67" spans="1:27" ht="11.25" x14ac:dyDescent="0.2">
      <c r="A67" s="6">
        <v>38231</v>
      </c>
      <c r="B67" s="7" t="s">
        <v>25</v>
      </c>
      <c r="C67" s="7" t="s">
        <v>25</v>
      </c>
      <c r="D67" s="7">
        <v>71.151799999999994</v>
      </c>
      <c r="E67" s="7" t="s">
        <v>25</v>
      </c>
      <c r="F67" s="7" t="s">
        <v>25</v>
      </c>
      <c r="G67" s="7">
        <v>29.011899999999994</v>
      </c>
      <c r="H67" s="7">
        <v>70.988100000000003</v>
      </c>
      <c r="I67" s="7">
        <v>32.405000000000001</v>
      </c>
      <c r="J67" s="7">
        <v>7.2984999999999989</v>
      </c>
      <c r="K67" s="7">
        <v>10.5945</v>
      </c>
      <c r="L67" s="7">
        <v>20.689699999999998</v>
      </c>
      <c r="M67" s="7">
        <v>39.745199999999997</v>
      </c>
      <c r="N67" s="7">
        <v>31.242900000000006</v>
      </c>
      <c r="O67" s="7">
        <v>23.043600000000001</v>
      </c>
      <c r="P67" s="7">
        <v>20.689699999999998</v>
      </c>
      <c r="Q67" s="7">
        <v>27.254800000000007</v>
      </c>
      <c r="R67" s="7" t="s">
        <v>25</v>
      </c>
      <c r="S67" s="7" t="s">
        <v>25</v>
      </c>
      <c r="T67" s="7" t="s">
        <v>25</v>
      </c>
      <c r="U67" s="7">
        <v>1.6024000000000003</v>
      </c>
      <c r="V67" s="7">
        <v>7.0750000000000002</v>
      </c>
      <c r="W67" s="7">
        <v>8.9632000000000023</v>
      </c>
      <c r="X67" s="7">
        <v>5.7394158700205971</v>
      </c>
      <c r="Y67" s="7">
        <v>17.07536299097108</v>
      </c>
      <c r="Z67" s="7">
        <v>6.1278909024947046</v>
      </c>
      <c r="AA67" s="7">
        <v>0.27525769093776647</v>
      </c>
    </row>
    <row r="68" spans="1:27" ht="11.25" x14ac:dyDescent="0.2">
      <c r="A68" s="6">
        <v>38261</v>
      </c>
      <c r="B68" s="7" t="s">
        <v>25</v>
      </c>
      <c r="C68" s="7" t="s">
        <v>25</v>
      </c>
      <c r="D68" s="7">
        <v>71.318299999999994</v>
      </c>
      <c r="E68" s="7" t="s">
        <v>25</v>
      </c>
      <c r="F68" s="7" t="s">
        <v>25</v>
      </c>
      <c r="G68" s="7">
        <v>29.088499999999993</v>
      </c>
      <c r="H68" s="7">
        <v>70.911500000000004</v>
      </c>
      <c r="I68" s="7">
        <v>32.238700000000001</v>
      </c>
      <c r="J68" s="7">
        <v>7.3494000000000002</v>
      </c>
      <c r="K68" s="7">
        <v>10.650400000000001</v>
      </c>
      <c r="L68" s="7">
        <v>20.673500000000004</v>
      </c>
      <c r="M68" s="7">
        <v>39.774300000000004</v>
      </c>
      <c r="N68" s="7">
        <v>31.1372</v>
      </c>
      <c r="O68" s="7">
        <v>22.9252</v>
      </c>
      <c r="P68" s="7">
        <v>20.673500000000004</v>
      </c>
      <c r="Q68" s="7">
        <v>27.312799999999996</v>
      </c>
      <c r="R68" s="7" t="s">
        <v>25</v>
      </c>
      <c r="S68" s="7" t="s">
        <v>25</v>
      </c>
      <c r="T68" s="7" t="s">
        <v>25</v>
      </c>
      <c r="U68" s="7">
        <v>1.5272999999999999</v>
      </c>
      <c r="V68" s="7">
        <v>7.0131000000000006</v>
      </c>
      <c r="W68" s="7">
        <v>8.9852000000000007</v>
      </c>
      <c r="X68" s="7">
        <v>5.7428658976501836</v>
      </c>
      <c r="Y68" s="7">
        <v>17.125414540821058</v>
      </c>
      <c r="Z68" s="7">
        <v>6.1279809134452705</v>
      </c>
      <c r="AA68" s="7">
        <v>0.27473043825588112</v>
      </c>
    </row>
    <row r="69" spans="1:27" ht="11.25" x14ac:dyDescent="0.2">
      <c r="A69" s="6">
        <v>38292</v>
      </c>
      <c r="B69" s="7" t="s">
        <v>25</v>
      </c>
      <c r="C69" s="7" t="s">
        <v>25</v>
      </c>
      <c r="D69" s="7">
        <v>71.399100000000004</v>
      </c>
      <c r="E69" s="7" t="s">
        <v>25</v>
      </c>
      <c r="F69" s="7" t="s">
        <v>25</v>
      </c>
      <c r="G69" s="7">
        <v>29.194000000000003</v>
      </c>
      <c r="H69" s="7">
        <v>70.805999999999997</v>
      </c>
      <c r="I69" s="7">
        <v>32.074200000000005</v>
      </c>
      <c r="J69" s="7">
        <v>7.3940000000000001</v>
      </c>
      <c r="K69" s="7">
        <v>10.684799999999999</v>
      </c>
      <c r="L69" s="7">
        <v>20.653599999999997</v>
      </c>
      <c r="M69" s="7">
        <v>39.764400000000002</v>
      </c>
      <c r="N69" s="7">
        <v>31.041599999999995</v>
      </c>
      <c r="O69" s="7">
        <v>22.775200000000002</v>
      </c>
      <c r="P69" s="7">
        <v>20.653599999999997</v>
      </c>
      <c r="Q69" s="7">
        <v>27.377200000000002</v>
      </c>
      <c r="R69" s="7" t="s">
        <v>25</v>
      </c>
      <c r="S69" s="7" t="s">
        <v>25</v>
      </c>
      <c r="T69" s="7" t="s">
        <v>25</v>
      </c>
      <c r="U69" s="7">
        <v>1.4113</v>
      </c>
      <c r="V69" s="7">
        <v>6.9978999999999996</v>
      </c>
      <c r="W69" s="7">
        <v>8.9452999999999996</v>
      </c>
      <c r="X69" s="7">
        <v>5.7566582534312651</v>
      </c>
      <c r="Y69" s="7">
        <v>17.105023645285904</v>
      </c>
      <c r="Z69" s="7">
        <v>6.1516699963802335</v>
      </c>
      <c r="AA69" s="7">
        <v>0.28736199398677142</v>
      </c>
    </row>
    <row r="70" spans="1:27" ht="11.25" x14ac:dyDescent="0.2">
      <c r="A70" s="6">
        <v>38322</v>
      </c>
      <c r="B70" s="7" t="s">
        <v>25</v>
      </c>
      <c r="C70" s="7" t="s">
        <v>25</v>
      </c>
      <c r="D70" s="7">
        <v>71.396299999999997</v>
      </c>
      <c r="E70" s="7" t="s">
        <v>25</v>
      </c>
      <c r="F70" s="7" t="s">
        <v>25</v>
      </c>
      <c r="G70" s="7">
        <v>29.403400000000008</v>
      </c>
      <c r="H70" s="7">
        <v>70.596599999999995</v>
      </c>
      <c r="I70" s="7">
        <v>31.901299999999999</v>
      </c>
      <c r="J70" s="7">
        <v>7.4195000000000011</v>
      </c>
      <c r="K70" s="7">
        <v>10.6838</v>
      </c>
      <c r="L70" s="7">
        <v>20.592199999999998</v>
      </c>
      <c r="M70" s="7">
        <v>39.677199999999985</v>
      </c>
      <c r="N70" s="7">
        <v>30.91940000000001</v>
      </c>
      <c r="O70" s="7">
        <v>22.618400000000001</v>
      </c>
      <c r="P70" s="7">
        <v>20.592199999999998</v>
      </c>
      <c r="Q70" s="7">
        <v>27.385999999999996</v>
      </c>
      <c r="R70" s="7" t="s">
        <v>25</v>
      </c>
      <c r="S70" s="7" t="s">
        <v>25</v>
      </c>
      <c r="T70" s="7" t="s">
        <v>25</v>
      </c>
      <c r="U70" s="7">
        <v>1.3319999999999999</v>
      </c>
      <c r="V70" s="7">
        <v>7.0140000000000002</v>
      </c>
      <c r="W70" s="7">
        <v>8.8615999999999993</v>
      </c>
      <c r="X70" s="7">
        <v>5.7263679134331511</v>
      </c>
      <c r="Y70" s="7">
        <v>17.105113191709155</v>
      </c>
      <c r="Z70" s="7">
        <v>6.1417398927947522</v>
      </c>
      <c r="AA70" s="7">
        <v>0.29359346694739802</v>
      </c>
    </row>
    <row r="71" spans="1:27" ht="11.25" x14ac:dyDescent="0.2">
      <c r="A71" s="6">
        <v>38353</v>
      </c>
      <c r="B71" s="7" t="s">
        <v>25</v>
      </c>
      <c r="C71" s="7" t="s">
        <v>25</v>
      </c>
      <c r="D71" s="7">
        <v>71.302499999999995</v>
      </c>
      <c r="E71" s="7" t="s">
        <v>25</v>
      </c>
      <c r="F71" s="7" t="s">
        <v>25</v>
      </c>
      <c r="G71" s="7">
        <v>29.569700000000001</v>
      </c>
      <c r="H71" s="7">
        <v>70.430300000000003</v>
      </c>
      <c r="I71" s="7">
        <v>31.803999999999995</v>
      </c>
      <c r="J71" s="7">
        <v>7.4455</v>
      </c>
      <c r="K71" s="7">
        <v>10.637600000000003</v>
      </c>
      <c r="L71" s="7">
        <v>20.543799999999994</v>
      </c>
      <c r="M71" s="7">
        <v>39.592899999999993</v>
      </c>
      <c r="N71" s="7">
        <v>30.837400000000009</v>
      </c>
      <c r="O71" s="7">
        <v>22.571000000000002</v>
      </c>
      <c r="P71" s="7">
        <v>20.543799999999994</v>
      </c>
      <c r="Q71" s="7">
        <v>27.315500000000011</v>
      </c>
      <c r="R71" s="7" t="s">
        <v>25</v>
      </c>
      <c r="S71" s="7" t="s">
        <v>25</v>
      </c>
      <c r="T71" s="7" t="s">
        <v>25</v>
      </c>
      <c r="U71" s="7">
        <v>1.2981</v>
      </c>
      <c r="V71" s="7">
        <v>7.069700000000001</v>
      </c>
      <c r="W71" s="7">
        <v>8.7780000000000005</v>
      </c>
      <c r="X71" s="7">
        <v>5.7385595091890789</v>
      </c>
      <c r="Y71" s="7">
        <v>17.04730396221554</v>
      </c>
      <c r="Z71" s="7">
        <v>6.1622247691007637</v>
      </c>
      <c r="AA71" s="7">
        <v>0.28491794151494071</v>
      </c>
    </row>
    <row r="72" spans="1:27" ht="11.25" x14ac:dyDescent="0.2">
      <c r="A72" s="6">
        <v>38384</v>
      </c>
      <c r="B72" s="7" t="s">
        <v>25</v>
      </c>
      <c r="C72" s="7" t="s">
        <v>25</v>
      </c>
      <c r="D72" s="7">
        <v>71.305000000000007</v>
      </c>
      <c r="E72" s="7" t="s">
        <v>25</v>
      </c>
      <c r="F72" s="7" t="s">
        <v>25</v>
      </c>
      <c r="G72" s="7">
        <v>29.548599999999997</v>
      </c>
      <c r="H72" s="7">
        <v>70.451400000000007</v>
      </c>
      <c r="I72" s="7">
        <v>31.819199999999999</v>
      </c>
      <c r="J72" s="7">
        <v>7.4318000000000008</v>
      </c>
      <c r="K72" s="7">
        <v>10.6753</v>
      </c>
      <c r="L72" s="7">
        <v>20.524200000000004</v>
      </c>
      <c r="M72" s="7">
        <v>39.554300000000012</v>
      </c>
      <c r="N72" s="7">
        <v>30.897099999999995</v>
      </c>
      <c r="O72" s="7">
        <v>22.6157</v>
      </c>
      <c r="P72" s="7">
        <v>20.524200000000004</v>
      </c>
      <c r="Q72" s="7">
        <v>27.311499999999999</v>
      </c>
      <c r="R72" s="7" t="s">
        <v>25</v>
      </c>
      <c r="S72" s="7" t="s">
        <v>25</v>
      </c>
      <c r="T72" s="7" t="s">
        <v>25</v>
      </c>
      <c r="U72" s="7">
        <v>1.3389000000000002</v>
      </c>
      <c r="V72" s="7">
        <v>7.0627000000000004</v>
      </c>
      <c r="W72" s="7">
        <v>8.7745999999999995</v>
      </c>
      <c r="X72" s="7">
        <v>5.7370668072123934</v>
      </c>
      <c r="Y72" s="7">
        <v>17.005861029231848</v>
      </c>
      <c r="Z72" s="7">
        <v>6.1717448737476985</v>
      </c>
      <c r="AA72" s="7">
        <v>0.28109985149843525</v>
      </c>
    </row>
    <row r="73" spans="1:27" ht="11.25" x14ac:dyDescent="0.2">
      <c r="A73" s="6">
        <v>38412</v>
      </c>
      <c r="B73" s="7" t="s">
        <v>25</v>
      </c>
      <c r="C73" s="7" t="s">
        <v>25</v>
      </c>
      <c r="D73" s="7">
        <v>71.476600000000005</v>
      </c>
      <c r="E73" s="7" t="s">
        <v>25</v>
      </c>
      <c r="F73" s="7" t="s">
        <v>25</v>
      </c>
      <c r="G73" s="7">
        <v>29.421800000000001</v>
      </c>
      <c r="H73" s="7">
        <v>70.578199999999995</v>
      </c>
      <c r="I73" s="7">
        <v>31.766200000000005</v>
      </c>
      <c r="J73" s="7">
        <v>7.3929999999999998</v>
      </c>
      <c r="K73" s="7">
        <v>10.647399999999996</v>
      </c>
      <c r="L73" s="7">
        <v>20.770899999999997</v>
      </c>
      <c r="M73" s="7">
        <v>39.349400000000017</v>
      </c>
      <c r="N73" s="7">
        <v>31.228799999999978</v>
      </c>
      <c r="O73" s="7">
        <v>22.592199999999998</v>
      </c>
      <c r="P73" s="7">
        <v>20.770899999999997</v>
      </c>
      <c r="Q73" s="7">
        <v>27.2151</v>
      </c>
      <c r="R73" s="7" t="s">
        <v>25</v>
      </c>
      <c r="S73" s="7" t="s">
        <v>25</v>
      </c>
      <c r="T73" s="7" t="s">
        <v>25</v>
      </c>
      <c r="U73" s="7">
        <v>1.4163999999999999</v>
      </c>
      <c r="V73" s="7">
        <v>6.9430000000000005</v>
      </c>
      <c r="W73" s="7">
        <v>8.7711999999999986</v>
      </c>
      <c r="X73" s="7">
        <v>5.7593028633094683</v>
      </c>
      <c r="Y73" s="7">
        <v>17.154861408924607</v>
      </c>
      <c r="Z73" s="7">
        <v>6.2144513041860936</v>
      </c>
      <c r="AA73" s="7">
        <v>0.28088589849327017</v>
      </c>
    </row>
    <row r="74" spans="1:27" ht="11.25" x14ac:dyDescent="0.2">
      <c r="A74" s="6">
        <v>38443</v>
      </c>
      <c r="B74" s="7" t="s">
        <v>25</v>
      </c>
      <c r="C74" s="7" t="s">
        <v>25</v>
      </c>
      <c r="D74" s="7">
        <v>71.599299999999999</v>
      </c>
      <c r="E74" s="7" t="s">
        <v>25</v>
      </c>
      <c r="F74" s="7" t="s">
        <v>25</v>
      </c>
      <c r="G74" s="7">
        <v>29.620099999999994</v>
      </c>
      <c r="H74" s="7">
        <v>70.379900000000006</v>
      </c>
      <c r="I74" s="7">
        <v>31.641100000000002</v>
      </c>
      <c r="J74" s="7">
        <v>7.3874999999999975</v>
      </c>
      <c r="K74" s="7">
        <v>10.598099999999997</v>
      </c>
      <c r="L74" s="7">
        <v>20.752000000000002</v>
      </c>
      <c r="M74" s="7">
        <v>39.184200000000011</v>
      </c>
      <c r="N74" s="7">
        <v>31.195699999999995</v>
      </c>
      <c r="O74" s="7">
        <v>22.516200000000001</v>
      </c>
      <c r="P74" s="7">
        <v>20.752000000000002</v>
      </c>
      <c r="Q74" s="7">
        <v>27.111700000000006</v>
      </c>
      <c r="R74" s="7" t="s">
        <v>25</v>
      </c>
      <c r="S74" s="7" t="s">
        <v>25</v>
      </c>
      <c r="T74" s="7" t="s">
        <v>25</v>
      </c>
      <c r="U74" s="7">
        <v>1.4321000000000002</v>
      </c>
      <c r="V74" s="7">
        <v>6.8680000000000003</v>
      </c>
      <c r="W74" s="7">
        <v>8.7440999999999995</v>
      </c>
      <c r="X74" s="7">
        <v>5.7585805659512346</v>
      </c>
      <c r="Y74" s="7">
        <v>17.186713547759368</v>
      </c>
      <c r="Z74" s="7">
        <v>6.2349192927027106</v>
      </c>
      <c r="AA74" s="7">
        <v>0.26492763726039131</v>
      </c>
    </row>
    <row r="75" spans="1:27" ht="11.25" x14ac:dyDescent="0.2">
      <c r="A75" s="6">
        <v>38473</v>
      </c>
      <c r="B75" s="7" t="s">
        <v>25</v>
      </c>
      <c r="C75" s="7" t="s">
        <v>25</v>
      </c>
      <c r="D75" s="7">
        <v>71.565100000000001</v>
      </c>
      <c r="E75" s="7" t="s">
        <v>25</v>
      </c>
      <c r="F75" s="7" t="s">
        <v>25</v>
      </c>
      <c r="G75" s="7">
        <v>29.700300000000002</v>
      </c>
      <c r="H75" s="7">
        <v>70.299700000000001</v>
      </c>
      <c r="I75" s="7">
        <v>31.685299999999998</v>
      </c>
      <c r="J75" s="7">
        <v>7.3912000000000013</v>
      </c>
      <c r="K75" s="7">
        <v>10.577099999999996</v>
      </c>
      <c r="L75" s="7">
        <v>20.645299999999992</v>
      </c>
      <c r="M75" s="7">
        <v>39.213800000000006</v>
      </c>
      <c r="N75" s="7">
        <v>31.085899999999995</v>
      </c>
      <c r="O75" s="7">
        <v>22.5093</v>
      </c>
      <c r="P75" s="7">
        <v>20.645299999999992</v>
      </c>
      <c r="Q75" s="7">
        <v>27.145100000000014</v>
      </c>
      <c r="R75" s="7" t="s">
        <v>25</v>
      </c>
      <c r="S75" s="7" t="s">
        <v>25</v>
      </c>
      <c r="T75" s="7" t="s">
        <v>25</v>
      </c>
      <c r="U75" s="7">
        <v>1.4359000000000002</v>
      </c>
      <c r="V75" s="7">
        <v>6.8290000000000006</v>
      </c>
      <c r="W75" s="7">
        <v>8.7867999999999995</v>
      </c>
      <c r="X75" s="7">
        <v>5.7371941779635218</v>
      </c>
      <c r="Y75" s="7">
        <v>17.122499413966096</v>
      </c>
      <c r="Z75" s="7">
        <v>6.2147875722067774</v>
      </c>
      <c r="AA75" s="7">
        <v>0.26282586028591975</v>
      </c>
    </row>
    <row r="76" spans="1:27" ht="11.25" x14ac:dyDescent="0.2">
      <c r="A76" s="6">
        <v>38504</v>
      </c>
      <c r="B76" s="7" t="s">
        <v>25</v>
      </c>
      <c r="C76" s="7" t="s">
        <v>25</v>
      </c>
      <c r="D76" s="7">
        <v>71.608100000000007</v>
      </c>
      <c r="E76" s="7" t="s">
        <v>25</v>
      </c>
      <c r="F76" s="7" t="s">
        <v>25</v>
      </c>
      <c r="G76" s="7">
        <v>29.626700000000003</v>
      </c>
      <c r="H76" s="7">
        <v>70.3733</v>
      </c>
      <c r="I76" s="7">
        <v>31.759999999999998</v>
      </c>
      <c r="J76" s="7">
        <v>7.4432000000000009</v>
      </c>
      <c r="K76" s="7">
        <v>10.5616</v>
      </c>
      <c r="L76" s="7">
        <v>20.607700000000001</v>
      </c>
      <c r="M76" s="7">
        <v>39.305799999999991</v>
      </c>
      <c r="N76" s="7">
        <v>31.06750000000001</v>
      </c>
      <c r="O76" s="7">
        <v>22.5395</v>
      </c>
      <c r="P76" s="7">
        <v>20.607700000000001</v>
      </c>
      <c r="Q76" s="7">
        <v>27.226099999999995</v>
      </c>
      <c r="R76" s="7" t="s">
        <v>25</v>
      </c>
      <c r="S76" s="7" t="s">
        <v>25</v>
      </c>
      <c r="T76" s="7" t="s">
        <v>25</v>
      </c>
      <c r="U76" s="7">
        <v>1.4476</v>
      </c>
      <c r="V76" s="7">
        <v>6.7925000000000004</v>
      </c>
      <c r="W76" s="7">
        <v>8.8382000000000005</v>
      </c>
      <c r="X76" s="7">
        <v>5.7436867361982564</v>
      </c>
      <c r="Y76" s="7">
        <v>17.071309824564956</v>
      </c>
      <c r="Z76" s="7">
        <v>6.2256440718799002</v>
      </c>
      <c r="AA76" s="7">
        <v>0.26162586968813356</v>
      </c>
    </row>
    <row r="77" spans="1:27" ht="11.25" x14ac:dyDescent="0.2">
      <c r="A77" s="6">
        <v>38534</v>
      </c>
      <c r="B77" s="7" t="s">
        <v>25</v>
      </c>
      <c r="C77" s="7" t="s">
        <v>25</v>
      </c>
      <c r="D77" s="7">
        <v>71.902199999999993</v>
      </c>
      <c r="E77" s="7" t="s">
        <v>25</v>
      </c>
      <c r="F77" s="7" t="s">
        <v>25</v>
      </c>
      <c r="G77" s="7">
        <v>29.584299999999999</v>
      </c>
      <c r="H77" s="7">
        <v>70.415700000000001</v>
      </c>
      <c r="I77" s="7">
        <v>31.613800000000005</v>
      </c>
      <c r="J77" s="7">
        <v>7.4796000000000022</v>
      </c>
      <c r="K77" s="7">
        <v>10.609799999999998</v>
      </c>
      <c r="L77" s="7">
        <v>20.712899999999998</v>
      </c>
      <c r="M77" s="7">
        <v>39.288399999999996</v>
      </c>
      <c r="N77" s="7">
        <v>31.127300000000005</v>
      </c>
      <c r="O77" s="7">
        <v>22.391200000000001</v>
      </c>
      <c r="P77" s="7">
        <v>20.712899999999998</v>
      </c>
      <c r="Q77" s="7">
        <v>27.311600000000006</v>
      </c>
      <c r="R77" s="7" t="s">
        <v>25</v>
      </c>
      <c r="S77" s="7" t="s">
        <v>25</v>
      </c>
      <c r="T77" s="7" t="s">
        <v>25</v>
      </c>
      <c r="U77" s="7">
        <v>1.3593999999999999</v>
      </c>
      <c r="V77" s="7">
        <v>6.7543000000000015</v>
      </c>
      <c r="W77" s="7">
        <v>8.8027999999999995</v>
      </c>
      <c r="X77" s="7">
        <v>5.7907298619107426</v>
      </c>
      <c r="Y77" s="7">
        <v>17.161455731749225</v>
      </c>
      <c r="Z77" s="7">
        <v>6.2351217868909368</v>
      </c>
      <c r="AA77" s="7">
        <v>0.27103427790682233</v>
      </c>
    </row>
    <row r="78" spans="1:27" ht="11.25" x14ac:dyDescent="0.2">
      <c r="A78" s="6">
        <v>38565</v>
      </c>
      <c r="B78" s="7" t="s">
        <v>25</v>
      </c>
      <c r="C78" s="7" t="s">
        <v>25</v>
      </c>
      <c r="D78" s="7">
        <v>72.131</v>
      </c>
      <c r="E78" s="7" t="s">
        <v>25</v>
      </c>
      <c r="F78" s="7" t="s">
        <v>25</v>
      </c>
      <c r="G78" s="7">
        <v>29.761900000000001</v>
      </c>
      <c r="H78" s="7">
        <v>70.238100000000003</v>
      </c>
      <c r="I78" s="7">
        <v>31.376399999999997</v>
      </c>
      <c r="J78" s="7">
        <v>7.4728000000000003</v>
      </c>
      <c r="K78" s="7">
        <v>10.6067</v>
      </c>
      <c r="L78" s="7">
        <v>20.782900000000005</v>
      </c>
      <c r="M78" s="7">
        <v>39.090599999999995</v>
      </c>
      <c r="N78" s="7">
        <v>31.147500000000008</v>
      </c>
      <c r="O78" s="7">
        <v>22.167100000000001</v>
      </c>
      <c r="P78" s="7">
        <v>20.782900000000005</v>
      </c>
      <c r="Q78" s="7">
        <v>27.288099999999993</v>
      </c>
      <c r="R78" s="7" t="s">
        <v>25</v>
      </c>
      <c r="S78" s="7" t="s">
        <v>25</v>
      </c>
      <c r="T78" s="7" t="s">
        <v>25</v>
      </c>
      <c r="U78" s="7">
        <v>1.2943000000000002</v>
      </c>
      <c r="V78" s="7">
        <v>6.6386000000000003</v>
      </c>
      <c r="W78" s="7">
        <v>8.7509999999999977</v>
      </c>
      <c r="X78" s="7">
        <v>5.8173904874681099</v>
      </c>
      <c r="Y78" s="7">
        <v>17.264957242620451</v>
      </c>
      <c r="Z78" s="7">
        <v>6.2464794381421331</v>
      </c>
      <c r="AA78" s="7">
        <v>0.2777934526837727</v>
      </c>
    </row>
    <row r="79" spans="1:27" ht="11.25" x14ac:dyDescent="0.2">
      <c r="A79" s="6">
        <v>38596</v>
      </c>
      <c r="B79" s="7" t="s">
        <v>25</v>
      </c>
      <c r="C79" s="7" t="s">
        <v>25</v>
      </c>
      <c r="D79" s="7">
        <v>72.333799999999997</v>
      </c>
      <c r="E79" s="7" t="s">
        <v>25</v>
      </c>
      <c r="F79" s="7" t="s">
        <v>25</v>
      </c>
      <c r="G79" s="7">
        <v>29.914099999999998</v>
      </c>
      <c r="H79" s="7">
        <v>70.085900000000009</v>
      </c>
      <c r="I79" s="7">
        <v>31.169299999999993</v>
      </c>
      <c r="J79" s="7">
        <v>7.4611000000000001</v>
      </c>
      <c r="K79" s="7">
        <v>10.614000000000003</v>
      </c>
      <c r="L79" s="7">
        <v>20.841400000000004</v>
      </c>
      <c r="M79" s="7">
        <v>38.954900000000002</v>
      </c>
      <c r="N79" s="7">
        <v>31.131000000000007</v>
      </c>
      <c r="O79" s="7">
        <v>21.9649</v>
      </c>
      <c r="P79" s="7">
        <v>20.841400000000004</v>
      </c>
      <c r="Q79" s="7">
        <v>27.279600000000006</v>
      </c>
      <c r="R79" s="7" t="s">
        <v>25</v>
      </c>
      <c r="S79" s="7" t="s">
        <v>25</v>
      </c>
      <c r="T79" s="7" t="s">
        <v>25</v>
      </c>
      <c r="U79" s="7">
        <v>1.2347000000000001</v>
      </c>
      <c r="V79" s="7">
        <v>6.5266999999999991</v>
      </c>
      <c r="W79" s="7">
        <v>8.7150999999999996</v>
      </c>
      <c r="X79" s="7">
        <v>5.8596161315904469</v>
      </c>
      <c r="Y79" s="7">
        <v>17.286674638011558</v>
      </c>
      <c r="Z79" s="7">
        <v>6.2571383496842339</v>
      </c>
      <c r="AA79" s="7">
        <v>0.29081552872035193</v>
      </c>
    </row>
    <row r="80" spans="1:27" ht="11.25" x14ac:dyDescent="0.2">
      <c r="A80" s="6">
        <v>38626</v>
      </c>
      <c r="B80" s="7" t="s">
        <v>25</v>
      </c>
      <c r="C80" s="7" t="s">
        <v>25</v>
      </c>
      <c r="D80" s="7">
        <v>72.336500000000001</v>
      </c>
      <c r="E80" s="7" t="s">
        <v>25</v>
      </c>
      <c r="F80" s="7" t="s">
        <v>25</v>
      </c>
      <c r="G80" s="7">
        <v>30.086099999999998</v>
      </c>
      <c r="H80" s="7">
        <v>69.913899999999998</v>
      </c>
      <c r="I80" s="7">
        <v>31.025599999999997</v>
      </c>
      <c r="J80" s="7">
        <v>7.4589999999999987</v>
      </c>
      <c r="K80" s="7">
        <v>10.571299999999999</v>
      </c>
      <c r="L80" s="7">
        <v>20.858899999999998</v>
      </c>
      <c r="M80" s="7">
        <v>38.809200000000004</v>
      </c>
      <c r="N80" s="7">
        <v>31.104699999999994</v>
      </c>
      <c r="O80" s="7">
        <v>21.8338</v>
      </c>
      <c r="P80" s="7">
        <v>20.858899999999998</v>
      </c>
      <c r="Q80" s="7">
        <v>27.221200000000003</v>
      </c>
      <c r="R80" s="7" t="s">
        <v>25</v>
      </c>
      <c r="S80" s="7" t="s">
        <v>25</v>
      </c>
      <c r="T80" s="7" t="s">
        <v>25</v>
      </c>
      <c r="U80" s="7">
        <v>1.1941999999999999</v>
      </c>
      <c r="V80" s="7">
        <v>6.4832999999999998</v>
      </c>
      <c r="W80" s="7">
        <v>8.6585000000000001</v>
      </c>
      <c r="X80" s="7">
        <v>5.8918966880172228</v>
      </c>
      <c r="Y80" s="7">
        <v>17.258271646483923</v>
      </c>
      <c r="Z80" s="7">
        <v>6.2766714642600121</v>
      </c>
      <c r="AA80" s="7">
        <v>0.2985458400453388</v>
      </c>
    </row>
    <row r="81" spans="1:27" ht="11.25" x14ac:dyDescent="0.2">
      <c r="A81" s="6">
        <v>38657</v>
      </c>
      <c r="B81" s="7" t="s">
        <v>25</v>
      </c>
      <c r="C81" s="7" t="s">
        <v>25</v>
      </c>
      <c r="D81" s="7">
        <v>72.1648</v>
      </c>
      <c r="E81" s="7" t="s">
        <v>25</v>
      </c>
      <c r="F81" s="7" t="s">
        <v>25</v>
      </c>
      <c r="G81" s="7">
        <v>30.346200000000007</v>
      </c>
      <c r="H81" s="7">
        <v>69.65379999999999</v>
      </c>
      <c r="I81" s="7">
        <v>30.872100000000003</v>
      </c>
      <c r="J81" s="7">
        <v>7.457799999999998</v>
      </c>
      <c r="K81" s="7">
        <v>10.506</v>
      </c>
      <c r="L81" s="7">
        <v>20.817699999999999</v>
      </c>
      <c r="M81" s="7">
        <v>38.684100000000001</v>
      </c>
      <c r="N81" s="7">
        <v>30.969699999999989</v>
      </c>
      <c r="O81" s="7">
        <v>21.730399999999999</v>
      </c>
      <c r="P81" s="7">
        <v>20.817699999999999</v>
      </c>
      <c r="Q81" s="7">
        <v>27.105699999999988</v>
      </c>
      <c r="R81" s="7" t="s">
        <v>25</v>
      </c>
      <c r="S81" s="7" t="s">
        <v>25</v>
      </c>
      <c r="T81" s="7" t="s">
        <v>25</v>
      </c>
      <c r="U81" s="7">
        <v>1.159</v>
      </c>
      <c r="V81" s="7">
        <v>6.5276999999999994</v>
      </c>
      <c r="W81" s="7">
        <v>8.5896000000000008</v>
      </c>
      <c r="X81" s="7">
        <v>5.9014823538376202</v>
      </c>
      <c r="Y81" s="7">
        <v>17.216808710331925</v>
      </c>
      <c r="Z81" s="7">
        <v>6.2286286475427746</v>
      </c>
      <c r="AA81" s="7">
        <v>0.32948618881396646</v>
      </c>
    </row>
    <row r="82" spans="1:27" ht="11.25" x14ac:dyDescent="0.2">
      <c r="A82" s="6">
        <v>38687</v>
      </c>
      <c r="B82" s="7" t="s">
        <v>25</v>
      </c>
      <c r="C82" s="7" t="s">
        <v>25</v>
      </c>
      <c r="D82" s="7">
        <v>72.040300000000002</v>
      </c>
      <c r="E82" s="7" t="s">
        <v>25</v>
      </c>
      <c r="F82" s="7" t="s">
        <v>25</v>
      </c>
      <c r="G82" s="7">
        <v>30.432499999999997</v>
      </c>
      <c r="H82" s="7">
        <v>69.567499999999995</v>
      </c>
      <c r="I82" s="7">
        <v>30.8916</v>
      </c>
      <c r="J82" s="7">
        <v>7.4756999999999998</v>
      </c>
      <c r="K82" s="7">
        <v>10.4123</v>
      </c>
      <c r="L82" s="7">
        <v>20.788099999999996</v>
      </c>
      <c r="M82" s="7">
        <v>38.539099999999998</v>
      </c>
      <c r="N82" s="7">
        <v>31.028399999999998</v>
      </c>
      <c r="O82" s="7">
        <v>21.8018</v>
      </c>
      <c r="P82" s="7">
        <v>20.788099999999996</v>
      </c>
      <c r="Q82" s="7">
        <v>26.977599999999999</v>
      </c>
      <c r="R82" s="7" t="s">
        <v>25</v>
      </c>
      <c r="S82" s="7" t="s">
        <v>25</v>
      </c>
      <c r="T82" s="7" t="s">
        <v>25</v>
      </c>
      <c r="U82" s="7">
        <v>1.2639</v>
      </c>
      <c r="V82" s="7">
        <v>6.5112999999999994</v>
      </c>
      <c r="W82" s="7">
        <v>8.5559999999999992</v>
      </c>
      <c r="X82" s="7">
        <v>5.9109714517793233</v>
      </c>
      <c r="Y82" s="7">
        <v>17.169321069046859</v>
      </c>
      <c r="Z82" s="7">
        <v>6.2573024694226413</v>
      </c>
      <c r="AA82" s="7">
        <v>0.34429754830059894</v>
      </c>
    </row>
    <row r="83" spans="1:27" ht="11.25" x14ac:dyDescent="0.2">
      <c r="A83" s="6">
        <v>38718</v>
      </c>
      <c r="B83" s="7" t="s">
        <v>25</v>
      </c>
      <c r="C83" s="7" t="s">
        <v>25</v>
      </c>
      <c r="D83" s="7">
        <v>72.020800000000008</v>
      </c>
      <c r="E83" s="7" t="s">
        <v>25</v>
      </c>
      <c r="F83" s="7" t="s">
        <v>25</v>
      </c>
      <c r="G83" s="7">
        <v>33.324300000000001</v>
      </c>
      <c r="H83" s="7">
        <v>66.675700000000006</v>
      </c>
      <c r="I83" s="7">
        <v>28.008400000000009</v>
      </c>
      <c r="J83" s="7">
        <v>7.5307999999999993</v>
      </c>
      <c r="K83" s="7">
        <v>10.378700000000004</v>
      </c>
      <c r="L83" s="7">
        <v>20.757799999999996</v>
      </c>
      <c r="M83" s="7">
        <v>34.494599999999991</v>
      </c>
      <c r="N83" s="7">
        <v>32.181100000000015</v>
      </c>
      <c r="O83" s="7">
        <v>21.779900000000001</v>
      </c>
      <c r="P83" s="7">
        <v>20.757799999999996</v>
      </c>
      <c r="Q83" s="7">
        <v>24.138000000000012</v>
      </c>
      <c r="R83" s="7" t="s">
        <v>25</v>
      </c>
      <c r="S83" s="7" t="s">
        <v>25</v>
      </c>
      <c r="T83" s="7" t="s">
        <v>25</v>
      </c>
      <c r="U83" s="7">
        <v>1.3075999999999999</v>
      </c>
      <c r="V83" s="7">
        <v>6.4969999999999999</v>
      </c>
      <c r="W83" s="7">
        <v>8.5091000000000001</v>
      </c>
      <c r="X83" s="7">
        <v>5.9086474889689473</v>
      </c>
      <c r="Y83" s="7">
        <v>17.126824612461654</v>
      </c>
      <c r="Z83" s="7">
        <v>6.2566025224382233</v>
      </c>
      <c r="AA83" s="7">
        <v>0.34618579939230792</v>
      </c>
    </row>
    <row r="84" spans="1:27" ht="11.25" x14ac:dyDescent="0.2">
      <c r="A84" s="6">
        <v>38749</v>
      </c>
      <c r="B84" s="7" t="s">
        <v>25</v>
      </c>
      <c r="C84" s="7" t="s">
        <v>25</v>
      </c>
      <c r="D84" s="7">
        <v>72.108000000000004</v>
      </c>
      <c r="E84" s="7" t="s">
        <v>25</v>
      </c>
      <c r="F84" s="7" t="s">
        <v>25</v>
      </c>
      <c r="G84" s="7">
        <v>33.318999999999996</v>
      </c>
      <c r="H84" s="7">
        <v>66.681000000000012</v>
      </c>
      <c r="I84" s="7">
        <v>28.003800000000012</v>
      </c>
      <c r="J84" s="7">
        <v>7.5028999999999977</v>
      </c>
      <c r="K84" s="7">
        <v>10.396000000000001</v>
      </c>
      <c r="L84" s="7">
        <v>20.778300000000002</v>
      </c>
      <c r="M84" s="7">
        <v>34.301300000000005</v>
      </c>
      <c r="N84" s="7">
        <v>32.379700000000007</v>
      </c>
      <c r="O84" s="7">
        <v>21.6783</v>
      </c>
      <c r="P84" s="7">
        <v>20.778300000000002</v>
      </c>
      <c r="Q84" s="7">
        <v>24.22440000000001</v>
      </c>
      <c r="R84" s="7" t="s">
        <v>25</v>
      </c>
      <c r="S84" s="7" t="s">
        <v>25</v>
      </c>
      <c r="T84" s="7" t="s">
        <v>25</v>
      </c>
      <c r="U84" s="7">
        <v>1.3271999999999999</v>
      </c>
      <c r="V84" s="7">
        <v>6.3693000000000008</v>
      </c>
      <c r="W84" s="7">
        <v>8.4806000000000008</v>
      </c>
      <c r="X84" s="7">
        <v>5.9251092285821798</v>
      </c>
      <c r="Y84" s="7">
        <v>17.107241971926292</v>
      </c>
      <c r="Z84" s="7">
        <v>6.2896244476048047</v>
      </c>
      <c r="AA84" s="7">
        <v>0.33979882473682343</v>
      </c>
    </row>
    <row r="85" spans="1:27" ht="11.25" x14ac:dyDescent="0.2">
      <c r="A85" s="6">
        <v>38777</v>
      </c>
      <c r="B85" s="7" t="s">
        <v>25</v>
      </c>
      <c r="C85" s="7" t="s">
        <v>25</v>
      </c>
      <c r="D85" s="7">
        <v>72.2363</v>
      </c>
      <c r="E85" s="7" t="s">
        <v>25</v>
      </c>
      <c r="F85" s="7" t="s">
        <v>25</v>
      </c>
      <c r="G85" s="7">
        <v>33.321200000000005</v>
      </c>
      <c r="H85" s="7">
        <v>66.678799999999995</v>
      </c>
      <c r="I85" s="7">
        <v>27.871399999999998</v>
      </c>
      <c r="J85" s="7">
        <v>7.4553000000000011</v>
      </c>
      <c r="K85" s="7">
        <v>10.3466</v>
      </c>
      <c r="L85" s="7">
        <v>21.005499999999994</v>
      </c>
      <c r="M85" s="7">
        <v>34.095299999999995</v>
      </c>
      <c r="N85" s="7">
        <v>32.583500000000001</v>
      </c>
      <c r="O85" s="7">
        <v>21.528199999999998</v>
      </c>
      <c r="P85" s="7">
        <v>21.005499999999994</v>
      </c>
      <c r="Q85" s="7">
        <v>24.145100000000003</v>
      </c>
      <c r="R85" s="7" t="s">
        <v>25</v>
      </c>
      <c r="S85" s="7" t="s">
        <v>25</v>
      </c>
      <c r="T85" s="7" t="s">
        <v>25</v>
      </c>
      <c r="U85" s="7">
        <v>1.2833000000000001</v>
      </c>
      <c r="V85" s="7">
        <v>6.2330999999999994</v>
      </c>
      <c r="W85" s="7">
        <v>8.5136000000000003</v>
      </c>
      <c r="X85" s="7">
        <v>5.9284706261467068</v>
      </c>
      <c r="Y85" s="7">
        <v>17.287859392483483</v>
      </c>
      <c r="Z85" s="7">
        <v>6.2968644397252751</v>
      </c>
      <c r="AA85" s="7">
        <v>0.33384998453096021</v>
      </c>
    </row>
    <row r="86" spans="1:27" ht="11.25" x14ac:dyDescent="0.2">
      <c r="A86" s="6">
        <v>38808</v>
      </c>
      <c r="B86" s="7" t="s">
        <v>25</v>
      </c>
      <c r="C86" s="7" t="s">
        <v>25</v>
      </c>
      <c r="D86" s="7">
        <v>72.093900000000005</v>
      </c>
      <c r="E86" s="7" t="s">
        <v>25</v>
      </c>
      <c r="F86" s="7" t="s">
        <v>25</v>
      </c>
      <c r="G86" s="7">
        <v>33.405900000000003</v>
      </c>
      <c r="H86" s="7">
        <v>66.594099999999997</v>
      </c>
      <c r="I86" s="7">
        <v>27.877100000000006</v>
      </c>
      <c r="J86" s="7">
        <v>7.4414999999999996</v>
      </c>
      <c r="K86" s="7">
        <v>10.278300000000002</v>
      </c>
      <c r="L86" s="7">
        <v>20.997199999999992</v>
      </c>
      <c r="M86" s="7">
        <v>33.887200000000014</v>
      </c>
      <c r="N86" s="7">
        <v>32.706899999999983</v>
      </c>
      <c r="O86" s="7">
        <v>21.384</v>
      </c>
      <c r="P86" s="7">
        <v>20.997199999999992</v>
      </c>
      <c r="Q86" s="7">
        <v>24.212900000000005</v>
      </c>
      <c r="R86" s="7" t="s">
        <v>25</v>
      </c>
      <c r="S86" s="7" t="s">
        <v>25</v>
      </c>
      <c r="T86" s="7" t="s">
        <v>25</v>
      </c>
      <c r="U86" s="7">
        <v>1.2431000000000001</v>
      </c>
      <c r="V86" s="7">
        <v>6.1377999999999995</v>
      </c>
      <c r="W86" s="7">
        <v>8.5186000000000011</v>
      </c>
      <c r="X86" s="7">
        <v>5.9281681668476676</v>
      </c>
      <c r="Y86" s="7">
        <v>17.297819647747744</v>
      </c>
      <c r="Z86" s="7">
        <v>6.2748585569186925</v>
      </c>
      <c r="AA86" s="7">
        <v>0.3227282719110009</v>
      </c>
    </row>
    <row r="87" spans="1:27" ht="11.25" x14ac:dyDescent="0.2">
      <c r="A87" s="6">
        <v>38838</v>
      </c>
      <c r="B87" s="7" t="s">
        <v>25</v>
      </c>
      <c r="C87" s="7" t="s">
        <v>25</v>
      </c>
      <c r="D87" s="7">
        <v>72.168000000000006</v>
      </c>
      <c r="E87" s="7" t="s">
        <v>25</v>
      </c>
      <c r="F87" s="7" t="s">
        <v>25</v>
      </c>
      <c r="G87" s="7">
        <v>33.5154</v>
      </c>
      <c r="H87" s="7">
        <v>66.4846</v>
      </c>
      <c r="I87" s="7">
        <v>27.762700000000006</v>
      </c>
      <c r="J87" s="7">
        <v>7.4906999999999986</v>
      </c>
      <c r="K87" s="7">
        <v>10.2081</v>
      </c>
      <c r="L87" s="7">
        <v>21.023099999999992</v>
      </c>
      <c r="M87" s="7">
        <v>33.759399999999992</v>
      </c>
      <c r="N87" s="7">
        <v>32.725200000000008</v>
      </c>
      <c r="O87" s="7">
        <v>21.278700000000001</v>
      </c>
      <c r="P87" s="7">
        <v>21.023099999999992</v>
      </c>
      <c r="Q87" s="7">
        <v>24.182800000000007</v>
      </c>
      <c r="R87" s="7" t="s">
        <v>25</v>
      </c>
      <c r="S87" s="7" t="s">
        <v>25</v>
      </c>
      <c r="T87" s="7" t="s">
        <v>25</v>
      </c>
      <c r="U87" s="7">
        <v>1.2494000000000001</v>
      </c>
      <c r="V87" s="7">
        <v>6.0729999999999995</v>
      </c>
      <c r="W87" s="7">
        <v>8.4654999999999987</v>
      </c>
      <c r="X87" s="7">
        <v>5.9281627235306384</v>
      </c>
      <c r="Y87" s="7">
        <v>17.339321069139384</v>
      </c>
      <c r="Z87" s="7">
        <v>6.28576046164505</v>
      </c>
      <c r="AA87" s="7">
        <v>0.31984859475703409</v>
      </c>
    </row>
    <row r="88" spans="1:27" ht="11.25" x14ac:dyDescent="0.2">
      <c r="A88" s="6">
        <v>38869</v>
      </c>
      <c r="B88" s="7" t="s">
        <v>25</v>
      </c>
      <c r="C88" s="7" t="s">
        <v>25</v>
      </c>
      <c r="D88" s="7">
        <v>72.338700000000003</v>
      </c>
      <c r="E88" s="7" t="s">
        <v>25</v>
      </c>
      <c r="F88" s="7" t="s">
        <v>25</v>
      </c>
      <c r="G88" s="7">
        <v>33.634600000000006</v>
      </c>
      <c r="H88" s="7">
        <v>66.365399999999994</v>
      </c>
      <c r="I88" s="7">
        <v>27.564000000000004</v>
      </c>
      <c r="J88" s="7">
        <v>7.5369999999999999</v>
      </c>
      <c r="K88" s="7">
        <v>10.189699999999997</v>
      </c>
      <c r="L88" s="7">
        <v>21.074699999999996</v>
      </c>
      <c r="M88" s="7">
        <v>33.843799999999987</v>
      </c>
      <c r="N88" s="7">
        <v>32.521600000000007</v>
      </c>
      <c r="O88" s="7">
        <v>21.249700000000001</v>
      </c>
      <c r="P88" s="7">
        <v>21.074699999999996</v>
      </c>
      <c r="Q88" s="7">
        <v>24.040999999999993</v>
      </c>
      <c r="R88" s="7" t="s">
        <v>25</v>
      </c>
      <c r="S88" s="7" t="s">
        <v>25</v>
      </c>
      <c r="T88" s="7" t="s">
        <v>25</v>
      </c>
      <c r="U88" s="7">
        <v>1.1889999999999998</v>
      </c>
      <c r="V88" s="7">
        <v>6.1145999999999994</v>
      </c>
      <c r="W88" s="7">
        <v>8.4357000000000006</v>
      </c>
      <c r="X88" s="7">
        <v>5.9457109287487739</v>
      </c>
      <c r="Y88" s="7">
        <v>17.39015474210596</v>
      </c>
      <c r="Z88" s="7">
        <v>6.3194122256397698</v>
      </c>
      <c r="AA88" s="7">
        <v>0.31866191279737033</v>
      </c>
    </row>
    <row r="89" spans="1:27" ht="11.25" x14ac:dyDescent="0.2">
      <c r="A89" s="6">
        <v>38899</v>
      </c>
      <c r="B89" s="7" t="s">
        <v>25</v>
      </c>
      <c r="C89" s="7" t="s">
        <v>25</v>
      </c>
      <c r="D89" s="7">
        <v>76.369699999999995</v>
      </c>
      <c r="E89" s="7" t="s">
        <v>25</v>
      </c>
      <c r="F89" s="7" t="s">
        <v>25</v>
      </c>
      <c r="G89" s="7">
        <v>31.188799999999997</v>
      </c>
      <c r="H89" s="7">
        <v>68.811199999999999</v>
      </c>
      <c r="I89" s="7">
        <v>26.044200000000007</v>
      </c>
      <c r="J89" s="7">
        <v>9.0301999999999989</v>
      </c>
      <c r="K89" s="7">
        <v>10.6739</v>
      </c>
      <c r="L89" s="7">
        <v>23.0627</v>
      </c>
      <c r="M89" s="7">
        <v>33.444600000000001</v>
      </c>
      <c r="N89" s="7">
        <v>35.366599999999998</v>
      </c>
      <c r="O89" s="7">
        <v>20.2879</v>
      </c>
      <c r="P89" s="7">
        <v>23.0627</v>
      </c>
      <c r="Q89" s="7">
        <v>25.460599999999999</v>
      </c>
      <c r="R89" s="7" t="s">
        <v>25</v>
      </c>
      <c r="S89" s="7" t="s">
        <v>25</v>
      </c>
      <c r="T89" s="7" t="s">
        <v>25</v>
      </c>
      <c r="U89" s="7">
        <v>1.5539000000000001</v>
      </c>
      <c r="V89" s="7">
        <v>4.3794000000000004</v>
      </c>
      <c r="W89" s="7">
        <v>7.4308999999999994</v>
      </c>
      <c r="X89" s="7">
        <v>5.9882252872416597</v>
      </c>
      <c r="Y89" s="7">
        <v>17.450273578710739</v>
      </c>
      <c r="Z89" s="7">
        <v>6.359340990223286</v>
      </c>
      <c r="AA89" s="7">
        <v>0.31599195501762994</v>
      </c>
    </row>
    <row r="90" spans="1:27" ht="11.25" x14ac:dyDescent="0.2">
      <c r="A90" s="6">
        <v>38930</v>
      </c>
      <c r="B90" s="7" t="s">
        <v>25</v>
      </c>
      <c r="C90" s="7" t="s">
        <v>25</v>
      </c>
      <c r="D90" s="7">
        <v>76.385499999999993</v>
      </c>
      <c r="E90" s="7" t="s">
        <v>25</v>
      </c>
      <c r="F90" s="7" t="s">
        <v>25</v>
      </c>
      <c r="G90" s="7">
        <v>31.229900000000001</v>
      </c>
      <c r="H90" s="7">
        <v>68.770099999999999</v>
      </c>
      <c r="I90" s="7">
        <v>26.026800000000005</v>
      </c>
      <c r="J90" s="7">
        <v>9.0020000000000007</v>
      </c>
      <c r="K90" s="7">
        <v>10.640500000000003</v>
      </c>
      <c r="L90" s="7">
        <v>23.100999999999996</v>
      </c>
      <c r="M90" s="7">
        <v>33.382700000000007</v>
      </c>
      <c r="N90" s="7">
        <v>35.387399999999992</v>
      </c>
      <c r="O90" s="7">
        <v>20.269500000000001</v>
      </c>
      <c r="P90" s="7">
        <v>23.100999999999996</v>
      </c>
      <c r="Q90" s="7">
        <v>25.399600000000003</v>
      </c>
      <c r="R90" s="7" t="s">
        <v>25</v>
      </c>
      <c r="S90" s="7" t="s">
        <v>25</v>
      </c>
      <c r="T90" s="7" t="s">
        <v>25</v>
      </c>
      <c r="U90" s="7">
        <v>1.5745</v>
      </c>
      <c r="V90" s="7">
        <v>4.3475000000000001</v>
      </c>
      <c r="W90" s="7">
        <v>7.4285999999999994</v>
      </c>
      <c r="X90" s="7">
        <v>6.0280381589764938</v>
      </c>
      <c r="Y90" s="7">
        <v>17.465713186202677</v>
      </c>
      <c r="Z90" s="7">
        <v>6.3567124766163365</v>
      </c>
      <c r="AA90" s="7">
        <v>0.31751020388148921</v>
      </c>
    </row>
    <row r="91" spans="1:27" ht="11.25" x14ac:dyDescent="0.2">
      <c r="A91" s="6">
        <v>38961</v>
      </c>
      <c r="B91" s="7" t="s">
        <v>25</v>
      </c>
      <c r="C91" s="7" t="s">
        <v>25</v>
      </c>
      <c r="D91" s="7">
        <v>76.430399999999992</v>
      </c>
      <c r="E91" s="7" t="s">
        <v>25</v>
      </c>
      <c r="F91" s="7" t="s">
        <v>25</v>
      </c>
      <c r="G91" s="7">
        <v>31.202000000000002</v>
      </c>
      <c r="H91" s="7">
        <v>68.798000000000002</v>
      </c>
      <c r="I91" s="7">
        <v>26.025500000000005</v>
      </c>
      <c r="J91" s="7">
        <v>9.0079000000000011</v>
      </c>
      <c r="K91" s="7">
        <v>10.594000000000001</v>
      </c>
      <c r="L91" s="7">
        <v>23.1708</v>
      </c>
      <c r="M91" s="7">
        <v>33.3551</v>
      </c>
      <c r="N91" s="7">
        <v>35.442900000000002</v>
      </c>
      <c r="O91" s="7">
        <v>20.274000000000001</v>
      </c>
      <c r="P91" s="7">
        <v>23.1708</v>
      </c>
      <c r="Q91" s="7">
        <v>25.353200000000001</v>
      </c>
      <c r="R91" s="7" t="s">
        <v>25</v>
      </c>
      <c r="S91" s="7" t="s">
        <v>25</v>
      </c>
      <c r="T91" s="7" t="s">
        <v>25</v>
      </c>
      <c r="U91" s="7">
        <v>1.5628</v>
      </c>
      <c r="V91" s="7">
        <v>4.3529999999999998</v>
      </c>
      <c r="W91" s="7">
        <v>7.4174999999999995</v>
      </c>
      <c r="X91" s="7">
        <v>6.097023744592196</v>
      </c>
      <c r="Y91" s="7">
        <v>17.478934838145403</v>
      </c>
      <c r="Z91" s="7">
        <v>6.3797571934801978</v>
      </c>
      <c r="AA91" s="7">
        <v>0.31130433138551028</v>
      </c>
    </row>
    <row r="92" spans="1:27" ht="11.25" x14ac:dyDescent="0.2">
      <c r="A92" s="6">
        <v>38991</v>
      </c>
      <c r="B92" s="7" t="s">
        <v>25</v>
      </c>
      <c r="C92" s="7" t="s">
        <v>25</v>
      </c>
      <c r="D92" s="7">
        <v>76.476299999999995</v>
      </c>
      <c r="E92" s="7" t="s">
        <v>25</v>
      </c>
      <c r="F92" s="7" t="s">
        <v>25</v>
      </c>
      <c r="G92" s="7">
        <v>31.20300000000001</v>
      </c>
      <c r="H92" s="7">
        <v>68.796999999999997</v>
      </c>
      <c r="I92" s="7">
        <v>25.98210000000001</v>
      </c>
      <c r="J92" s="7">
        <v>9.0336000000000016</v>
      </c>
      <c r="K92" s="7">
        <v>10.5693</v>
      </c>
      <c r="L92" s="7">
        <v>23.2118</v>
      </c>
      <c r="M92" s="7">
        <v>33.341300000000011</v>
      </c>
      <c r="N92" s="7">
        <v>35.455699999999986</v>
      </c>
      <c r="O92" s="7">
        <v>20.249400000000001</v>
      </c>
      <c r="P92" s="7">
        <v>23.2118</v>
      </c>
      <c r="Q92" s="7">
        <v>25.335799999999995</v>
      </c>
      <c r="R92" s="7" t="s">
        <v>25</v>
      </c>
      <c r="S92" s="7" t="s">
        <v>25</v>
      </c>
      <c r="T92" s="7" t="s">
        <v>25</v>
      </c>
      <c r="U92" s="7">
        <v>1.5382</v>
      </c>
      <c r="V92" s="7">
        <v>4.3999999999999995</v>
      </c>
      <c r="W92" s="7">
        <v>7.3804999999999987</v>
      </c>
      <c r="X92" s="7">
        <v>6.135813611668322</v>
      </c>
      <c r="Y92" s="7">
        <v>17.495888450794567</v>
      </c>
      <c r="Z92" s="7">
        <v>6.3735636806258364</v>
      </c>
      <c r="AA92" s="7">
        <v>0.31184807250698104</v>
      </c>
    </row>
    <row r="93" spans="1:27" ht="11.25" x14ac:dyDescent="0.2">
      <c r="A93" s="6">
        <v>39022</v>
      </c>
      <c r="B93" s="7" t="s">
        <v>25</v>
      </c>
      <c r="C93" s="7" t="s">
        <v>25</v>
      </c>
      <c r="D93" s="7">
        <v>76.426299999999998</v>
      </c>
      <c r="E93" s="7" t="s">
        <v>25</v>
      </c>
      <c r="F93" s="7" t="s">
        <v>25</v>
      </c>
      <c r="G93" s="7">
        <v>31.137000000000008</v>
      </c>
      <c r="H93" s="7">
        <v>68.863</v>
      </c>
      <c r="I93" s="7">
        <v>26.081400000000002</v>
      </c>
      <c r="J93" s="7">
        <v>9.0448000000000004</v>
      </c>
      <c r="K93" s="7">
        <v>10.501599999999998</v>
      </c>
      <c r="L93" s="7">
        <v>23.235299999999999</v>
      </c>
      <c r="M93" s="7">
        <v>33.367599999999996</v>
      </c>
      <c r="N93" s="7">
        <v>35.495400000000004</v>
      </c>
      <c r="O93" s="7">
        <v>20.3582</v>
      </c>
      <c r="P93" s="7">
        <v>23.235299999999999</v>
      </c>
      <c r="Q93" s="7">
        <v>25.269500000000004</v>
      </c>
      <c r="R93" s="7" t="s">
        <v>25</v>
      </c>
      <c r="S93" s="7" t="s">
        <v>25</v>
      </c>
      <c r="T93" s="7" t="s">
        <v>25</v>
      </c>
      <c r="U93" s="7">
        <v>1.5571999999999999</v>
      </c>
      <c r="V93" s="7">
        <v>4.5214999999999996</v>
      </c>
      <c r="W93" s="7">
        <v>7.3238000000000003</v>
      </c>
      <c r="X93" s="7">
        <v>6.1701685429894315</v>
      </c>
      <c r="Y93" s="7">
        <v>17.49771997105027</v>
      </c>
      <c r="Z93" s="7">
        <v>6.4022443847883901</v>
      </c>
      <c r="AA93" s="7">
        <v>0.30633840821187364</v>
      </c>
    </row>
    <row r="94" spans="1:27" ht="11.25" x14ac:dyDescent="0.2">
      <c r="A94" s="6">
        <v>39052</v>
      </c>
      <c r="B94" s="7" t="s">
        <v>25</v>
      </c>
      <c r="C94" s="7" t="s">
        <v>25</v>
      </c>
      <c r="D94" s="7">
        <v>76.349199999999996</v>
      </c>
      <c r="E94" s="7" t="s">
        <v>25</v>
      </c>
      <c r="F94" s="7" t="s">
        <v>25</v>
      </c>
      <c r="G94" s="7">
        <v>31.039799999999996</v>
      </c>
      <c r="H94" s="7">
        <v>68.9602</v>
      </c>
      <c r="I94" s="7">
        <v>26.240799999999997</v>
      </c>
      <c r="J94" s="7">
        <v>9.0592000000000006</v>
      </c>
      <c r="K94" s="7">
        <v>10.453400000000002</v>
      </c>
      <c r="L94" s="7">
        <v>23.206899999999997</v>
      </c>
      <c r="M94" s="7">
        <v>33.443499999999993</v>
      </c>
      <c r="N94" s="7">
        <v>35.516700000000007</v>
      </c>
      <c r="O94" s="7">
        <v>20.508299999999998</v>
      </c>
      <c r="P94" s="7">
        <v>23.206899999999997</v>
      </c>
      <c r="Q94" s="7">
        <v>25.245000000000005</v>
      </c>
      <c r="R94" s="7" t="s">
        <v>25</v>
      </c>
      <c r="S94" s="7" t="s">
        <v>25</v>
      </c>
      <c r="T94" s="7" t="s">
        <v>25</v>
      </c>
      <c r="U94" s="7">
        <v>1.6149</v>
      </c>
      <c r="V94" s="7">
        <v>4.6078999999999999</v>
      </c>
      <c r="W94" s="7">
        <v>7.3219000000000003</v>
      </c>
      <c r="X94" s="7">
        <v>6.1758676934195105</v>
      </c>
      <c r="Y94" s="7">
        <v>17.470368332109881</v>
      </c>
      <c r="Z94" s="7">
        <v>6.4143742821206802</v>
      </c>
      <c r="AA94" s="7">
        <v>0.30619870178810815</v>
      </c>
    </row>
    <row r="95" spans="1:27" ht="11.25" x14ac:dyDescent="0.2">
      <c r="A95" s="6">
        <v>39083</v>
      </c>
      <c r="B95" s="7" t="s">
        <v>25</v>
      </c>
      <c r="C95" s="7" t="s">
        <v>25</v>
      </c>
      <c r="D95" s="7">
        <v>76.448999999999998</v>
      </c>
      <c r="E95" s="7" t="s">
        <v>25</v>
      </c>
      <c r="F95" s="7" t="s">
        <v>25</v>
      </c>
      <c r="G95" s="7">
        <v>31.150499999999997</v>
      </c>
      <c r="H95" s="7">
        <v>68.849500000000006</v>
      </c>
      <c r="I95" s="7">
        <v>26.214099999999998</v>
      </c>
      <c r="J95" s="7">
        <v>9.100500000000002</v>
      </c>
      <c r="K95" s="7">
        <v>10.398700000000002</v>
      </c>
      <c r="L95" s="7">
        <v>23.135999999999999</v>
      </c>
      <c r="M95" s="7">
        <v>33.423999999999978</v>
      </c>
      <c r="N95" s="7">
        <v>35.425500000000028</v>
      </c>
      <c r="O95" s="7">
        <v>20.493600000000001</v>
      </c>
      <c r="P95" s="7">
        <v>23.135999999999999</v>
      </c>
      <c r="Q95" s="7">
        <v>25.219900000000006</v>
      </c>
      <c r="R95" s="7" t="s">
        <v>25</v>
      </c>
      <c r="S95" s="7" t="s">
        <v>25</v>
      </c>
      <c r="T95" s="7" t="s">
        <v>25</v>
      </c>
      <c r="U95" s="7">
        <v>1.5847000000000002</v>
      </c>
      <c r="V95" s="7">
        <v>4.6078000000000001</v>
      </c>
      <c r="W95" s="7">
        <v>7.3210999999999986</v>
      </c>
      <c r="X95" s="7">
        <v>6.1492679622163964</v>
      </c>
      <c r="Y95" s="7">
        <v>17.458237882022164</v>
      </c>
      <c r="Z95" s="7">
        <v>6.4360661543880262</v>
      </c>
      <c r="AA95" s="7">
        <v>0.30474829164729522</v>
      </c>
    </row>
    <row r="96" spans="1:27" ht="11.25" x14ac:dyDescent="0.2">
      <c r="A96" s="6">
        <v>39114</v>
      </c>
      <c r="B96" s="7" t="s">
        <v>25</v>
      </c>
      <c r="C96" s="7" t="s">
        <v>25</v>
      </c>
      <c r="D96" s="7">
        <v>76.468600000000009</v>
      </c>
      <c r="E96" s="7" t="s">
        <v>25</v>
      </c>
      <c r="F96" s="7" t="s">
        <v>25</v>
      </c>
      <c r="G96" s="7">
        <v>31.0947</v>
      </c>
      <c r="H96" s="7">
        <v>68.905299999999997</v>
      </c>
      <c r="I96" s="7">
        <v>26.31440000000001</v>
      </c>
      <c r="J96" s="7">
        <v>9.0550000000000015</v>
      </c>
      <c r="K96" s="7">
        <v>10.3887</v>
      </c>
      <c r="L96" s="7">
        <v>23.147099999999995</v>
      </c>
      <c r="M96" s="7">
        <v>33.352499999999999</v>
      </c>
      <c r="N96" s="7">
        <v>35.552799999999998</v>
      </c>
      <c r="O96" s="7">
        <v>20.575500000000002</v>
      </c>
      <c r="P96" s="7">
        <v>23.147099999999995</v>
      </c>
      <c r="Q96" s="7">
        <v>25.182699999999997</v>
      </c>
      <c r="R96" s="7" t="s">
        <v>25</v>
      </c>
      <c r="S96" s="7" t="s">
        <v>25</v>
      </c>
      <c r="T96" s="7" t="s">
        <v>25</v>
      </c>
      <c r="U96" s="7">
        <v>1.6626000000000001</v>
      </c>
      <c r="V96" s="7">
        <v>4.5831999999999997</v>
      </c>
      <c r="W96" s="7">
        <v>7.3350999999999988</v>
      </c>
      <c r="X96" s="7">
        <v>6.165887718903452</v>
      </c>
      <c r="Y96" s="7">
        <v>17.46160664826402</v>
      </c>
      <c r="Z96" s="7">
        <v>6.4509680361061621</v>
      </c>
      <c r="AA96" s="7">
        <v>0.30424976613622773</v>
      </c>
    </row>
    <row r="97" spans="1:27" ht="11.25" x14ac:dyDescent="0.2">
      <c r="A97" s="6">
        <v>39142</v>
      </c>
      <c r="B97" s="7" t="s">
        <v>25</v>
      </c>
      <c r="C97" s="7" t="s">
        <v>25</v>
      </c>
      <c r="D97" s="7">
        <v>76.505600000000001</v>
      </c>
      <c r="E97" s="7" t="s">
        <v>25</v>
      </c>
      <c r="F97" s="7" t="s">
        <v>25</v>
      </c>
      <c r="G97" s="7">
        <v>30.992100000000001</v>
      </c>
      <c r="H97" s="7">
        <v>69.007900000000006</v>
      </c>
      <c r="I97" s="7">
        <v>26.362300000000001</v>
      </c>
      <c r="J97" s="7">
        <v>8.9763999999999999</v>
      </c>
      <c r="K97" s="7">
        <v>10.301600000000001</v>
      </c>
      <c r="L97" s="7">
        <v>23.367199999999997</v>
      </c>
      <c r="M97" s="7">
        <v>33.171999999999997</v>
      </c>
      <c r="N97" s="7">
        <v>35.835900000000009</v>
      </c>
      <c r="O97" s="7">
        <v>20.6431</v>
      </c>
      <c r="P97" s="7">
        <v>23.367199999999997</v>
      </c>
      <c r="Q97" s="7">
        <v>24.997600000000006</v>
      </c>
      <c r="R97" s="7" t="s">
        <v>25</v>
      </c>
      <c r="S97" s="7" t="s">
        <v>25</v>
      </c>
      <c r="T97" s="7" t="s">
        <v>25</v>
      </c>
      <c r="U97" s="7">
        <v>1.7574000000000001</v>
      </c>
      <c r="V97" s="7">
        <v>4.5374999999999996</v>
      </c>
      <c r="W97" s="7">
        <v>7.3438999999999997</v>
      </c>
      <c r="X97" s="7">
        <v>6.1871423674987742</v>
      </c>
      <c r="Y97" s="7">
        <v>17.581056939784517</v>
      </c>
      <c r="Z97" s="7">
        <v>6.4742295066346385</v>
      </c>
      <c r="AA97" s="7">
        <v>0.30435994940573313</v>
      </c>
    </row>
    <row r="98" spans="1:27" ht="11.25" x14ac:dyDescent="0.2">
      <c r="A98" s="6">
        <v>39173</v>
      </c>
      <c r="B98" s="7" t="s">
        <v>25</v>
      </c>
      <c r="C98" s="7" t="s">
        <v>25</v>
      </c>
      <c r="D98" s="7">
        <v>76.411900000000003</v>
      </c>
      <c r="E98" s="7" t="s">
        <v>25</v>
      </c>
      <c r="F98" s="7" t="s">
        <v>25</v>
      </c>
      <c r="G98" s="7">
        <v>30.943399999999997</v>
      </c>
      <c r="H98" s="7">
        <v>69.056600000000003</v>
      </c>
      <c r="I98" s="7">
        <v>26.458600000000004</v>
      </c>
      <c r="J98" s="7">
        <v>8.9803999999999995</v>
      </c>
      <c r="K98" s="7">
        <v>10.2476</v>
      </c>
      <c r="L98" s="7">
        <v>23.369800000000001</v>
      </c>
      <c r="M98" s="7">
        <v>33.116500000000002</v>
      </c>
      <c r="N98" s="7">
        <v>35.940100000000001</v>
      </c>
      <c r="O98" s="7">
        <v>20.766400000000001</v>
      </c>
      <c r="P98" s="7">
        <v>23.369800000000001</v>
      </c>
      <c r="Q98" s="7">
        <v>24.920399999999997</v>
      </c>
      <c r="R98" s="7" t="s">
        <v>25</v>
      </c>
      <c r="S98" s="7" t="s">
        <v>25</v>
      </c>
      <c r="T98" s="7" t="s">
        <v>25</v>
      </c>
      <c r="U98" s="7">
        <v>1.8895999999999999</v>
      </c>
      <c r="V98" s="7">
        <v>4.5304000000000002</v>
      </c>
      <c r="W98" s="7">
        <v>7.3434999999999988</v>
      </c>
      <c r="X98" s="7">
        <v>6.2430213543471531</v>
      </c>
      <c r="Y98" s="7">
        <v>17.536910649881158</v>
      </c>
      <c r="Z98" s="7">
        <v>6.4752081704915865</v>
      </c>
      <c r="AA98" s="7">
        <v>0.30346967503202882</v>
      </c>
    </row>
    <row r="99" spans="1:27" ht="11.25" x14ac:dyDescent="0.2">
      <c r="A99" s="6">
        <v>39203</v>
      </c>
      <c r="B99" s="7" t="s">
        <v>25</v>
      </c>
      <c r="C99" s="7" t="s">
        <v>25</v>
      </c>
      <c r="D99" s="7">
        <v>76.429400000000001</v>
      </c>
      <c r="E99" s="7" t="s">
        <v>25</v>
      </c>
      <c r="F99" s="7" t="s">
        <v>25</v>
      </c>
      <c r="G99" s="7">
        <v>30.989099999999997</v>
      </c>
      <c r="H99" s="7">
        <v>69.010900000000007</v>
      </c>
      <c r="I99" s="7">
        <v>26.445099999999996</v>
      </c>
      <c r="J99" s="7">
        <v>8.9885000000000019</v>
      </c>
      <c r="K99" s="7">
        <v>10.222900000000001</v>
      </c>
      <c r="L99" s="7">
        <v>23.354099999999995</v>
      </c>
      <c r="M99" s="7">
        <v>33.113199999999992</v>
      </c>
      <c r="N99" s="7">
        <v>35.897700000000015</v>
      </c>
      <c r="O99" s="7">
        <v>20.719799999999999</v>
      </c>
      <c r="P99" s="7">
        <v>23.354099999999995</v>
      </c>
      <c r="Q99" s="7">
        <v>24.937000000000012</v>
      </c>
      <c r="R99" s="7" t="s">
        <v>25</v>
      </c>
      <c r="S99" s="7" t="s">
        <v>25</v>
      </c>
      <c r="T99" s="7" t="s">
        <v>25</v>
      </c>
      <c r="U99" s="7">
        <v>1.8324</v>
      </c>
      <c r="V99" s="7">
        <v>4.5220000000000002</v>
      </c>
      <c r="W99" s="7">
        <v>7.3396999999999997</v>
      </c>
      <c r="X99" s="7">
        <v>6.2605069397936486</v>
      </c>
      <c r="Y99" s="7">
        <v>17.511646179311878</v>
      </c>
      <c r="Z99" s="7">
        <v>6.4916356256285059</v>
      </c>
      <c r="AA99" s="7">
        <v>0.30004979974439711</v>
      </c>
    </row>
    <row r="100" spans="1:27" ht="11.25" x14ac:dyDescent="0.2">
      <c r="A100" s="6">
        <v>39234</v>
      </c>
      <c r="B100" s="7" t="s">
        <v>25</v>
      </c>
      <c r="C100" s="7" t="s">
        <v>25</v>
      </c>
      <c r="D100" s="7">
        <v>76.459599999999995</v>
      </c>
      <c r="E100" s="7" t="s">
        <v>25</v>
      </c>
      <c r="F100" s="7" t="s">
        <v>25</v>
      </c>
      <c r="G100" s="7">
        <v>31.009499999999999</v>
      </c>
      <c r="H100" s="7">
        <v>68.990499999999997</v>
      </c>
      <c r="I100" s="7">
        <v>26.459</v>
      </c>
      <c r="J100" s="7">
        <v>9.0052000000000003</v>
      </c>
      <c r="K100" s="7">
        <v>10.177800000000001</v>
      </c>
      <c r="L100" s="7">
        <v>23.348299999999998</v>
      </c>
      <c r="M100" s="7">
        <v>33.180900000000001</v>
      </c>
      <c r="N100" s="7">
        <v>35.809599999999996</v>
      </c>
      <c r="O100" s="7">
        <v>20.693999999999999</v>
      </c>
      <c r="P100" s="7">
        <v>23.348299999999998</v>
      </c>
      <c r="Q100" s="7">
        <v>24.948199999999996</v>
      </c>
      <c r="R100" s="7" t="s">
        <v>25</v>
      </c>
      <c r="S100" s="7" t="s">
        <v>25</v>
      </c>
      <c r="T100" s="7" t="s">
        <v>25</v>
      </c>
      <c r="U100" s="7">
        <v>1.7436</v>
      </c>
      <c r="V100" s="7">
        <v>4.5526</v>
      </c>
      <c r="W100" s="7">
        <v>7.3497999999999992</v>
      </c>
      <c r="X100" s="7">
        <v>6.2847912677734454</v>
      </c>
      <c r="Y100" s="7">
        <v>17.490815365082717</v>
      </c>
      <c r="Z100" s="7">
        <v>6.5125335331668541</v>
      </c>
      <c r="AA100" s="7">
        <v>0.29788857905161836</v>
      </c>
    </row>
    <row r="101" spans="1:27" ht="11.25" x14ac:dyDescent="0.2">
      <c r="A101" s="6">
        <v>39264</v>
      </c>
      <c r="B101" s="7" t="s">
        <v>25</v>
      </c>
      <c r="C101" s="7" t="s">
        <v>25</v>
      </c>
      <c r="D101" s="7">
        <v>76.440200000000004</v>
      </c>
      <c r="E101" s="7" t="s">
        <v>25</v>
      </c>
      <c r="F101" s="7" t="s">
        <v>25</v>
      </c>
      <c r="G101" s="7">
        <v>30.907999999999998</v>
      </c>
      <c r="H101" s="7">
        <v>69.091999999999999</v>
      </c>
      <c r="I101" s="7">
        <v>26.586400000000005</v>
      </c>
      <c r="J101" s="7">
        <v>9.0443000000000016</v>
      </c>
      <c r="K101" s="7">
        <v>10.1258</v>
      </c>
      <c r="L101" s="7">
        <v>23.335500000000007</v>
      </c>
      <c r="M101" s="7">
        <v>33.271900000000009</v>
      </c>
      <c r="N101" s="7">
        <v>35.820099999999989</v>
      </c>
      <c r="O101" s="7">
        <v>20.863099999999999</v>
      </c>
      <c r="P101" s="7">
        <v>23.335500000000007</v>
      </c>
      <c r="Q101" s="7">
        <v>24.893399999999989</v>
      </c>
      <c r="R101" s="7" t="s">
        <v>25</v>
      </c>
      <c r="S101" s="7" t="s">
        <v>25</v>
      </c>
      <c r="T101" s="7" t="s">
        <v>25</v>
      </c>
      <c r="U101" s="7">
        <v>1.7215</v>
      </c>
      <c r="V101" s="7">
        <v>4.6902999999999997</v>
      </c>
      <c r="W101" s="7">
        <v>7.3721000000000005</v>
      </c>
      <c r="X101" s="7">
        <v>6.3205462361604354</v>
      </c>
      <c r="Y101" s="7">
        <v>17.473802256744992</v>
      </c>
      <c r="Z101" s="7">
        <v>6.549387273516631</v>
      </c>
      <c r="AA101" s="7">
        <v>0.29848395149269935</v>
      </c>
    </row>
    <row r="102" spans="1:27" ht="11.25" x14ac:dyDescent="0.2">
      <c r="A102" s="6">
        <v>39295</v>
      </c>
      <c r="B102" s="7" t="s">
        <v>25</v>
      </c>
      <c r="C102" s="7" t="s">
        <v>25</v>
      </c>
      <c r="D102" s="7">
        <v>76.397400000000005</v>
      </c>
      <c r="E102" s="7" t="s">
        <v>25</v>
      </c>
      <c r="F102" s="7" t="s">
        <v>25</v>
      </c>
      <c r="G102" s="7">
        <v>30.765899999999995</v>
      </c>
      <c r="H102" s="7">
        <v>69.234100000000012</v>
      </c>
      <c r="I102" s="7">
        <v>26.783399999999997</v>
      </c>
      <c r="J102" s="7">
        <v>9.0092000000000017</v>
      </c>
      <c r="K102" s="7">
        <v>10.092000000000001</v>
      </c>
      <c r="L102" s="7">
        <v>23.349200000000003</v>
      </c>
      <c r="M102" s="7">
        <v>33.465999999999987</v>
      </c>
      <c r="N102" s="7">
        <v>35.768100000000025</v>
      </c>
      <c r="O102" s="7">
        <v>21.0761</v>
      </c>
      <c r="P102" s="7">
        <v>23.349200000000003</v>
      </c>
      <c r="Q102" s="7">
        <v>24.808800000000012</v>
      </c>
      <c r="R102" s="7" t="s">
        <v>25</v>
      </c>
      <c r="S102" s="7" t="s">
        <v>25</v>
      </c>
      <c r="T102" s="7" t="s">
        <v>25</v>
      </c>
      <c r="U102" s="7">
        <v>1.6710000000000003</v>
      </c>
      <c r="V102" s="7">
        <v>4.9249000000000001</v>
      </c>
      <c r="W102" s="7">
        <v>7.4172000000000011</v>
      </c>
      <c r="X102" s="7">
        <v>6.3631388114898257</v>
      </c>
      <c r="Y102" s="7">
        <v>17.484586580891946</v>
      </c>
      <c r="Z102" s="7">
        <v>6.5373923871208683</v>
      </c>
      <c r="AA102" s="7">
        <v>0.29873368952595108</v>
      </c>
    </row>
    <row r="103" spans="1:27" ht="11.25" x14ac:dyDescent="0.2">
      <c r="A103" s="6">
        <v>39326</v>
      </c>
      <c r="B103" s="7" t="s">
        <v>25</v>
      </c>
      <c r="C103" s="7" t="s">
        <v>25</v>
      </c>
      <c r="D103" s="7">
        <v>76.343400000000003</v>
      </c>
      <c r="E103" s="7" t="s">
        <v>25</v>
      </c>
      <c r="F103" s="7" t="s">
        <v>25</v>
      </c>
      <c r="G103" s="7">
        <v>30.658900000000006</v>
      </c>
      <c r="H103" s="7">
        <v>69.341099999999997</v>
      </c>
      <c r="I103" s="7">
        <v>26.944700000000001</v>
      </c>
      <c r="J103" s="7">
        <v>8.9766999999999975</v>
      </c>
      <c r="K103" s="7">
        <v>10.0661</v>
      </c>
      <c r="L103" s="7">
        <v>23.353499999999997</v>
      </c>
      <c r="M103" s="7">
        <v>33.554000000000009</v>
      </c>
      <c r="N103" s="7">
        <v>35.787099999999988</v>
      </c>
      <c r="O103" s="7">
        <v>21.265699999999999</v>
      </c>
      <c r="P103" s="7">
        <v>23.353499999999997</v>
      </c>
      <c r="Q103" s="7">
        <v>24.721900000000005</v>
      </c>
      <c r="R103" s="7" t="s">
        <v>25</v>
      </c>
      <c r="S103" s="7" t="s">
        <v>25</v>
      </c>
      <c r="T103" s="7" t="s">
        <v>25</v>
      </c>
      <c r="U103" s="7">
        <v>1.6574</v>
      </c>
      <c r="V103" s="7">
        <v>5.069700000000001</v>
      </c>
      <c r="W103" s="7">
        <v>7.4554999999999998</v>
      </c>
      <c r="X103" s="7">
        <v>6.3779537119566818</v>
      </c>
      <c r="Y103" s="7">
        <v>17.479539249702622</v>
      </c>
      <c r="Z103" s="7">
        <v>6.5606866880206978</v>
      </c>
      <c r="AA103" s="7">
        <v>0.30409793960040038</v>
      </c>
    </row>
    <row r="104" spans="1:27" ht="11.25" x14ac:dyDescent="0.2">
      <c r="A104" s="6">
        <v>39356</v>
      </c>
      <c r="B104" s="7" t="s">
        <v>25</v>
      </c>
      <c r="C104" s="7" t="s">
        <v>25</v>
      </c>
      <c r="D104" s="7">
        <v>76.367800000000003</v>
      </c>
      <c r="E104" s="7" t="s">
        <v>25</v>
      </c>
      <c r="F104" s="7" t="s">
        <v>25</v>
      </c>
      <c r="G104" s="7">
        <v>30.592800000000004</v>
      </c>
      <c r="H104" s="7">
        <v>69.407199999999989</v>
      </c>
      <c r="I104" s="7">
        <v>26.973399999999998</v>
      </c>
      <c r="J104" s="7">
        <v>8.9974999999999987</v>
      </c>
      <c r="K104" s="7">
        <v>10.076900000000002</v>
      </c>
      <c r="L104" s="7">
        <v>23.35929999999999</v>
      </c>
      <c r="M104" s="7">
        <v>33.580699999999993</v>
      </c>
      <c r="N104" s="7">
        <v>35.826499999999996</v>
      </c>
      <c r="O104" s="7">
        <v>21.3203</v>
      </c>
      <c r="P104" s="7">
        <v>23.35929999999999</v>
      </c>
      <c r="Q104" s="7">
        <v>24.727599999999995</v>
      </c>
      <c r="R104" s="7" t="s">
        <v>25</v>
      </c>
      <c r="S104" s="7" t="s">
        <v>25</v>
      </c>
      <c r="T104" s="7" t="s">
        <v>25</v>
      </c>
      <c r="U104" s="7">
        <v>1.661</v>
      </c>
      <c r="V104" s="7">
        <v>5.0369999999999999</v>
      </c>
      <c r="W104" s="7">
        <v>7.5133999999999999</v>
      </c>
      <c r="X104" s="7">
        <v>6.3901359984194084</v>
      </c>
      <c r="Y104" s="7">
        <v>17.463829671263046</v>
      </c>
      <c r="Z104" s="7">
        <v>6.5885422847781019</v>
      </c>
      <c r="AA104" s="7">
        <v>0.30428905343692342</v>
      </c>
    </row>
    <row r="105" spans="1:27" ht="11.25" x14ac:dyDescent="0.2">
      <c r="A105" s="6">
        <v>39387</v>
      </c>
      <c r="B105" s="7" t="s">
        <v>25</v>
      </c>
      <c r="C105" s="7" t="s">
        <v>25</v>
      </c>
      <c r="D105" s="7">
        <v>76.418999999999997</v>
      </c>
      <c r="E105" s="7" t="s">
        <v>25</v>
      </c>
      <c r="F105" s="7" t="s">
        <v>25</v>
      </c>
      <c r="G105" s="7">
        <v>30.516099999999998</v>
      </c>
      <c r="H105" s="7">
        <v>69.483900000000006</v>
      </c>
      <c r="I105" s="7">
        <v>27.016999999999999</v>
      </c>
      <c r="J105" s="7">
        <v>9.0281000000000002</v>
      </c>
      <c r="K105" s="7">
        <v>10.068000000000001</v>
      </c>
      <c r="L105" s="7">
        <v>23.370900000000002</v>
      </c>
      <c r="M105" s="7">
        <v>33.473500000000001</v>
      </c>
      <c r="N105" s="7">
        <v>36.010400000000004</v>
      </c>
      <c r="O105" s="7">
        <v>21.3658</v>
      </c>
      <c r="P105" s="7">
        <v>23.370900000000002</v>
      </c>
      <c r="Q105" s="7">
        <v>24.747200000000003</v>
      </c>
      <c r="R105" s="7" t="s">
        <v>25</v>
      </c>
      <c r="S105" s="7" t="s">
        <v>25</v>
      </c>
      <c r="T105" s="7" t="s">
        <v>25</v>
      </c>
      <c r="U105" s="7">
        <v>1.7598</v>
      </c>
      <c r="V105" s="7">
        <v>4.9588000000000001</v>
      </c>
      <c r="W105" s="7">
        <v>7.5145999999999997</v>
      </c>
      <c r="X105" s="7">
        <v>6.4129792241078452</v>
      </c>
      <c r="Y105" s="7">
        <v>17.450501600598777</v>
      </c>
      <c r="Z105" s="7">
        <v>6.610866529215853</v>
      </c>
      <c r="AA105" s="7">
        <v>0.30431026059432653</v>
      </c>
    </row>
    <row r="106" spans="1:27" ht="11.25" x14ac:dyDescent="0.2">
      <c r="A106" s="6">
        <v>39417</v>
      </c>
      <c r="B106" s="7" t="s">
        <v>25</v>
      </c>
      <c r="C106" s="7" t="s">
        <v>25</v>
      </c>
      <c r="D106" s="7">
        <v>76.359099999999998</v>
      </c>
      <c r="E106" s="7" t="s">
        <v>25</v>
      </c>
      <c r="F106" s="7" t="s">
        <v>25</v>
      </c>
      <c r="G106" s="7">
        <v>30.480699999999995</v>
      </c>
      <c r="H106" s="7">
        <v>69.519300000000001</v>
      </c>
      <c r="I106" s="7">
        <v>27.089600000000011</v>
      </c>
      <c r="J106" s="7">
        <v>9.0339000000000009</v>
      </c>
      <c r="K106" s="7">
        <v>10.026</v>
      </c>
      <c r="L106" s="7">
        <v>23.369500000000002</v>
      </c>
      <c r="M106" s="7">
        <v>33.419200000000004</v>
      </c>
      <c r="N106" s="7">
        <v>36.100099999999998</v>
      </c>
      <c r="O106" s="7">
        <v>21.4407</v>
      </c>
      <c r="P106" s="7">
        <v>23.369500000000002</v>
      </c>
      <c r="Q106" s="7">
        <v>24.709099999999999</v>
      </c>
      <c r="R106" s="7" t="s">
        <v>25</v>
      </c>
      <c r="S106" s="7" t="s">
        <v>25</v>
      </c>
      <c r="T106" s="7" t="s">
        <v>25</v>
      </c>
      <c r="U106" s="7">
        <v>1.7413999999999998</v>
      </c>
      <c r="V106" s="7">
        <v>5.0482000000000005</v>
      </c>
      <c r="W106" s="7">
        <v>7.4847000000000001</v>
      </c>
      <c r="X106" s="7">
        <v>6.4333542756752466</v>
      </c>
      <c r="Y106" s="7">
        <v>17.439173159772295</v>
      </c>
      <c r="Z106" s="7">
        <v>6.6433202760445447</v>
      </c>
      <c r="AA106" s="7">
        <v>0.30394487292657857</v>
      </c>
    </row>
    <row r="107" spans="1:27" ht="11.25" x14ac:dyDescent="0.2">
      <c r="A107" s="6">
        <v>39448</v>
      </c>
      <c r="B107" s="7" t="s">
        <v>25</v>
      </c>
      <c r="C107" s="7" t="s">
        <v>25</v>
      </c>
      <c r="D107" s="7">
        <v>76.1143</v>
      </c>
      <c r="E107" s="7" t="s">
        <v>25</v>
      </c>
      <c r="F107" s="7" t="s">
        <v>25</v>
      </c>
      <c r="G107" s="7">
        <v>30.312100000000001</v>
      </c>
      <c r="H107" s="7">
        <v>69.687899999999999</v>
      </c>
      <c r="I107" s="7">
        <v>27.399900000000006</v>
      </c>
      <c r="J107" s="7">
        <v>9.0158000000000005</v>
      </c>
      <c r="K107" s="7">
        <v>9.9591999999999992</v>
      </c>
      <c r="L107" s="7">
        <v>23.313199999999991</v>
      </c>
      <c r="M107" s="7">
        <v>33.503300000000003</v>
      </c>
      <c r="N107" s="7">
        <v>36.184599999999996</v>
      </c>
      <c r="O107" s="7">
        <v>21.717700000000001</v>
      </c>
      <c r="P107" s="7">
        <v>23.313199999999991</v>
      </c>
      <c r="Q107" s="7">
        <v>24.657000000000007</v>
      </c>
      <c r="R107" s="7" t="s">
        <v>25</v>
      </c>
      <c r="S107" s="7" t="s">
        <v>25</v>
      </c>
      <c r="T107" s="7" t="s">
        <v>25</v>
      </c>
      <c r="U107" s="7">
        <v>1.7389999999999999</v>
      </c>
      <c r="V107" s="7">
        <v>5.3122999999999996</v>
      </c>
      <c r="W107" s="7">
        <v>7.4713999999999983</v>
      </c>
      <c r="X107" s="7">
        <v>6.4307443537852018</v>
      </c>
      <c r="Y107" s="7">
        <v>17.372511686107838</v>
      </c>
      <c r="Z107" s="7">
        <v>6.6699991422229532</v>
      </c>
      <c r="AA107" s="7">
        <v>0.30240076773431296</v>
      </c>
    </row>
    <row r="108" spans="1:27" ht="11.25" x14ac:dyDescent="0.2">
      <c r="A108" s="6">
        <v>39479</v>
      </c>
      <c r="B108" s="7" t="s">
        <v>25</v>
      </c>
      <c r="C108" s="7" t="s">
        <v>25</v>
      </c>
      <c r="D108" s="7">
        <v>76.021200000000007</v>
      </c>
      <c r="E108" s="7" t="s">
        <v>25</v>
      </c>
      <c r="F108" s="7" t="s">
        <v>25</v>
      </c>
      <c r="G108" s="7">
        <v>30.2075</v>
      </c>
      <c r="H108" s="7">
        <v>69.792500000000004</v>
      </c>
      <c r="I108" s="7">
        <v>27.605</v>
      </c>
      <c r="J108" s="7">
        <v>8.9758999999999993</v>
      </c>
      <c r="K108" s="7">
        <v>9.9227000000000025</v>
      </c>
      <c r="L108" s="7">
        <v>23.289800000000003</v>
      </c>
      <c r="M108" s="7">
        <v>33.4313</v>
      </c>
      <c r="N108" s="7">
        <v>36.361200000000004</v>
      </c>
      <c r="O108" s="7">
        <v>21.924800000000001</v>
      </c>
      <c r="P108" s="7">
        <v>23.289800000000003</v>
      </c>
      <c r="Q108" s="7">
        <v>24.577899999999996</v>
      </c>
      <c r="R108" s="7" t="s">
        <v>25</v>
      </c>
      <c r="S108" s="7" t="s">
        <v>25</v>
      </c>
      <c r="T108" s="7" t="s">
        <v>25</v>
      </c>
      <c r="U108" s="7">
        <v>1.8227</v>
      </c>
      <c r="V108" s="7">
        <v>5.3779000000000003</v>
      </c>
      <c r="W108" s="7">
        <v>7.4956999999999994</v>
      </c>
      <c r="X108" s="7">
        <v>6.4399473358829855</v>
      </c>
      <c r="Y108" s="7">
        <v>17.351582655141019</v>
      </c>
      <c r="Z108" s="7">
        <v>6.7059665350981383</v>
      </c>
      <c r="AA108" s="7">
        <v>0.30121615338677715</v>
      </c>
    </row>
    <row r="109" spans="1:27" ht="11.25" x14ac:dyDescent="0.2">
      <c r="A109" s="6">
        <v>39508</v>
      </c>
      <c r="B109" s="7" t="s">
        <v>25</v>
      </c>
      <c r="C109" s="7" t="s">
        <v>25</v>
      </c>
      <c r="D109" s="7">
        <v>76.129800000000003</v>
      </c>
      <c r="E109" s="7" t="s">
        <v>25</v>
      </c>
      <c r="F109" s="7" t="s">
        <v>25</v>
      </c>
      <c r="G109" s="7">
        <v>30.090999999999998</v>
      </c>
      <c r="H109" s="7">
        <v>69.909000000000006</v>
      </c>
      <c r="I109" s="7">
        <v>27.612299999999994</v>
      </c>
      <c r="J109" s="7">
        <v>8.9131</v>
      </c>
      <c r="K109" s="7">
        <v>9.8679999999999986</v>
      </c>
      <c r="L109" s="7">
        <v>23.515900000000006</v>
      </c>
      <c r="M109" s="7">
        <v>33.274899999999995</v>
      </c>
      <c r="N109" s="7">
        <v>36.634100000000011</v>
      </c>
      <c r="O109" s="7">
        <v>21.947299999999998</v>
      </c>
      <c r="P109" s="7">
        <v>23.515900000000006</v>
      </c>
      <c r="Q109" s="7">
        <v>24.445800000000002</v>
      </c>
      <c r="R109" s="7" t="s">
        <v>25</v>
      </c>
      <c r="S109" s="7" t="s">
        <v>25</v>
      </c>
      <c r="T109" s="7" t="s">
        <v>25</v>
      </c>
      <c r="U109" s="7">
        <v>1.8093999999999999</v>
      </c>
      <c r="V109" s="7">
        <v>5.3873999999999995</v>
      </c>
      <c r="W109" s="7">
        <v>7.5031000000000008</v>
      </c>
      <c r="X109" s="7">
        <v>6.4830910431004796</v>
      </c>
      <c r="Y109" s="7">
        <v>17.448811618975636</v>
      </c>
      <c r="Z109" s="7">
        <v>6.7356058971682842</v>
      </c>
      <c r="AA109" s="7">
        <v>0.30121473161941736</v>
      </c>
    </row>
    <row r="110" spans="1:27" ht="11.25" x14ac:dyDescent="0.2">
      <c r="A110" s="6">
        <v>39539</v>
      </c>
      <c r="B110" s="7" t="s">
        <v>25</v>
      </c>
      <c r="C110" s="7" t="s">
        <v>25</v>
      </c>
      <c r="D110" s="7">
        <v>76.027500000000003</v>
      </c>
      <c r="E110" s="7" t="s">
        <v>25</v>
      </c>
      <c r="F110" s="7" t="s">
        <v>25</v>
      </c>
      <c r="G110" s="7">
        <v>30.089100000000006</v>
      </c>
      <c r="H110" s="7">
        <v>69.910899999999998</v>
      </c>
      <c r="I110" s="7">
        <v>27.697100000000002</v>
      </c>
      <c r="J110" s="7">
        <v>8.9294999999999991</v>
      </c>
      <c r="K110" s="7">
        <v>9.8079000000000001</v>
      </c>
      <c r="L110" s="7">
        <v>23.476500000000009</v>
      </c>
      <c r="M110" s="7">
        <v>33.2898</v>
      </c>
      <c r="N110" s="7">
        <v>36.621099999999998</v>
      </c>
      <c r="O110" s="7">
        <v>22.0366</v>
      </c>
      <c r="P110" s="7">
        <v>23.476500000000009</v>
      </c>
      <c r="Q110" s="7">
        <v>24.397799999999989</v>
      </c>
      <c r="R110" s="7" t="s">
        <v>25</v>
      </c>
      <c r="S110" s="7" t="s">
        <v>25</v>
      </c>
      <c r="T110" s="7" t="s">
        <v>25</v>
      </c>
      <c r="U110" s="7">
        <v>1.8597000000000001</v>
      </c>
      <c r="V110" s="7">
        <v>5.3260000000000005</v>
      </c>
      <c r="W110" s="7">
        <v>7.5811000000000002</v>
      </c>
      <c r="X110" s="7">
        <v>6.4678150154561838</v>
      </c>
      <c r="Y110" s="7">
        <v>17.419843309392782</v>
      </c>
      <c r="Z110" s="7">
        <v>6.7608935539535731</v>
      </c>
      <c r="AA110" s="7">
        <v>0.3009469363559884</v>
      </c>
    </row>
    <row r="111" spans="1:27" ht="11.25" x14ac:dyDescent="0.2">
      <c r="A111" s="6">
        <v>39569</v>
      </c>
      <c r="B111" s="7" t="s">
        <v>25</v>
      </c>
      <c r="C111" s="7" t="s">
        <v>25</v>
      </c>
      <c r="D111" s="7">
        <v>75.977499999999992</v>
      </c>
      <c r="E111" s="7" t="s">
        <v>25</v>
      </c>
      <c r="F111" s="7" t="s">
        <v>25</v>
      </c>
      <c r="G111" s="7">
        <v>29.972400000000004</v>
      </c>
      <c r="H111" s="7">
        <v>70.027599999999993</v>
      </c>
      <c r="I111" s="7">
        <v>27.855400000000007</v>
      </c>
      <c r="J111" s="7">
        <v>8.989499999999996</v>
      </c>
      <c r="K111" s="7">
        <v>9.7561000000000018</v>
      </c>
      <c r="L111" s="7">
        <v>23.427</v>
      </c>
      <c r="M111" s="7">
        <v>33.448600000000006</v>
      </c>
      <c r="N111" s="7">
        <v>36.578999999999986</v>
      </c>
      <c r="O111" s="7">
        <v>22.194400000000002</v>
      </c>
      <c r="P111" s="7">
        <v>23.427</v>
      </c>
      <c r="Q111" s="7">
        <v>24.406199999999991</v>
      </c>
      <c r="R111" s="7" t="s">
        <v>25</v>
      </c>
      <c r="S111" s="7" t="s">
        <v>25</v>
      </c>
      <c r="T111" s="7" t="s">
        <v>25</v>
      </c>
      <c r="U111" s="7">
        <v>1.9163000000000001</v>
      </c>
      <c r="V111" s="7">
        <v>5.2905999999999995</v>
      </c>
      <c r="W111" s="7">
        <v>7.6871</v>
      </c>
      <c r="X111" s="7">
        <v>6.4742464863089317</v>
      </c>
      <c r="Y111" s="7">
        <v>17.355248247376156</v>
      </c>
      <c r="Z111" s="7">
        <v>6.7968970258595931</v>
      </c>
      <c r="AA111" s="7">
        <v>0.30031543376369307</v>
      </c>
    </row>
    <row r="112" spans="1:27" ht="11.25" x14ac:dyDescent="0.2">
      <c r="A112" s="6">
        <v>39600</v>
      </c>
      <c r="B112" s="7" t="s">
        <v>25</v>
      </c>
      <c r="C112" s="7" t="s">
        <v>25</v>
      </c>
      <c r="D112" s="7">
        <v>75.818399999999997</v>
      </c>
      <c r="E112" s="7" t="s">
        <v>25</v>
      </c>
      <c r="F112" s="7" t="s">
        <v>25</v>
      </c>
      <c r="G112" s="7">
        <v>29.814500000000002</v>
      </c>
      <c r="H112" s="7">
        <v>70.18549999999999</v>
      </c>
      <c r="I112" s="7">
        <v>28.112699999999997</v>
      </c>
      <c r="J112" s="7">
        <v>8.9987999999999992</v>
      </c>
      <c r="K112" s="7">
        <v>9.702399999999999</v>
      </c>
      <c r="L112" s="7">
        <v>23.371099999999998</v>
      </c>
      <c r="M112" s="7">
        <v>33.644299999999994</v>
      </c>
      <c r="N112" s="7">
        <v>36.541199999999996</v>
      </c>
      <c r="O112" s="7">
        <v>22.452999999999999</v>
      </c>
      <c r="P112" s="7">
        <v>23.371099999999998</v>
      </c>
      <c r="Q112" s="7">
        <v>24.361399999999989</v>
      </c>
      <c r="R112" s="7" t="s">
        <v>25</v>
      </c>
      <c r="S112" s="7" t="s">
        <v>25</v>
      </c>
      <c r="T112" s="7" t="s">
        <v>25</v>
      </c>
      <c r="U112" s="7">
        <v>1.9422999999999999</v>
      </c>
      <c r="V112" s="7">
        <v>5.4152000000000005</v>
      </c>
      <c r="W112" s="7">
        <v>7.7588000000000008</v>
      </c>
      <c r="X112" s="7">
        <v>6.4811126407424808</v>
      </c>
      <c r="Y112" s="7">
        <v>17.300205494607631</v>
      </c>
      <c r="Z112" s="7">
        <v>6.8307682555034894</v>
      </c>
      <c r="AA112" s="7">
        <v>0.30469859475800987</v>
      </c>
    </row>
    <row r="113" spans="1:27" ht="11.25" x14ac:dyDescent="0.2">
      <c r="A113" s="6">
        <v>39630</v>
      </c>
      <c r="B113" s="7" t="s">
        <v>25</v>
      </c>
      <c r="C113" s="7" t="s">
        <v>25</v>
      </c>
      <c r="D113" s="7">
        <v>75.642799999999994</v>
      </c>
      <c r="E113" s="7" t="s">
        <v>25</v>
      </c>
      <c r="F113" s="7" t="s">
        <v>25</v>
      </c>
      <c r="G113" s="7">
        <v>29.662100000000002</v>
      </c>
      <c r="H113" s="7">
        <v>70.337899999999991</v>
      </c>
      <c r="I113" s="7">
        <v>28.417200000000001</v>
      </c>
      <c r="J113" s="7">
        <v>8.9700999999999986</v>
      </c>
      <c r="K113" s="7">
        <v>9.6589999999999989</v>
      </c>
      <c r="L113" s="7">
        <v>23.291599999999995</v>
      </c>
      <c r="M113" s="7">
        <v>33.795700000000011</v>
      </c>
      <c r="N113" s="7">
        <v>36.54219999999998</v>
      </c>
      <c r="O113" s="7">
        <v>22.759399999999999</v>
      </c>
      <c r="P113" s="7">
        <v>23.291599999999995</v>
      </c>
      <c r="Q113" s="7">
        <v>24.286899999999996</v>
      </c>
      <c r="R113" s="7" t="s">
        <v>25</v>
      </c>
      <c r="S113" s="7" t="s">
        <v>25</v>
      </c>
      <c r="T113" s="7" t="s">
        <v>25</v>
      </c>
      <c r="U113" s="7">
        <v>1.9337999999999997</v>
      </c>
      <c r="V113" s="7">
        <v>5.6630000000000003</v>
      </c>
      <c r="W113" s="7">
        <v>7.7813999999999988</v>
      </c>
      <c r="X113" s="7">
        <v>6.4732081254957912</v>
      </c>
      <c r="Y113" s="7">
        <v>17.23991673945654</v>
      </c>
      <c r="Z113" s="7">
        <v>6.8747232154873794</v>
      </c>
      <c r="AA113" s="7">
        <v>0.31366595282307408</v>
      </c>
    </row>
    <row r="114" spans="1:27" ht="11.25" x14ac:dyDescent="0.2">
      <c r="A114" s="6">
        <v>39661</v>
      </c>
      <c r="B114" s="7" t="s">
        <v>25</v>
      </c>
      <c r="C114" s="7" t="s">
        <v>25</v>
      </c>
      <c r="D114" s="7">
        <v>75.5655</v>
      </c>
      <c r="E114" s="7" t="s">
        <v>25</v>
      </c>
      <c r="F114" s="7" t="s">
        <v>25</v>
      </c>
      <c r="G114" s="7">
        <v>29.6858</v>
      </c>
      <c r="H114" s="7">
        <v>70.3142</v>
      </c>
      <c r="I114" s="7">
        <v>28.538999999999998</v>
      </c>
      <c r="J114" s="7">
        <v>8.9211000000000009</v>
      </c>
      <c r="K114" s="7">
        <v>9.6044999999999998</v>
      </c>
      <c r="L114" s="7">
        <v>23.249400000000009</v>
      </c>
      <c r="M114" s="7">
        <v>33.779499999999999</v>
      </c>
      <c r="N114" s="7">
        <v>36.534700000000001</v>
      </c>
      <c r="O114" s="7">
        <v>22.8765</v>
      </c>
      <c r="P114" s="7">
        <v>23.249400000000009</v>
      </c>
      <c r="Q114" s="7">
        <v>24.188299999999991</v>
      </c>
      <c r="R114" s="7" t="s">
        <v>25</v>
      </c>
      <c r="S114" s="7" t="s">
        <v>25</v>
      </c>
      <c r="T114" s="7" t="s">
        <v>25</v>
      </c>
      <c r="U114" s="7">
        <v>1.9121999999999999</v>
      </c>
      <c r="V114" s="7">
        <v>5.7727000000000004</v>
      </c>
      <c r="W114" s="7">
        <v>7.7472000000000003</v>
      </c>
      <c r="X114" s="7">
        <v>6.4715171141632819</v>
      </c>
      <c r="Y114" s="7">
        <v>17.216815057639177</v>
      </c>
      <c r="Z114" s="7">
        <v>6.9387285015229256</v>
      </c>
      <c r="AA114" s="7">
        <v>0.31241787138908317</v>
      </c>
    </row>
    <row r="115" spans="1:27" ht="11.25" x14ac:dyDescent="0.2">
      <c r="A115" s="6">
        <v>39692</v>
      </c>
      <c r="B115" s="7" t="s">
        <v>25</v>
      </c>
      <c r="C115" s="7" t="s">
        <v>25</v>
      </c>
      <c r="D115" s="7">
        <v>75.706700000000012</v>
      </c>
      <c r="E115" s="7" t="s">
        <v>25</v>
      </c>
      <c r="F115" s="7" t="s">
        <v>25</v>
      </c>
      <c r="G115" s="7">
        <v>29.705500000000004</v>
      </c>
      <c r="H115" s="7">
        <v>70.294499999999999</v>
      </c>
      <c r="I115" s="7">
        <v>28.452399999999997</v>
      </c>
      <c r="J115" s="7">
        <v>8.9353000000000016</v>
      </c>
      <c r="K115" s="7">
        <v>9.5929000000000002</v>
      </c>
      <c r="L115" s="7">
        <v>23.314100000000003</v>
      </c>
      <c r="M115" s="7">
        <v>33.750000000000007</v>
      </c>
      <c r="N115" s="7">
        <v>36.544499999999992</v>
      </c>
      <c r="O115" s="7">
        <v>22.769500000000001</v>
      </c>
      <c r="P115" s="7">
        <v>23.314100000000003</v>
      </c>
      <c r="Q115" s="7">
        <v>24.210899999999995</v>
      </c>
      <c r="R115" s="7" t="s">
        <v>25</v>
      </c>
      <c r="S115" s="7" t="s">
        <v>25</v>
      </c>
      <c r="T115" s="7" t="s">
        <v>25</v>
      </c>
      <c r="U115" s="7">
        <v>1.849</v>
      </c>
      <c r="V115" s="7">
        <v>5.7285000000000004</v>
      </c>
      <c r="W115" s="7">
        <v>7.7122999999999982</v>
      </c>
      <c r="X115" s="7">
        <v>6.5154747196827163</v>
      </c>
      <c r="Y115" s="7">
        <v>17.200543598975081</v>
      </c>
      <c r="Z115" s="7">
        <v>6.9759598132612783</v>
      </c>
      <c r="AA115" s="7">
        <v>0.31248808896991087</v>
      </c>
    </row>
    <row r="116" spans="1:27" ht="11.25" x14ac:dyDescent="0.2">
      <c r="A116" s="6">
        <v>39722</v>
      </c>
      <c r="B116" s="7" t="s">
        <v>25</v>
      </c>
      <c r="C116" s="7" t="s">
        <v>25</v>
      </c>
      <c r="D116" s="7">
        <v>75.883700000000005</v>
      </c>
      <c r="E116" s="7" t="s">
        <v>25</v>
      </c>
      <c r="F116" s="7" t="s">
        <v>25</v>
      </c>
      <c r="G116" s="7">
        <v>29.681200000000004</v>
      </c>
      <c r="H116" s="7">
        <v>70.318799999999996</v>
      </c>
      <c r="I116" s="7">
        <v>28.3857</v>
      </c>
      <c r="J116" s="7">
        <v>8.9590999999999994</v>
      </c>
      <c r="K116" s="7">
        <v>9.594100000000001</v>
      </c>
      <c r="L116" s="7">
        <v>23.379599999999996</v>
      </c>
      <c r="M116" s="7">
        <v>33.737000000000002</v>
      </c>
      <c r="N116" s="7">
        <v>36.581799999999994</v>
      </c>
      <c r="O116" s="7">
        <v>22.650500000000001</v>
      </c>
      <c r="P116" s="7">
        <v>23.379599999999996</v>
      </c>
      <c r="Q116" s="7">
        <v>24.288699999999999</v>
      </c>
      <c r="R116" s="7" t="s">
        <v>25</v>
      </c>
      <c r="S116" s="7" t="s">
        <v>25</v>
      </c>
      <c r="T116" s="7" t="s">
        <v>25</v>
      </c>
      <c r="U116" s="7">
        <v>1.7586999999999999</v>
      </c>
      <c r="V116" s="7">
        <v>5.6792999999999996</v>
      </c>
      <c r="W116" s="7">
        <v>7.6772000000000009</v>
      </c>
      <c r="X116" s="7">
        <v>6.5428698700167303</v>
      </c>
      <c r="Y116" s="7">
        <v>17.219037250481357</v>
      </c>
      <c r="Z116" s="7">
        <v>7.0299586323811347</v>
      </c>
      <c r="AA116" s="7">
        <v>0.31452502048415354</v>
      </c>
    </row>
    <row r="117" spans="1:27" ht="11.25" x14ac:dyDescent="0.2">
      <c r="A117" s="6">
        <v>39753</v>
      </c>
      <c r="B117" s="7" t="s">
        <v>25</v>
      </c>
      <c r="C117" s="7" t="s">
        <v>25</v>
      </c>
      <c r="D117" s="7">
        <v>75.878799999999998</v>
      </c>
      <c r="E117" s="7" t="s">
        <v>25</v>
      </c>
      <c r="F117" s="7" t="s">
        <v>25</v>
      </c>
      <c r="G117" s="7">
        <v>29.619</v>
      </c>
      <c r="H117" s="7">
        <v>70.381</v>
      </c>
      <c r="I117" s="7">
        <v>28.439800000000002</v>
      </c>
      <c r="J117" s="7">
        <v>9.0018000000000011</v>
      </c>
      <c r="K117" s="7">
        <v>9.5668000000000006</v>
      </c>
      <c r="L117" s="7">
        <v>23.372200000000003</v>
      </c>
      <c r="M117" s="7">
        <v>33.796300000000002</v>
      </c>
      <c r="N117" s="7">
        <v>36.584699999999998</v>
      </c>
      <c r="O117" s="7">
        <v>22.706700000000001</v>
      </c>
      <c r="P117" s="7">
        <v>23.372200000000003</v>
      </c>
      <c r="Q117" s="7">
        <v>24.302099999999999</v>
      </c>
      <c r="R117" s="7" t="s">
        <v>25</v>
      </c>
      <c r="S117" s="7" t="s">
        <v>25</v>
      </c>
      <c r="T117" s="7" t="s">
        <v>25</v>
      </c>
      <c r="U117" s="7">
        <v>1.7153999999999998</v>
      </c>
      <c r="V117" s="7">
        <v>5.7908999999999997</v>
      </c>
      <c r="W117" s="7">
        <v>7.6400999999999994</v>
      </c>
      <c r="X117" s="7">
        <v>6.5715391025999992</v>
      </c>
      <c r="Y117" s="7">
        <v>17.204989603618625</v>
      </c>
      <c r="Z117" s="7">
        <v>7.0564433058800367</v>
      </c>
      <c r="AA117" s="7">
        <v>0.3170129524215709</v>
      </c>
    </row>
    <row r="118" spans="1:27" ht="11.25" x14ac:dyDescent="0.2">
      <c r="A118" s="6">
        <v>39783</v>
      </c>
      <c r="B118" s="7" t="s">
        <v>25</v>
      </c>
      <c r="C118" s="7" t="s">
        <v>25</v>
      </c>
      <c r="D118" s="7">
        <v>75.836500000000001</v>
      </c>
      <c r="E118" s="7" t="s">
        <v>25</v>
      </c>
      <c r="F118" s="7" t="s">
        <v>25</v>
      </c>
      <c r="G118" s="7">
        <v>29.564600000000002</v>
      </c>
      <c r="H118" s="7">
        <v>70.435400000000001</v>
      </c>
      <c r="I118" s="7">
        <v>28.478200000000005</v>
      </c>
      <c r="J118" s="7">
        <v>9.0327999999999999</v>
      </c>
      <c r="K118" s="7">
        <v>9.5219000000000023</v>
      </c>
      <c r="L118" s="7">
        <v>23.403099999999998</v>
      </c>
      <c r="M118" s="7">
        <v>33.876500000000007</v>
      </c>
      <c r="N118" s="7">
        <v>36.558899999999994</v>
      </c>
      <c r="O118" s="7">
        <v>22.7608</v>
      </c>
      <c r="P118" s="7">
        <v>23.403099999999998</v>
      </c>
      <c r="Q118" s="7">
        <v>24.2715</v>
      </c>
      <c r="R118" s="7" t="s">
        <v>25</v>
      </c>
      <c r="S118" s="7" t="s">
        <v>25</v>
      </c>
      <c r="T118" s="7" t="s">
        <v>25</v>
      </c>
      <c r="U118" s="7">
        <v>1.7523</v>
      </c>
      <c r="V118" s="7">
        <v>5.8124000000000002</v>
      </c>
      <c r="W118" s="7">
        <v>7.6360000000000001</v>
      </c>
      <c r="X118" s="7">
        <v>6.5942721272322613</v>
      </c>
      <c r="Y118" s="7">
        <v>17.230372802655161</v>
      </c>
      <c r="Z118" s="7">
        <v>7.0558931342715985</v>
      </c>
      <c r="AA118" s="7">
        <v>0.31823937477354236</v>
      </c>
    </row>
    <row r="119" spans="1:27" ht="11.25" x14ac:dyDescent="0.2">
      <c r="A119" s="6">
        <v>39814</v>
      </c>
      <c r="B119" s="7" t="s">
        <v>25</v>
      </c>
      <c r="C119" s="7" t="s">
        <v>25</v>
      </c>
      <c r="D119" s="7">
        <v>75.893200000000007</v>
      </c>
      <c r="E119" s="7" t="s">
        <v>25</v>
      </c>
      <c r="F119" s="7" t="s">
        <v>25</v>
      </c>
      <c r="G119" s="7">
        <v>29.564999999999998</v>
      </c>
      <c r="H119" s="7">
        <v>70.435000000000002</v>
      </c>
      <c r="I119" s="7">
        <v>28.5029</v>
      </c>
      <c r="J119" s="7">
        <v>9.0915999999999997</v>
      </c>
      <c r="K119" s="7">
        <v>9.4072000000000013</v>
      </c>
      <c r="L119" s="7">
        <v>23.433600000000002</v>
      </c>
      <c r="M119" s="7">
        <v>33.841100000000004</v>
      </c>
      <c r="N119" s="7">
        <v>36.593899999999998</v>
      </c>
      <c r="O119" s="7">
        <v>22.7773</v>
      </c>
      <c r="P119" s="7">
        <v>23.433600000000002</v>
      </c>
      <c r="Q119" s="7">
        <v>24.224100000000004</v>
      </c>
      <c r="R119" s="7" t="s">
        <v>25</v>
      </c>
      <c r="S119" s="7" t="s">
        <v>25</v>
      </c>
      <c r="T119" s="7" t="s">
        <v>25</v>
      </c>
      <c r="U119" s="7">
        <v>1.8182</v>
      </c>
      <c r="V119" s="7">
        <v>5.7327000000000004</v>
      </c>
      <c r="W119" s="7">
        <v>7.617</v>
      </c>
      <c r="X119" s="7">
        <v>6.6443000000000003</v>
      </c>
      <c r="Y119" s="7">
        <v>17.249900000000007</v>
      </c>
      <c r="Z119" s="7">
        <v>7.1078999999999999</v>
      </c>
      <c r="AA119" s="7">
        <v>0.32169999999999999</v>
      </c>
    </row>
    <row r="120" spans="1:27" ht="11.25" x14ac:dyDescent="0.2">
      <c r="A120" s="6">
        <v>39845</v>
      </c>
      <c r="B120" s="7" t="s">
        <v>25</v>
      </c>
      <c r="C120" s="7" t="s">
        <v>25</v>
      </c>
      <c r="D120" s="7">
        <v>75.881500000000003</v>
      </c>
      <c r="E120" s="7" t="s">
        <v>25</v>
      </c>
      <c r="F120" s="7" t="s">
        <v>25</v>
      </c>
      <c r="G120" s="7">
        <v>29.640100000000004</v>
      </c>
      <c r="H120" s="7">
        <v>70.359899999999996</v>
      </c>
      <c r="I120" s="7">
        <v>28.5625</v>
      </c>
      <c r="J120" s="7">
        <v>9.0665999999999993</v>
      </c>
      <c r="K120" s="7">
        <v>9.2521000000000004</v>
      </c>
      <c r="L120" s="7">
        <v>23.478199999999998</v>
      </c>
      <c r="M120" s="7">
        <v>33.682299999999991</v>
      </c>
      <c r="N120" s="7">
        <v>36.677600000000005</v>
      </c>
      <c r="O120" s="7">
        <v>22.836200000000002</v>
      </c>
      <c r="P120" s="7">
        <v>23.478199999999998</v>
      </c>
      <c r="Q120" s="7">
        <v>24.045499999999993</v>
      </c>
      <c r="R120" s="7" t="s">
        <v>25</v>
      </c>
      <c r="S120" s="7" t="s">
        <v>25</v>
      </c>
      <c r="T120" s="7" t="s">
        <v>25</v>
      </c>
      <c r="U120" s="7">
        <v>1.8693</v>
      </c>
      <c r="V120" s="7">
        <v>5.7142999999999997</v>
      </c>
      <c r="W120" s="7">
        <v>7.6172999999999984</v>
      </c>
      <c r="X120" s="7">
        <v>6.6728795862184498</v>
      </c>
      <c r="Y120" s="7">
        <v>17.29019090444185</v>
      </c>
      <c r="Z120" s="7">
        <v>7.1415647707446039</v>
      </c>
      <c r="AA120" s="7">
        <v>0.32329997932215437</v>
      </c>
    </row>
    <row r="121" spans="1:27" ht="11.25" x14ac:dyDescent="0.2">
      <c r="A121" s="6">
        <v>39873</v>
      </c>
      <c r="B121" s="7" t="s">
        <v>25</v>
      </c>
      <c r="C121" s="7" t="s">
        <v>25</v>
      </c>
      <c r="D121" s="7">
        <v>76.047200000000004</v>
      </c>
      <c r="E121" s="7" t="s">
        <v>25</v>
      </c>
      <c r="F121" s="7" t="s">
        <v>25</v>
      </c>
      <c r="G121" s="7">
        <v>29.557600000000001</v>
      </c>
      <c r="H121" s="7">
        <v>70.442399999999992</v>
      </c>
      <c r="I121" s="7">
        <v>28.475399999999997</v>
      </c>
      <c r="J121" s="7">
        <v>9.0085999999999995</v>
      </c>
      <c r="K121" s="7">
        <v>9.1679000000000013</v>
      </c>
      <c r="L121" s="7">
        <v>23.790699999999998</v>
      </c>
      <c r="M121" s="7">
        <v>33.467399999999991</v>
      </c>
      <c r="N121" s="7">
        <v>36.975000000000001</v>
      </c>
      <c r="O121" s="7">
        <v>22.772099999999998</v>
      </c>
      <c r="P121" s="7">
        <v>23.790699999999998</v>
      </c>
      <c r="Q121" s="7">
        <v>23.8796</v>
      </c>
      <c r="R121" s="7" t="s">
        <v>25</v>
      </c>
      <c r="S121" s="7" t="s">
        <v>25</v>
      </c>
      <c r="T121" s="7" t="s">
        <v>25</v>
      </c>
      <c r="U121" s="7">
        <v>1.8602999999999998</v>
      </c>
      <c r="V121" s="7">
        <v>5.6134000000000004</v>
      </c>
      <c r="W121" s="7">
        <v>7.6272000000000002</v>
      </c>
      <c r="X121" s="7">
        <v>6.7050354086044788</v>
      </c>
      <c r="Y121" s="7">
        <v>17.445600693730604</v>
      </c>
      <c r="Z121" s="7">
        <v>7.1916610743979295</v>
      </c>
      <c r="AA121" s="7">
        <v>0.32486439932497668</v>
      </c>
    </row>
    <row r="122" spans="1:27" ht="11.25" x14ac:dyDescent="0.2">
      <c r="A122" s="6">
        <v>39904</v>
      </c>
      <c r="B122" s="7" t="s">
        <v>25</v>
      </c>
      <c r="C122" s="7" t="s">
        <v>25</v>
      </c>
      <c r="D122" s="7">
        <v>76.0809</v>
      </c>
      <c r="E122" s="7" t="s">
        <v>25</v>
      </c>
      <c r="F122" s="7" t="s">
        <v>25</v>
      </c>
      <c r="G122" s="7">
        <v>29.540600000000001</v>
      </c>
      <c r="H122" s="7">
        <v>70.459400000000002</v>
      </c>
      <c r="I122" s="7">
        <v>28.5138</v>
      </c>
      <c r="J122" s="7">
        <v>9.0359999999999996</v>
      </c>
      <c r="K122" s="7">
        <v>9.154300000000001</v>
      </c>
      <c r="L122" s="7">
        <v>23.755699999999994</v>
      </c>
      <c r="M122" s="7">
        <v>33.4467</v>
      </c>
      <c r="N122" s="7">
        <v>37.012700000000002</v>
      </c>
      <c r="O122" s="7">
        <v>22.794799999999999</v>
      </c>
      <c r="P122" s="7">
        <v>23.755699999999994</v>
      </c>
      <c r="Q122" s="7">
        <v>23.908900000000013</v>
      </c>
      <c r="R122" s="7" t="s">
        <v>25</v>
      </c>
      <c r="S122" s="7" t="s">
        <v>25</v>
      </c>
      <c r="T122" s="7" t="s">
        <v>25</v>
      </c>
      <c r="U122" s="7">
        <v>1.9522000000000002</v>
      </c>
      <c r="V122" s="7">
        <v>5.4759999999999991</v>
      </c>
      <c r="W122" s="7">
        <v>7.6655000000000006</v>
      </c>
      <c r="X122" s="7">
        <v>6.7316587813384565</v>
      </c>
      <c r="Y122" s="7">
        <v>17.388135237249376</v>
      </c>
      <c r="Z122" s="7">
        <v>7.2214826602403841</v>
      </c>
      <c r="AA122" s="7">
        <v>0.32437045894324601</v>
      </c>
    </row>
    <row r="123" spans="1:27" ht="11.25" x14ac:dyDescent="0.2">
      <c r="A123" s="6">
        <v>39934</v>
      </c>
      <c r="B123" s="7" t="s">
        <v>25</v>
      </c>
      <c r="C123" s="7" t="s">
        <v>25</v>
      </c>
      <c r="D123" s="7">
        <v>76.169200000000004</v>
      </c>
      <c r="E123" s="7" t="s">
        <v>25</v>
      </c>
      <c r="F123" s="7" t="s">
        <v>25</v>
      </c>
      <c r="G123" s="7">
        <v>29.551100000000002</v>
      </c>
      <c r="H123" s="7">
        <v>70.448899999999995</v>
      </c>
      <c r="I123" s="7">
        <v>28.5442</v>
      </c>
      <c r="J123" s="7">
        <v>9.0599999999999987</v>
      </c>
      <c r="K123" s="7">
        <v>9.0445999999999991</v>
      </c>
      <c r="L123" s="7">
        <v>23.799799999999998</v>
      </c>
      <c r="M123" s="7">
        <v>33.448599999999992</v>
      </c>
      <c r="N123" s="7">
        <v>37.000300000000003</v>
      </c>
      <c r="O123" s="7">
        <v>22.718699999999998</v>
      </c>
      <c r="P123" s="7">
        <v>23.799799999999998</v>
      </c>
      <c r="Q123" s="7">
        <v>23.930399999999999</v>
      </c>
      <c r="R123" s="7" t="s">
        <v>25</v>
      </c>
      <c r="S123" s="7" t="s">
        <v>25</v>
      </c>
      <c r="T123" s="7" t="s">
        <v>25</v>
      </c>
      <c r="U123" s="7">
        <v>1.9763999999999999</v>
      </c>
      <c r="V123" s="7">
        <v>5.4165000000000001</v>
      </c>
      <c r="W123" s="7">
        <v>7.6326999999999998</v>
      </c>
      <c r="X123" s="7">
        <v>6.7968826564416087</v>
      </c>
      <c r="Y123" s="7">
        <v>17.387868714143725</v>
      </c>
      <c r="Z123" s="7">
        <v>7.2212089689292318</v>
      </c>
      <c r="AA123" s="7">
        <v>0.31935352710663573</v>
      </c>
    </row>
    <row r="124" spans="1:27" ht="11.25" x14ac:dyDescent="0.2">
      <c r="A124" s="6">
        <v>39965</v>
      </c>
      <c r="B124" s="7" t="s">
        <v>25</v>
      </c>
      <c r="C124" s="7" t="s">
        <v>25</v>
      </c>
      <c r="D124" s="7">
        <v>76.235399999999998</v>
      </c>
      <c r="E124" s="7" t="s">
        <v>25</v>
      </c>
      <c r="F124" s="7" t="s">
        <v>25</v>
      </c>
      <c r="G124" s="7">
        <v>29.4986</v>
      </c>
      <c r="H124" s="7">
        <v>70.501400000000004</v>
      </c>
      <c r="I124" s="7">
        <v>28.602800000000006</v>
      </c>
      <c r="J124" s="7">
        <v>9.105500000000001</v>
      </c>
      <c r="K124" s="7">
        <v>8.9642999999999997</v>
      </c>
      <c r="L124" s="7">
        <v>23.828399999999998</v>
      </c>
      <c r="M124" s="7">
        <v>33.568000000000012</v>
      </c>
      <c r="N124" s="7">
        <v>36.933399999999992</v>
      </c>
      <c r="O124" s="7">
        <v>22.7119</v>
      </c>
      <c r="P124" s="7">
        <v>23.828399999999998</v>
      </c>
      <c r="Q124" s="7">
        <v>23.961100000000005</v>
      </c>
      <c r="R124" s="7" t="s">
        <v>25</v>
      </c>
      <c r="S124" s="7" t="s">
        <v>25</v>
      </c>
      <c r="T124" s="7" t="s">
        <v>25</v>
      </c>
      <c r="U124" s="7">
        <v>1.9451000000000001</v>
      </c>
      <c r="V124" s="7">
        <v>5.4590000000000005</v>
      </c>
      <c r="W124" s="7">
        <v>7.6195999999999993</v>
      </c>
      <c r="X124" s="7">
        <v>6.8280602708264659</v>
      </c>
      <c r="Y124" s="7">
        <v>17.399870702239777</v>
      </c>
      <c r="Z124" s="7">
        <v>7.2189237339898522</v>
      </c>
      <c r="AA124" s="7">
        <v>0.3142763632638329</v>
      </c>
    </row>
    <row r="125" spans="1:27" ht="11.25" x14ac:dyDescent="0.2">
      <c r="A125" s="6">
        <v>39995</v>
      </c>
      <c r="B125" s="7" t="s">
        <v>25</v>
      </c>
      <c r="C125" s="7" t="s">
        <v>25</v>
      </c>
      <c r="D125" s="7">
        <v>76.19489999999999</v>
      </c>
      <c r="E125" s="7" t="s">
        <v>25</v>
      </c>
      <c r="F125" s="7" t="s">
        <v>25</v>
      </c>
      <c r="G125" s="7">
        <v>29.458399999999994</v>
      </c>
      <c r="H125" s="7">
        <v>70.541600000000003</v>
      </c>
      <c r="I125" s="7">
        <v>28.674499999999998</v>
      </c>
      <c r="J125" s="7">
        <v>9.1166</v>
      </c>
      <c r="K125" s="7">
        <v>8.9170999999999978</v>
      </c>
      <c r="L125" s="7">
        <v>23.833399999999997</v>
      </c>
      <c r="M125" s="7">
        <v>33.6783</v>
      </c>
      <c r="N125" s="7">
        <v>36.863300000000002</v>
      </c>
      <c r="O125" s="7">
        <v>22.788799999999998</v>
      </c>
      <c r="P125" s="7">
        <v>23.833399999999997</v>
      </c>
      <c r="Q125" s="7">
        <v>23.91940000000001</v>
      </c>
      <c r="R125" s="7" t="s">
        <v>25</v>
      </c>
      <c r="S125" s="7" t="s">
        <v>25</v>
      </c>
      <c r="T125" s="7" t="s">
        <v>25</v>
      </c>
      <c r="U125" s="7">
        <v>1.9014</v>
      </c>
      <c r="V125" s="7">
        <v>5.5611999999999995</v>
      </c>
      <c r="W125" s="7">
        <v>7.6244999999999994</v>
      </c>
      <c r="X125" s="7">
        <v>6.8486160971963965</v>
      </c>
      <c r="Y125" s="7">
        <v>17.39474922761487</v>
      </c>
      <c r="Z125" s="7">
        <v>7.2358808443335088</v>
      </c>
      <c r="AA125" s="7">
        <v>0.31870625908161615</v>
      </c>
    </row>
    <row r="126" spans="1:27" ht="11.25" x14ac:dyDescent="0.2">
      <c r="A126" s="6">
        <v>40026</v>
      </c>
      <c r="B126" s="7" t="s">
        <v>25</v>
      </c>
      <c r="C126" s="7" t="s">
        <v>25</v>
      </c>
      <c r="D126" s="7">
        <v>76.160399999999996</v>
      </c>
      <c r="E126" s="7" t="s">
        <v>25</v>
      </c>
      <c r="F126" s="7" t="s">
        <v>25</v>
      </c>
      <c r="G126" s="7">
        <v>29.5595</v>
      </c>
      <c r="H126" s="7">
        <v>70.4405</v>
      </c>
      <c r="I126" s="7">
        <v>28.6128</v>
      </c>
      <c r="J126" s="7">
        <v>9.0984000000000016</v>
      </c>
      <c r="K126" s="7">
        <v>8.892199999999999</v>
      </c>
      <c r="L126" s="7">
        <v>23.837499999999999</v>
      </c>
      <c r="M126" s="7">
        <v>33.658400000000007</v>
      </c>
      <c r="N126" s="7">
        <v>36.782099999999993</v>
      </c>
      <c r="O126" s="7">
        <v>22.7241</v>
      </c>
      <c r="P126" s="7">
        <v>23.837499999999999</v>
      </c>
      <c r="Q126" s="7">
        <v>23.878900000000002</v>
      </c>
      <c r="R126" s="7" t="s">
        <v>25</v>
      </c>
      <c r="S126" s="7" t="s">
        <v>25</v>
      </c>
      <c r="T126" s="7" t="s">
        <v>25</v>
      </c>
      <c r="U126" s="7">
        <v>1.8142</v>
      </c>
      <c r="V126" s="7">
        <v>5.5827999999999998</v>
      </c>
      <c r="W126" s="7">
        <v>7.6017000000000001</v>
      </c>
      <c r="X126" s="7">
        <v>6.860821401267124</v>
      </c>
      <c r="Y126" s="7">
        <v>17.395594315140137</v>
      </c>
      <c r="Z126" s="7">
        <v>7.2579657781763238</v>
      </c>
      <c r="AA126" s="7">
        <v>0.29627773936538754</v>
      </c>
    </row>
    <row r="127" spans="1:27" ht="11.25" x14ac:dyDescent="0.2">
      <c r="A127" s="6">
        <v>40057</v>
      </c>
      <c r="B127" s="7" t="s">
        <v>25</v>
      </c>
      <c r="C127" s="7" t="s">
        <v>25</v>
      </c>
      <c r="D127" s="7">
        <v>76.214399999999998</v>
      </c>
      <c r="E127" s="7" t="s">
        <v>25</v>
      </c>
      <c r="F127" s="7" t="s">
        <v>25</v>
      </c>
      <c r="G127" s="7">
        <v>29.564900000000005</v>
      </c>
      <c r="H127" s="7">
        <v>70.435099999999991</v>
      </c>
      <c r="I127" s="7">
        <v>28.572400000000005</v>
      </c>
      <c r="J127" s="7">
        <v>9.0946000000000016</v>
      </c>
      <c r="K127" s="7">
        <v>8.8543999999999983</v>
      </c>
      <c r="L127" s="7">
        <v>23.913999999999998</v>
      </c>
      <c r="M127" s="7">
        <v>33.5045</v>
      </c>
      <c r="N127" s="7">
        <v>36.930599999999991</v>
      </c>
      <c r="O127" s="7">
        <v>22.6875</v>
      </c>
      <c r="P127" s="7">
        <v>23.913999999999998</v>
      </c>
      <c r="Q127" s="7">
        <v>23.833599999999993</v>
      </c>
      <c r="R127" s="7" t="s">
        <v>25</v>
      </c>
      <c r="S127" s="7" t="s">
        <v>25</v>
      </c>
      <c r="T127" s="7" t="s">
        <v>25</v>
      </c>
      <c r="U127" s="7">
        <v>1.8814000000000002</v>
      </c>
      <c r="V127" s="7">
        <v>5.4562999999999997</v>
      </c>
      <c r="W127" s="7">
        <v>7.5818000000000003</v>
      </c>
      <c r="X127" s="7">
        <v>6.8857855980764109</v>
      </c>
      <c r="Y127" s="7">
        <v>17.418762064760706</v>
      </c>
      <c r="Z127" s="7">
        <v>7.3026498473568333</v>
      </c>
      <c r="AA127" s="7">
        <v>0.26354977626615539</v>
      </c>
    </row>
    <row r="128" spans="1:27" ht="11.25" x14ac:dyDescent="0.2">
      <c r="A128" s="6">
        <v>40087</v>
      </c>
      <c r="B128" s="7" t="s">
        <v>25</v>
      </c>
      <c r="C128" s="7" t="s">
        <v>25</v>
      </c>
      <c r="D128" s="7">
        <v>76.289699999999996</v>
      </c>
      <c r="E128" s="7" t="s">
        <v>25</v>
      </c>
      <c r="F128" s="7" t="s">
        <v>25</v>
      </c>
      <c r="G128" s="7">
        <v>29.602900000000002</v>
      </c>
      <c r="H128" s="7">
        <v>70.397099999999995</v>
      </c>
      <c r="I128" s="7">
        <v>28.4846</v>
      </c>
      <c r="J128" s="7">
        <v>9.1141000000000005</v>
      </c>
      <c r="K128" s="7">
        <v>8.8566000000000003</v>
      </c>
      <c r="L128" s="7">
        <v>23.941600000000005</v>
      </c>
      <c r="M128" s="7">
        <v>33.4238</v>
      </c>
      <c r="N128" s="7">
        <v>36.973299999999995</v>
      </c>
      <c r="O128" s="7">
        <v>22.6021</v>
      </c>
      <c r="P128" s="7">
        <v>23.941600000000005</v>
      </c>
      <c r="Q128" s="7">
        <v>23.85339999999999</v>
      </c>
      <c r="R128" s="7" t="s">
        <v>25</v>
      </c>
      <c r="S128" s="7" t="s">
        <v>25</v>
      </c>
      <c r="T128" s="7" t="s">
        <v>25</v>
      </c>
      <c r="U128" s="7">
        <v>1.9008999999999998</v>
      </c>
      <c r="V128" s="7">
        <v>5.3088000000000006</v>
      </c>
      <c r="W128" s="7">
        <v>7.6110000000000007</v>
      </c>
      <c r="X128" s="7">
        <v>6.9100813617261618</v>
      </c>
      <c r="Y128" s="7">
        <v>17.414090258775342</v>
      </c>
      <c r="Z128" s="7">
        <v>7.3136440154654165</v>
      </c>
      <c r="AA128" s="7">
        <v>0.27231614059973563</v>
      </c>
    </row>
    <row r="129" spans="1:27" ht="11.25" x14ac:dyDescent="0.2">
      <c r="A129" s="6">
        <v>40118</v>
      </c>
      <c r="B129" s="7" t="s">
        <v>25</v>
      </c>
      <c r="C129" s="7" t="s">
        <v>25</v>
      </c>
      <c r="D129" s="7">
        <v>76.276600000000002</v>
      </c>
      <c r="E129" s="7" t="s">
        <v>25</v>
      </c>
      <c r="F129" s="7" t="s">
        <v>25</v>
      </c>
      <c r="G129" s="7">
        <v>29.644000000000002</v>
      </c>
      <c r="H129" s="7">
        <v>70.355999999999995</v>
      </c>
      <c r="I129" s="7">
        <v>28.424500000000005</v>
      </c>
      <c r="J129" s="7">
        <v>9.1364000000000019</v>
      </c>
      <c r="K129" s="7">
        <v>8.8689</v>
      </c>
      <c r="L129" s="7">
        <v>23.926200000000001</v>
      </c>
      <c r="M129" s="7">
        <v>33.423799999999993</v>
      </c>
      <c r="N129" s="7">
        <v>36.932200000000002</v>
      </c>
      <c r="O129" s="7">
        <v>22.5182</v>
      </c>
      <c r="P129" s="7">
        <v>23.926200000000001</v>
      </c>
      <c r="Q129" s="7">
        <v>23.911599999999993</v>
      </c>
      <c r="R129" s="7" t="s">
        <v>25</v>
      </c>
      <c r="S129" s="7" t="s">
        <v>25</v>
      </c>
      <c r="T129" s="7" t="s">
        <v>25</v>
      </c>
      <c r="U129" s="7">
        <v>1.899</v>
      </c>
      <c r="V129" s="7">
        <v>5.2388000000000003</v>
      </c>
      <c r="W129" s="7">
        <v>7.6092999999999993</v>
      </c>
      <c r="X129" s="7">
        <v>6.9102564973243155</v>
      </c>
      <c r="Y129" s="7">
        <v>17.423462319819553</v>
      </c>
      <c r="Z129" s="7">
        <v>7.2991266876034251</v>
      </c>
      <c r="AA129" s="7">
        <v>0.2375829787022383</v>
      </c>
    </row>
    <row r="130" spans="1:27" ht="11.25" x14ac:dyDescent="0.2">
      <c r="A130" s="6">
        <v>40148</v>
      </c>
      <c r="B130" s="7" t="s">
        <v>25</v>
      </c>
      <c r="C130" s="7" t="s">
        <v>25</v>
      </c>
      <c r="D130" s="7">
        <v>76.250900000000001</v>
      </c>
      <c r="E130" s="7" t="s">
        <v>25</v>
      </c>
      <c r="F130" s="7" t="s">
        <v>25</v>
      </c>
      <c r="G130" s="7">
        <v>29.639700000000012</v>
      </c>
      <c r="H130" s="7">
        <v>70.360299999999995</v>
      </c>
      <c r="I130" s="7">
        <v>28.459600000000002</v>
      </c>
      <c r="J130" s="7">
        <v>9.148399999999997</v>
      </c>
      <c r="K130" s="7">
        <v>8.8537999999999997</v>
      </c>
      <c r="L130" s="7">
        <v>23.898600000000002</v>
      </c>
      <c r="M130" s="7">
        <v>33.359699999999997</v>
      </c>
      <c r="N130" s="7">
        <v>37.000599999999999</v>
      </c>
      <c r="O130" s="7">
        <v>22.5566</v>
      </c>
      <c r="P130" s="7">
        <v>23.898600000000002</v>
      </c>
      <c r="Q130" s="7">
        <v>23.90509999999999</v>
      </c>
      <c r="R130" s="7" t="s">
        <v>25</v>
      </c>
      <c r="S130" s="7" t="s">
        <v>25</v>
      </c>
      <c r="T130" s="7" t="s">
        <v>25</v>
      </c>
      <c r="U130" s="7">
        <v>1.9855</v>
      </c>
      <c r="V130" s="7">
        <v>5.1411999999999995</v>
      </c>
      <c r="W130" s="7">
        <v>7.6189</v>
      </c>
      <c r="X130" s="7">
        <v>6.9160190507999051</v>
      </c>
      <c r="Y130" s="7">
        <v>17.387401168910756</v>
      </c>
      <c r="Z130" s="7">
        <v>7.3322979248537195</v>
      </c>
      <c r="AA130" s="7">
        <v>0.27920652042459748</v>
      </c>
    </row>
    <row r="131" spans="1:27" ht="11.25" x14ac:dyDescent="0.2">
      <c r="A131" s="6">
        <v>40179</v>
      </c>
      <c r="B131" s="7" t="s">
        <v>25</v>
      </c>
      <c r="C131" s="7" t="s">
        <v>25</v>
      </c>
      <c r="D131" s="7">
        <v>76.368799999999993</v>
      </c>
      <c r="E131" s="7" t="s">
        <v>25</v>
      </c>
      <c r="F131" s="7" t="s">
        <v>25</v>
      </c>
      <c r="G131" s="7">
        <v>29.679200000000002</v>
      </c>
      <c r="H131" s="7">
        <v>70.320799999999991</v>
      </c>
      <c r="I131" s="7">
        <v>28.418500000000009</v>
      </c>
      <c r="J131" s="7">
        <v>9.1670999999999978</v>
      </c>
      <c r="K131" s="7">
        <v>8.8468</v>
      </c>
      <c r="L131" s="7">
        <v>23.888900000000007</v>
      </c>
      <c r="M131" s="7">
        <v>33.288800000000009</v>
      </c>
      <c r="N131" s="7">
        <v>37.031999999999982</v>
      </c>
      <c r="O131" s="7">
        <v>22.5276</v>
      </c>
      <c r="P131" s="7">
        <v>23.888900000000007</v>
      </c>
      <c r="Q131" s="7">
        <v>23.904299999999985</v>
      </c>
      <c r="R131" s="7" t="s">
        <v>25</v>
      </c>
      <c r="S131" s="7" t="s">
        <v>25</v>
      </c>
      <c r="T131" s="7" t="s">
        <v>25</v>
      </c>
      <c r="U131" s="7">
        <v>1.9789000000000001</v>
      </c>
      <c r="V131" s="7">
        <v>5.0857000000000001</v>
      </c>
      <c r="W131" s="7">
        <v>7.6030000000000006</v>
      </c>
      <c r="X131" s="7">
        <v>6.9184868786745479</v>
      </c>
      <c r="Y131" s="7">
        <v>17.382756677825959</v>
      </c>
      <c r="Z131" s="7">
        <v>7.3766514878012934</v>
      </c>
      <c r="AA131" s="7">
        <v>0.40851430584709503</v>
      </c>
    </row>
    <row r="132" spans="1:27" ht="11.25" x14ac:dyDescent="0.2">
      <c r="A132" s="6">
        <v>40210</v>
      </c>
      <c r="B132" s="7" t="s">
        <v>25</v>
      </c>
      <c r="C132" s="7" t="s">
        <v>25</v>
      </c>
      <c r="D132" s="7">
        <v>76.255400000000009</v>
      </c>
      <c r="E132" s="7" t="s">
        <v>25</v>
      </c>
      <c r="F132" s="7" t="s">
        <v>25</v>
      </c>
      <c r="G132" s="7">
        <v>29.702100000000005</v>
      </c>
      <c r="H132" s="7">
        <v>70.297899999999998</v>
      </c>
      <c r="I132" s="7">
        <v>28.51100000000001</v>
      </c>
      <c r="J132" s="7">
        <v>9.1394999999999982</v>
      </c>
      <c r="K132" s="7">
        <v>8.7913999999999994</v>
      </c>
      <c r="L132" s="7">
        <v>23.856199999999991</v>
      </c>
      <c r="M132" s="7">
        <v>33.269599999999997</v>
      </c>
      <c r="N132" s="7">
        <v>37.028300000000002</v>
      </c>
      <c r="O132" s="7">
        <v>22.6143</v>
      </c>
      <c r="P132" s="7">
        <v>23.856199999999991</v>
      </c>
      <c r="Q132" s="7">
        <v>23.827400000000008</v>
      </c>
      <c r="R132" s="7" t="s">
        <v>25</v>
      </c>
      <c r="S132" s="7" t="s">
        <v>25</v>
      </c>
      <c r="T132" s="7" t="s">
        <v>25</v>
      </c>
      <c r="U132" s="7">
        <v>1.9945999999999999</v>
      </c>
      <c r="V132" s="7">
        <v>5.127699999999999</v>
      </c>
      <c r="W132" s="7">
        <v>7.6205000000000007</v>
      </c>
      <c r="X132" s="7">
        <v>6.9355301176741069</v>
      </c>
      <c r="Y132" s="7">
        <v>17.341879543198424</v>
      </c>
      <c r="Z132" s="7">
        <v>7.3928213214565011</v>
      </c>
      <c r="AA132" s="7">
        <v>0.38932083193394751</v>
      </c>
    </row>
    <row r="133" spans="1:27" ht="11.25" x14ac:dyDescent="0.2">
      <c r="A133" s="6">
        <v>40238</v>
      </c>
      <c r="B133" s="7" t="s">
        <v>25</v>
      </c>
      <c r="C133" s="7" t="s">
        <v>25</v>
      </c>
      <c r="D133" s="7">
        <v>76.208399999999997</v>
      </c>
      <c r="E133" s="7" t="s">
        <v>25</v>
      </c>
      <c r="F133" s="7" t="s">
        <v>25</v>
      </c>
      <c r="G133" s="7">
        <v>29.597599999999996</v>
      </c>
      <c r="H133" s="7">
        <v>70.4024</v>
      </c>
      <c r="I133" s="7">
        <v>28.522300000000001</v>
      </c>
      <c r="J133" s="7">
        <v>9.0284999999999958</v>
      </c>
      <c r="K133" s="7">
        <v>8.7509999999999994</v>
      </c>
      <c r="L133" s="7">
        <v>24.100599999999996</v>
      </c>
      <c r="M133" s="7">
        <v>33.096100000000007</v>
      </c>
      <c r="N133" s="7">
        <v>37.306299999999993</v>
      </c>
      <c r="O133" s="7">
        <v>22.6523</v>
      </c>
      <c r="P133" s="7">
        <v>24.100599999999996</v>
      </c>
      <c r="Q133" s="7">
        <v>23.649500000000007</v>
      </c>
      <c r="R133" s="7" t="s">
        <v>25</v>
      </c>
      <c r="S133" s="7" t="s">
        <v>25</v>
      </c>
      <c r="T133" s="7" t="s">
        <v>25</v>
      </c>
      <c r="U133" s="7">
        <v>2.0552000000000001</v>
      </c>
      <c r="V133" s="7">
        <v>5.1008000000000004</v>
      </c>
      <c r="W133" s="7">
        <v>7.6436999999999991</v>
      </c>
      <c r="X133" s="7">
        <v>6.95396839500863</v>
      </c>
      <c r="Y133" s="7">
        <v>17.443376725914085</v>
      </c>
      <c r="Z133" s="7">
        <v>7.3875048878343259</v>
      </c>
      <c r="AA133" s="7">
        <v>0.36163008834513377</v>
      </c>
    </row>
    <row r="134" spans="1:27" ht="11.25" x14ac:dyDescent="0.2">
      <c r="A134" s="6">
        <v>40269</v>
      </c>
      <c r="B134" s="7" t="s">
        <v>25</v>
      </c>
      <c r="C134" s="7" t="s">
        <v>25</v>
      </c>
      <c r="D134" s="7">
        <v>76.151899999999998</v>
      </c>
      <c r="E134" s="7" t="s">
        <v>25</v>
      </c>
      <c r="F134" s="7" t="s">
        <v>25</v>
      </c>
      <c r="G134" s="7">
        <v>29.400200000000009</v>
      </c>
      <c r="H134" s="7">
        <v>70.599799999999988</v>
      </c>
      <c r="I134" s="7">
        <v>28.686500000000006</v>
      </c>
      <c r="J134" s="7">
        <v>9.0322000000000013</v>
      </c>
      <c r="K134" s="7">
        <v>8.7320000000000011</v>
      </c>
      <c r="L134" s="7">
        <v>24.149900000000002</v>
      </c>
      <c r="M134" s="7">
        <v>33.095800000000004</v>
      </c>
      <c r="N134" s="7">
        <v>37.503999999999984</v>
      </c>
      <c r="O134" s="7">
        <v>22.880299999999998</v>
      </c>
      <c r="P134" s="7">
        <v>24.149900000000002</v>
      </c>
      <c r="Q134" s="7">
        <v>23.569599999999987</v>
      </c>
      <c r="R134" s="7" t="s">
        <v>25</v>
      </c>
      <c r="S134" s="7" t="s">
        <v>25</v>
      </c>
      <c r="T134" s="7" t="s">
        <v>25</v>
      </c>
      <c r="U134" s="7">
        <v>2.1821000000000002</v>
      </c>
      <c r="V134" s="7">
        <v>5.1835999999999993</v>
      </c>
      <c r="W134" s="7">
        <v>7.6565999999999992</v>
      </c>
      <c r="X134" s="7">
        <v>7.0205953342502383</v>
      </c>
      <c r="Y134" s="7">
        <v>17.429369366794855</v>
      </c>
      <c r="Z134" s="7">
        <v>7.4027758622742308</v>
      </c>
      <c r="AA134" s="7">
        <v>0.33736994870698483</v>
      </c>
    </row>
    <row r="135" spans="1:27" ht="11.25" x14ac:dyDescent="0.2">
      <c r="A135" s="6">
        <v>40299</v>
      </c>
      <c r="B135" s="7" t="s">
        <v>25</v>
      </c>
      <c r="C135" s="7" t="s">
        <v>25</v>
      </c>
      <c r="D135" s="7">
        <v>76.055800000000005</v>
      </c>
      <c r="E135" s="7" t="s">
        <v>25</v>
      </c>
      <c r="F135" s="7" t="s">
        <v>25</v>
      </c>
      <c r="G135" s="7">
        <v>29.271600000000003</v>
      </c>
      <c r="H135" s="7">
        <v>70.728399999999993</v>
      </c>
      <c r="I135" s="7">
        <v>28.821800000000003</v>
      </c>
      <c r="J135" s="7">
        <v>9.0617999999999981</v>
      </c>
      <c r="K135" s="7">
        <v>8.7106000000000012</v>
      </c>
      <c r="L135" s="7">
        <v>24.134699999999995</v>
      </c>
      <c r="M135" s="7">
        <v>33.108399999999996</v>
      </c>
      <c r="N135" s="7">
        <v>37.619999999999997</v>
      </c>
      <c r="O135" s="7">
        <v>23.0792</v>
      </c>
      <c r="P135" s="7">
        <v>24.134699999999995</v>
      </c>
      <c r="Q135" s="7">
        <v>23.514499999999998</v>
      </c>
      <c r="R135" s="7" t="s">
        <v>25</v>
      </c>
      <c r="S135" s="7" t="s">
        <v>25</v>
      </c>
      <c r="T135" s="7" t="s">
        <v>25</v>
      </c>
      <c r="U135" s="7">
        <v>2.2359</v>
      </c>
      <c r="V135" s="7">
        <v>5.3463000000000003</v>
      </c>
      <c r="W135" s="7">
        <v>7.64</v>
      </c>
      <c r="X135" s="7">
        <v>7.0512643739821588</v>
      </c>
      <c r="Y135" s="7">
        <v>17.378201870120478</v>
      </c>
      <c r="Z135" s="7">
        <v>7.4037057154904593</v>
      </c>
      <c r="AA135" s="7">
        <v>0.3184029537279281</v>
      </c>
    </row>
    <row r="136" spans="1:27" ht="11.25" x14ac:dyDescent="0.2">
      <c r="A136" s="6">
        <v>40330</v>
      </c>
      <c r="B136" s="7" t="s">
        <v>25</v>
      </c>
      <c r="C136" s="7" t="s">
        <v>25</v>
      </c>
      <c r="D136" s="7">
        <v>76.150599999999997</v>
      </c>
      <c r="E136" s="7" t="s">
        <v>25</v>
      </c>
      <c r="F136" s="7" t="s">
        <v>25</v>
      </c>
      <c r="G136" s="7">
        <v>29.239099999999997</v>
      </c>
      <c r="H136" s="7">
        <v>70.760900000000007</v>
      </c>
      <c r="I136" s="7">
        <v>28.760500000000004</v>
      </c>
      <c r="J136" s="7">
        <v>9.1081000000000003</v>
      </c>
      <c r="K136" s="7">
        <v>8.7092000000000009</v>
      </c>
      <c r="L136" s="7">
        <v>24.182800000000007</v>
      </c>
      <c r="M136" s="7">
        <v>33.107799999999997</v>
      </c>
      <c r="N136" s="7">
        <v>37.653100000000009</v>
      </c>
      <c r="O136" s="7">
        <v>23.044499999999999</v>
      </c>
      <c r="P136" s="7">
        <v>24.182800000000007</v>
      </c>
      <c r="Q136" s="7">
        <v>23.5336</v>
      </c>
      <c r="R136" s="7" t="s">
        <v>25</v>
      </c>
      <c r="S136" s="7" t="s">
        <v>25</v>
      </c>
      <c r="T136" s="7" t="s">
        <v>25</v>
      </c>
      <c r="U136" s="7">
        <v>2.1638000000000002</v>
      </c>
      <c r="V136" s="7">
        <v>5.3824000000000005</v>
      </c>
      <c r="W136" s="7">
        <v>7.6028000000000002</v>
      </c>
      <c r="X136" s="7">
        <v>7.0832465495869119</v>
      </c>
      <c r="Y136" s="7">
        <v>17.389836730346673</v>
      </c>
      <c r="Z136" s="7">
        <v>7.4444025404218506</v>
      </c>
      <c r="AA136" s="7">
        <v>0.31423802284885149</v>
      </c>
    </row>
    <row r="137" spans="1:27" s="29" customFormat="1" ht="11.25" x14ac:dyDescent="0.2">
      <c r="A137" s="6">
        <v>40360</v>
      </c>
      <c r="B137" s="7" t="s">
        <v>25</v>
      </c>
      <c r="C137" s="7" t="s">
        <v>25</v>
      </c>
      <c r="D137" s="7">
        <v>76.426999999999992</v>
      </c>
      <c r="E137" s="7" t="s">
        <v>25</v>
      </c>
      <c r="F137" s="7" t="s">
        <v>25</v>
      </c>
      <c r="G137" s="7">
        <v>29.303000000000008</v>
      </c>
      <c r="H137" s="7">
        <v>70.696999999999989</v>
      </c>
      <c r="I137" s="7">
        <v>28.623400000000004</v>
      </c>
      <c r="J137" s="7">
        <v>9.1467999999999989</v>
      </c>
      <c r="K137" s="7">
        <v>8.7197999999999993</v>
      </c>
      <c r="L137" s="7">
        <v>24.307099999999998</v>
      </c>
      <c r="M137" s="7">
        <v>33.110599999999998</v>
      </c>
      <c r="N137" s="7">
        <v>37.58639999999999</v>
      </c>
      <c r="O137" s="7">
        <v>22.860800000000001</v>
      </c>
      <c r="P137" s="7">
        <v>24.307099999999998</v>
      </c>
      <c r="Q137" s="7">
        <v>23.529099999999993</v>
      </c>
      <c r="R137" s="7" t="s">
        <v>25</v>
      </c>
      <c r="S137" s="7" t="s">
        <v>25</v>
      </c>
      <c r="T137" s="7" t="s">
        <v>25</v>
      </c>
      <c r="U137" s="7">
        <v>2.0110000000000001</v>
      </c>
      <c r="V137" s="7">
        <v>5.3315000000000001</v>
      </c>
      <c r="W137" s="7">
        <v>7.5629</v>
      </c>
      <c r="X137" s="7">
        <v>7.1291002537812087</v>
      </c>
      <c r="Y137" s="7">
        <v>17.464532335713859</v>
      </c>
      <c r="Z137" s="7">
        <v>7.498468705206851</v>
      </c>
      <c r="AA137" s="7">
        <v>0.35394844842445577</v>
      </c>
    </row>
    <row r="138" spans="1:27" ht="11.25" x14ac:dyDescent="0.2">
      <c r="A138" s="6">
        <v>40391</v>
      </c>
      <c r="B138" s="7" t="s">
        <v>25</v>
      </c>
      <c r="C138" s="7" t="s">
        <v>25</v>
      </c>
      <c r="D138" s="7">
        <v>76.609899999999996</v>
      </c>
      <c r="E138" s="7" t="s">
        <v>25</v>
      </c>
      <c r="F138" s="7" t="s">
        <v>25</v>
      </c>
      <c r="G138" s="7">
        <v>29.367300000000004</v>
      </c>
      <c r="H138" s="7">
        <v>70.6327</v>
      </c>
      <c r="I138" s="7">
        <v>28.432400000000001</v>
      </c>
      <c r="J138" s="7">
        <v>9.1358000000000015</v>
      </c>
      <c r="K138" s="7">
        <v>8.6974</v>
      </c>
      <c r="L138" s="7">
        <v>24.367000000000001</v>
      </c>
      <c r="M138" s="7">
        <v>33.001500000000007</v>
      </c>
      <c r="N138" s="7">
        <v>37.631199999999993</v>
      </c>
      <c r="O138" s="7">
        <v>22.656600000000001</v>
      </c>
      <c r="P138" s="7">
        <v>24.367000000000001</v>
      </c>
      <c r="Q138" s="7">
        <v>23.609100000000002</v>
      </c>
      <c r="R138" s="7" t="s">
        <v>25</v>
      </c>
      <c r="S138" s="7" t="s">
        <v>25</v>
      </c>
      <c r="T138" s="7" t="s">
        <v>25</v>
      </c>
      <c r="U138" s="7">
        <v>1.9039000000000001</v>
      </c>
      <c r="V138" s="7">
        <v>5.2776999999999994</v>
      </c>
      <c r="W138" s="7">
        <v>7.5096999999999996</v>
      </c>
      <c r="X138" s="7">
        <v>7.163167160538551</v>
      </c>
      <c r="Y138" s="7">
        <v>17.537042145947051</v>
      </c>
      <c r="Z138" s="7">
        <v>7.5178884654906746</v>
      </c>
      <c r="AA138" s="7">
        <v>0.38631916154365109</v>
      </c>
    </row>
    <row r="139" spans="1:27" ht="11.25" x14ac:dyDescent="0.2">
      <c r="A139" s="6">
        <v>40422</v>
      </c>
      <c r="B139" s="7" t="s">
        <v>25</v>
      </c>
      <c r="C139" s="7" t="s">
        <v>25</v>
      </c>
      <c r="D139" s="7">
        <v>76.665199999999999</v>
      </c>
      <c r="E139" s="7" t="s">
        <v>25</v>
      </c>
      <c r="F139" s="7" t="s">
        <v>25</v>
      </c>
      <c r="G139" s="7">
        <v>29.354099999999999</v>
      </c>
      <c r="H139" s="7">
        <v>70.645899999999997</v>
      </c>
      <c r="I139" s="7">
        <v>28.383500000000002</v>
      </c>
      <c r="J139" s="7">
        <v>9.1461999999999986</v>
      </c>
      <c r="K139" s="7">
        <v>8.6620999999999988</v>
      </c>
      <c r="L139" s="7">
        <v>24.454499999999999</v>
      </c>
      <c r="M139" s="7">
        <v>33.031400000000005</v>
      </c>
      <c r="N139" s="7">
        <v>37.614499999999992</v>
      </c>
      <c r="O139" s="7">
        <v>22.597200000000001</v>
      </c>
      <c r="P139" s="7">
        <v>24.454499999999999</v>
      </c>
      <c r="Q139" s="7">
        <v>23.594199999999997</v>
      </c>
      <c r="R139" s="7" t="s">
        <v>25</v>
      </c>
      <c r="S139" s="7" t="s">
        <v>25</v>
      </c>
      <c r="T139" s="7" t="s">
        <v>25</v>
      </c>
      <c r="U139" s="7">
        <v>1.8001</v>
      </c>
      <c r="V139" s="7">
        <v>5.2838000000000003</v>
      </c>
      <c r="W139" s="7">
        <v>7.5147999999999993</v>
      </c>
      <c r="X139" s="7">
        <v>7.1891633488296165</v>
      </c>
      <c r="Y139" s="7">
        <v>17.585618304147147</v>
      </c>
      <c r="Z139" s="7">
        <v>7.5523638876268349</v>
      </c>
      <c r="AA139" s="7">
        <v>0.34650702675966688</v>
      </c>
    </row>
    <row r="140" spans="1:27" ht="11.25" x14ac:dyDescent="0.2">
      <c r="A140" s="6">
        <v>40452</v>
      </c>
      <c r="B140" s="7" t="s">
        <v>25</v>
      </c>
      <c r="C140" s="7" t="s">
        <v>25</v>
      </c>
      <c r="D140" s="7">
        <v>76.566000000000003</v>
      </c>
      <c r="E140" s="7" t="s">
        <v>25</v>
      </c>
      <c r="F140" s="7" t="s">
        <v>25</v>
      </c>
      <c r="G140" s="7">
        <v>29.278500000000005</v>
      </c>
      <c r="H140" s="7">
        <v>70.721499999999992</v>
      </c>
      <c r="I140" s="7">
        <v>28.510200000000001</v>
      </c>
      <c r="J140" s="7">
        <v>9.148299999999999</v>
      </c>
      <c r="K140" s="7">
        <v>8.6232000000000006</v>
      </c>
      <c r="L140" s="7">
        <v>24.439700000000002</v>
      </c>
      <c r="M140" s="7">
        <v>33.175000000000004</v>
      </c>
      <c r="N140" s="7">
        <v>37.546499999999988</v>
      </c>
      <c r="O140" s="7">
        <v>22.739699999999999</v>
      </c>
      <c r="P140" s="7">
        <v>24.439700000000002</v>
      </c>
      <c r="Q140" s="7">
        <v>23.542099999999991</v>
      </c>
      <c r="R140" s="7" t="s">
        <v>25</v>
      </c>
      <c r="S140" s="7" t="s">
        <v>25</v>
      </c>
      <c r="T140" s="7" t="s">
        <v>25</v>
      </c>
      <c r="U140" s="7">
        <v>1.7618</v>
      </c>
      <c r="V140" s="7">
        <v>5.3962000000000003</v>
      </c>
      <c r="W140" s="7">
        <v>7.5806000000000004</v>
      </c>
      <c r="X140" s="7">
        <v>7.2088623444654569</v>
      </c>
      <c r="Y140" s="7">
        <v>17.562405414096887</v>
      </c>
      <c r="Z140" s="7">
        <v>7.5548830191163514</v>
      </c>
      <c r="AA140" s="7">
        <v>0.3711323216642986</v>
      </c>
    </row>
    <row r="141" spans="1:27" ht="11.25" x14ac:dyDescent="0.2">
      <c r="A141" s="15">
        <v>40483</v>
      </c>
      <c r="B141" s="7" t="s">
        <v>25</v>
      </c>
      <c r="C141" s="7" t="s">
        <v>25</v>
      </c>
      <c r="D141" s="7">
        <v>76.320300000000003</v>
      </c>
      <c r="E141" s="7" t="s">
        <v>25</v>
      </c>
      <c r="F141" s="7" t="s">
        <v>25</v>
      </c>
      <c r="G141" s="7">
        <v>29.149000000000001</v>
      </c>
      <c r="H141" s="7">
        <v>70.850999999999999</v>
      </c>
      <c r="I141" s="7">
        <v>28.765300000000003</v>
      </c>
      <c r="J141" s="7">
        <v>9.144499999999999</v>
      </c>
      <c r="K141" s="7">
        <v>8.5660000000000007</v>
      </c>
      <c r="L141" s="7">
        <v>24.3751</v>
      </c>
      <c r="M141" s="7">
        <v>33.257400000000004</v>
      </c>
      <c r="N141" s="7">
        <v>37.593599999999995</v>
      </c>
      <c r="O141" s="7">
        <v>22.997</v>
      </c>
      <c r="P141" s="7">
        <v>24.3751</v>
      </c>
      <c r="Q141" s="7">
        <v>23.478899999999999</v>
      </c>
      <c r="R141" s="7" t="s">
        <v>25</v>
      </c>
      <c r="S141" s="7" t="s">
        <v>25</v>
      </c>
      <c r="T141" s="7" t="s">
        <v>25</v>
      </c>
      <c r="U141" s="7">
        <v>1.7823</v>
      </c>
      <c r="V141" s="7">
        <v>5.5685000000000002</v>
      </c>
      <c r="W141" s="7">
        <v>7.6285000000000007</v>
      </c>
      <c r="X141" s="7">
        <v>7.2167559959561114</v>
      </c>
      <c r="Y141" s="7">
        <v>17.489546602243102</v>
      </c>
      <c r="Z141" s="7">
        <v>7.5695379447142974</v>
      </c>
      <c r="AA141" s="7">
        <v>0.38188861121954099</v>
      </c>
    </row>
    <row r="142" spans="1:27" ht="11.25" x14ac:dyDescent="0.2">
      <c r="A142" s="15">
        <v>40513</v>
      </c>
      <c r="B142" s="7" t="s">
        <v>25</v>
      </c>
      <c r="C142" s="7" t="s">
        <v>25</v>
      </c>
      <c r="D142" s="7">
        <v>76.058799999999991</v>
      </c>
      <c r="E142" s="7" t="s">
        <v>25</v>
      </c>
      <c r="F142" s="7" t="s">
        <v>25</v>
      </c>
      <c r="G142" s="7">
        <v>29.004000000000005</v>
      </c>
      <c r="H142" s="7">
        <v>70.995999999999995</v>
      </c>
      <c r="I142" s="7">
        <v>29.052600000000002</v>
      </c>
      <c r="J142" s="7">
        <v>9.1614000000000004</v>
      </c>
      <c r="K142" s="7">
        <v>8.4918999999999993</v>
      </c>
      <c r="L142" s="7">
        <v>24.290099999999999</v>
      </c>
      <c r="M142" s="7">
        <v>33.484100000000005</v>
      </c>
      <c r="N142" s="7">
        <v>37.51189999999999</v>
      </c>
      <c r="O142" s="7">
        <v>23.309000000000001</v>
      </c>
      <c r="P142" s="7">
        <v>24.290099999999999</v>
      </c>
      <c r="Q142" s="7">
        <v>23.396899999999999</v>
      </c>
      <c r="R142" s="7" t="s">
        <v>25</v>
      </c>
      <c r="S142" s="7" t="s">
        <v>25</v>
      </c>
      <c r="T142" s="7" t="s">
        <v>25</v>
      </c>
      <c r="U142" s="7">
        <v>1.7897000000000001</v>
      </c>
      <c r="V142" s="7">
        <v>5.7903000000000002</v>
      </c>
      <c r="W142" s="7">
        <v>7.6819999999999995</v>
      </c>
      <c r="X142" s="7">
        <v>7.2317211664212557</v>
      </c>
      <c r="Y142" s="7">
        <v>17.40167516993834</v>
      </c>
      <c r="Z142" s="7">
        <v>7.6009300086351876</v>
      </c>
      <c r="AA142" s="7">
        <v>0.374025855690718</v>
      </c>
    </row>
    <row r="143" spans="1:27" ht="11.25" x14ac:dyDescent="0.2">
      <c r="A143" s="15">
        <v>40544</v>
      </c>
      <c r="B143" s="7" t="s">
        <v>25</v>
      </c>
      <c r="C143" s="7" t="s">
        <v>25</v>
      </c>
      <c r="D143" s="7">
        <v>76.035600000000002</v>
      </c>
      <c r="E143" s="7" t="s">
        <v>25</v>
      </c>
      <c r="F143" s="7" t="s">
        <v>25</v>
      </c>
      <c r="G143" s="7">
        <v>28.8977</v>
      </c>
      <c r="H143" s="7">
        <v>71.1023</v>
      </c>
      <c r="I143" s="7">
        <v>29.206500000000005</v>
      </c>
      <c r="J143" s="7">
        <v>9.1829000000000001</v>
      </c>
      <c r="K143" s="7">
        <v>8.435900000000002</v>
      </c>
      <c r="L143" s="7">
        <v>24.277499999999993</v>
      </c>
      <c r="M143" s="7">
        <v>33.591299999999983</v>
      </c>
      <c r="N143" s="7">
        <v>37.511000000000017</v>
      </c>
      <c r="O143" s="7">
        <v>23.470300000000002</v>
      </c>
      <c r="P143" s="7">
        <v>24.277499999999993</v>
      </c>
      <c r="Q143" s="7">
        <v>23.354500000000005</v>
      </c>
      <c r="R143" s="7" t="s">
        <v>25</v>
      </c>
      <c r="S143" s="7" t="s">
        <v>25</v>
      </c>
      <c r="T143" s="7" t="s">
        <v>25</v>
      </c>
      <c r="U143" s="7">
        <v>1.7654000000000001</v>
      </c>
      <c r="V143" s="7">
        <v>5.8289999999999997</v>
      </c>
      <c r="W143" s="7">
        <v>7.7292999999999994</v>
      </c>
      <c r="X143" s="7">
        <v>7.2506468056988291</v>
      </c>
      <c r="Y143" s="7">
        <v>17.406402108750672</v>
      </c>
      <c r="Z143" s="7">
        <v>7.6960749743867209</v>
      </c>
      <c r="AA143" s="7">
        <v>0.39986409143238899</v>
      </c>
    </row>
    <row r="144" spans="1:27" ht="11.25" x14ac:dyDescent="0.2">
      <c r="A144" s="6">
        <v>40575</v>
      </c>
      <c r="B144" s="7" t="s">
        <v>25</v>
      </c>
      <c r="C144" s="7" t="s">
        <v>25</v>
      </c>
      <c r="D144" s="7">
        <v>76.023499999999999</v>
      </c>
      <c r="E144" s="7" t="s">
        <v>25</v>
      </c>
      <c r="F144" s="7" t="s">
        <v>25</v>
      </c>
      <c r="G144" s="7">
        <v>28.927599999999998</v>
      </c>
      <c r="H144" s="7">
        <v>71.072400000000002</v>
      </c>
      <c r="I144" s="7">
        <v>29.2742</v>
      </c>
      <c r="J144" s="7">
        <v>9.1256999999999984</v>
      </c>
      <c r="K144" s="7">
        <v>8.3861000000000008</v>
      </c>
      <c r="L144" s="7">
        <v>24.285900000000002</v>
      </c>
      <c r="M144" s="7">
        <v>33.461200000000005</v>
      </c>
      <c r="N144" s="7">
        <v>37.611199999999997</v>
      </c>
      <c r="O144" s="7">
        <v>23.545400000000001</v>
      </c>
      <c r="P144" s="7">
        <v>24.285900000000002</v>
      </c>
      <c r="Q144" s="7">
        <v>23.241099999999999</v>
      </c>
      <c r="R144" s="7" t="s">
        <v>25</v>
      </c>
      <c r="S144" s="7" t="s">
        <v>25</v>
      </c>
      <c r="T144" s="7" t="s">
        <v>25</v>
      </c>
      <c r="U144" s="7">
        <v>1.8805999999999998</v>
      </c>
      <c r="V144" s="7">
        <v>5.7717999999999998</v>
      </c>
      <c r="W144" s="7">
        <v>7.7336</v>
      </c>
      <c r="X144" s="7">
        <v>7.2714189629415191</v>
      </c>
      <c r="Y144" s="7">
        <v>17.40220368083321</v>
      </c>
      <c r="Z144" s="7">
        <v>7.7110146521495304</v>
      </c>
      <c r="AA144" s="7">
        <v>0.42135609057200907</v>
      </c>
    </row>
    <row r="145" spans="1:27" ht="11.25" x14ac:dyDescent="0.2">
      <c r="A145" s="6">
        <v>40603</v>
      </c>
      <c r="B145" s="7" t="s">
        <v>25</v>
      </c>
      <c r="C145" s="7" t="s">
        <v>25</v>
      </c>
      <c r="D145" s="7">
        <v>76.198499999999996</v>
      </c>
      <c r="E145" s="7" t="s">
        <v>25</v>
      </c>
      <c r="F145" s="7" t="s">
        <v>25</v>
      </c>
      <c r="G145" s="7">
        <v>28.833100000000005</v>
      </c>
      <c r="H145" s="7">
        <v>71.166899999999998</v>
      </c>
      <c r="I145" s="7">
        <v>29.159299999999998</v>
      </c>
      <c r="J145" s="7">
        <v>9.0415000000000028</v>
      </c>
      <c r="K145" s="7">
        <v>8.3266000000000009</v>
      </c>
      <c r="L145" s="7">
        <v>24.639199999999995</v>
      </c>
      <c r="M145" s="7">
        <v>33.191100000000013</v>
      </c>
      <c r="N145" s="7">
        <v>37.975799999999985</v>
      </c>
      <c r="O145" s="7">
        <v>23.414899999999999</v>
      </c>
      <c r="P145" s="7">
        <v>24.639199999999995</v>
      </c>
      <c r="Q145" s="7">
        <v>23.1128</v>
      </c>
      <c r="R145" s="7" t="s">
        <v>25</v>
      </c>
      <c r="S145" s="7" t="s">
        <v>25</v>
      </c>
      <c r="T145" s="7" t="s">
        <v>25</v>
      </c>
      <c r="U145" s="7">
        <v>1.9344999999999997</v>
      </c>
      <c r="V145" s="7">
        <v>5.6113</v>
      </c>
      <c r="W145" s="7">
        <v>7.698599999999999</v>
      </c>
      <c r="X145" s="7">
        <v>7.2890213800491122</v>
      </c>
      <c r="Y145" s="7">
        <v>17.628791544442457</v>
      </c>
      <c r="Z145" s="7">
        <v>7.7399119398630942</v>
      </c>
      <c r="AA145" s="7">
        <v>0.37099299176679401</v>
      </c>
    </row>
    <row r="146" spans="1:27" ht="11.25" x14ac:dyDescent="0.2">
      <c r="A146" s="6">
        <v>40634</v>
      </c>
      <c r="B146" s="7" t="s">
        <v>25</v>
      </c>
      <c r="C146" s="7" t="s">
        <v>25</v>
      </c>
      <c r="D146" s="7">
        <v>76.146500000000003</v>
      </c>
      <c r="E146" s="7" t="s">
        <v>25</v>
      </c>
      <c r="F146" s="7" t="s">
        <v>25</v>
      </c>
      <c r="G146" s="7">
        <v>28.907800000000002</v>
      </c>
      <c r="H146" s="7">
        <v>71.092199999999991</v>
      </c>
      <c r="I146" s="7">
        <v>29.175100000000004</v>
      </c>
      <c r="J146" s="7">
        <v>9.0068999999999999</v>
      </c>
      <c r="K146" s="7">
        <v>8.2576000000000018</v>
      </c>
      <c r="L146" s="7">
        <v>24.652100000000001</v>
      </c>
      <c r="M146" s="7">
        <v>33.022299999999987</v>
      </c>
      <c r="N146" s="7">
        <v>38.069900000000004</v>
      </c>
      <c r="O146" s="7">
        <v>23.407900000000001</v>
      </c>
      <c r="P146" s="7">
        <v>24.652100000000001</v>
      </c>
      <c r="Q146" s="7">
        <v>23.032199999999992</v>
      </c>
      <c r="R146" s="7" t="s">
        <v>25</v>
      </c>
      <c r="S146" s="7" t="s">
        <v>25</v>
      </c>
      <c r="T146" s="7" t="s">
        <v>25</v>
      </c>
      <c r="U146" s="7">
        <v>2.0177999999999998</v>
      </c>
      <c r="V146" s="7">
        <v>5.5420999999999996</v>
      </c>
      <c r="W146" s="7">
        <v>7.6675000000000004</v>
      </c>
      <c r="X146" s="7">
        <v>7.3119216290125078</v>
      </c>
      <c r="Y146" s="7">
        <v>17.59919196180493</v>
      </c>
      <c r="Z146" s="7">
        <v>7.7468767884688061</v>
      </c>
      <c r="AA146" s="7">
        <v>0.47524683514809724</v>
      </c>
    </row>
    <row r="147" spans="1:27" ht="11.25" x14ac:dyDescent="0.2">
      <c r="A147" s="6">
        <v>40664</v>
      </c>
      <c r="B147" s="7" t="s">
        <v>25</v>
      </c>
      <c r="C147" s="7" t="s">
        <v>25</v>
      </c>
      <c r="D147" s="7">
        <v>75.933499999999995</v>
      </c>
      <c r="E147" s="7" t="s">
        <v>25</v>
      </c>
      <c r="F147" s="7" t="s">
        <v>25</v>
      </c>
      <c r="G147" s="7">
        <v>29.055700000000002</v>
      </c>
      <c r="H147" s="7">
        <v>70.944299999999998</v>
      </c>
      <c r="I147" s="7">
        <v>29.151600000000002</v>
      </c>
      <c r="J147" s="7">
        <v>9.0441999999999982</v>
      </c>
      <c r="K147" s="7">
        <v>8.1541999999999994</v>
      </c>
      <c r="L147" s="7">
        <v>24.5943</v>
      </c>
      <c r="M147" s="7">
        <v>32.966099999999997</v>
      </c>
      <c r="N147" s="7">
        <v>37.978200000000001</v>
      </c>
      <c r="O147" s="7">
        <v>23.364599999999999</v>
      </c>
      <c r="P147" s="7">
        <v>24.5943</v>
      </c>
      <c r="Q147" s="7">
        <v>22.985400000000002</v>
      </c>
      <c r="R147" s="7" t="s">
        <v>25</v>
      </c>
      <c r="S147" s="7" t="s">
        <v>25</v>
      </c>
      <c r="T147" s="7" t="s">
        <v>25</v>
      </c>
      <c r="U147" s="7">
        <v>1.9885999999999999</v>
      </c>
      <c r="V147" s="7">
        <v>5.5394999999999994</v>
      </c>
      <c r="W147" s="7">
        <v>7.6579000000000006</v>
      </c>
      <c r="X147" s="7">
        <v>7.3023068566987934</v>
      </c>
      <c r="Y147" s="7">
        <v>17.532711314412904</v>
      </c>
      <c r="Z147" s="7">
        <v>7.7419669300221718</v>
      </c>
      <c r="AA147" s="7">
        <v>0.42698095623114363</v>
      </c>
    </row>
    <row r="148" spans="1:27" ht="11.25" x14ac:dyDescent="0.2">
      <c r="A148" s="6">
        <v>40695</v>
      </c>
      <c r="B148" s="7" t="s">
        <v>25</v>
      </c>
      <c r="C148" s="7" t="s">
        <v>25</v>
      </c>
      <c r="D148" s="7">
        <v>75.972000000000008</v>
      </c>
      <c r="E148" s="7" t="s">
        <v>25</v>
      </c>
      <c r="F148" s="7" t="s">
        <v>25</v>
      </c>
      <c r="G148" s="7">
        <v>29.075800000000001</v>
      </c>
      <c r="H148" s="7">
        <v>70.924199999999999</v>
      </c>
      <c r="I148" s="7">
        <v>29.121200000000005</v>
      </c>
      <c r="J148" s="7">
        <v>9.0948999999999991</v>
      </c>
      <c r="K148" s="7">
        <v>8.0838000000000001</v>
      </c>
      <c r="L148" s="7">
        <v>24.624200000000002</v>
      </c>
      <c r="M148" s="7">
        <v>32.927</v>
      </c>
      <c r="N148" s="7">
        <v>37.997199999999999</v>
      </c>
      <c r="O148" s="7">
        <v>23.398599999999998</v>
      </c>
      <c r="P148" s="7">
        <v>24.624200000000002</v>
      </c>
      <c r="Q148" s="7">
        <v>22.901399999999995</v>
      </c>
      <c r="R148" s="7" t="s">
        <v>25</v>
      </c>
      <c r="S148" s="7" t="s">
        <v>25</v>
      </c>
      <c r="T148" s="7" t="s">
        <v>25</v>
      </c>
      <c r="U148" s="7">
        <v>1.9668000000000001</v>
      </c>
      <c r="V148" s="7">
        <v>5.5304000000000011</v>
      </c>
      <c r="W148" s="7">
        <v>7.6864000000000008</v>
      </c>
      <c r="X148" s="7">
        <v>7.3387713898385094</v>
      </c>
      <c r="Y148" s="7">
        <v>17.560465289694918</v>
      </c>
      <c r="Z148" s="7">
        <v>7.7827495302269512</v>
      </c>
      <c r="AA148" s="7">
        <v>0.37627776301204191</v>
      </c>
    </row>
    <row r="149" spans="1:27" ht="11.25" x14ac:dyDescent="0.2">
      <c r="A149" s="6">
        <v>40725</v>
      </c>
      <c r="B149" s="7" t="s">
        <v>25</v>
      </c>
      <c r="C149" s="7" t="s">
        <v>25</v>
      </c>
      <c r="D149" s="7">
        <v>76.289299999999997</v>
      </c>
      <c r="E149" s="7" t="s">
        <v>25</v>
      </c>
      <c r="F149" s="7" t="s">
        <v>25</v>
      </c>
      <c r="G149" s="7">
        <v>28.998500000000003</v>
      </c>
      <c r="H149" s="7">
        <v>71.001499999999993</v>
      </c>
      <c r="I149" s="7">
        <v>29.008400000000002</v>
      </c>
      <c r="J149" s="7">
        <v>9.1805000000000039</v>
      </c>
      <c r="K149" s="7">
        <v>8.0780999999999992</v>
      </c>
      <c r="L149" s="7">
        <v>24.734099999999994</v>
      </c>
      <c r="M149" s="7">
        <v>32.942000000000007</v>
      </c>
      <c r="N149" s="7">
        <v>38.059499999999986</v>
      </c>
      <c r="O149" s="7">
        <v>23.302800000000001</v>
      </c>
      <c r="P149" s="7">
        <v>24.734099999999994</v>
      </c>
      <c r="Q149" s="7">
        <v>22.964599999999994</v>
      </c>
      <c r="R149" s="7" t="s">
        <v>25</v>
      </c>
      <c r="S149" s="7" t="s">
        <v>25</v>
      </c>
      <c r="T149" s="7" t="s">
        <v>25</v>
      </c>
      <c r="U149" s="7">
        <v>1.9056</v>
      </c>
      <c r="V149" s="7">
        <v>5.4521999999999995</v>
      </c>
      <c r="W149" s="7">
        <v>7.7088999999999999</v>
      </c>
      <c r="X149" s="7">
        <v>7.3760237393101438</v>
      </c>
      <c r="Y149" s="7">
        <v>17.660428883811864</v>
      </c>
      <c r="Z149" s="7">
        <v>7.8069417256993052</v>
      </c>
      <c r="AA149" s="7">
        <v>0.42415924129821087</v>
      </c>
    </row>
    <row r="150" spans="1:27" ht="11.25" x14ac:dyDescent="0.2">
      <c r="A150" s="6">
        <v>40756</v>
      </c>
      <c r="B150" s="7" t="s">
        <v>25</v>
      </c>
      <c r="C150" s="7" t="s">
        <v>25</v>
      </c>
      <c r="D150" s="7">
        <v>76.441199999999995</v>
      </c>
      <c r="E150" s="7" t="s">
        <v>25</v>
      </c>
      <c r="F150" s="7" t="s">
        <v>25</v>
      </c>
      <c r="G150" s="7">
        <v>29.034800000000001</v>
      </c>
      <c r="H150" s="7">
        <v>70.965199999999996</v>
      </c>
      <c r="I150" s="7">
        <v>28.925900000000002</v>
      </c>
      <c r="J150" s="7">
        <v>9.1840000000000028</v>
      </c>
      <c r="K150" s="7">
        <v>8.0567999999999991</v>
      </c>
      <c r="L150" s="7">
        <v>24.798300000000001</v>
      </c>
      <c r="M150" s="7">
        <v>32.876299999999993</v>
      </c>
      <c r="N150" s="7">
        <v>38.088900000000002</v>
      </c>
      <c r="O150" s="7">
        <v>23.189</v>
      </c>
      <c r="P150" s="7">
        <v>24.798300000000001</v>
      </c>
      <c r="Q150" s="7">
        <v>22.977899999999995</v>
      </c>
      <c r="R150" s="7" t="s">
        <v>25</v>
      </c>
      <c r="S150" s="7" t="s">
        <v>25</v>
      </c>
      <c r="T150" s="7" t="s">
        <v>25</v>
      </c>
      <c r="U150" s="7">
        <v>1.8163</v>
      </c>
      <c r="V150" s="7">
        <v>5.3994999999999997</v>
      </c>
      <c r="W150" s="7">
        <v>7.6843000000000004</v>
      </c>
      <c r="X150" s="7">
        <v>7.4102974476749015</v>
      </c>
      <c r="Y150" s="7">
        <v>17.70342001735634</v>
      </c>
      <c r="Z150" s="7">
        <v>7.8565409786736824</v>
      </c>
      <c r="AA150" s="7">
        <v>0.43693715180590847</v>
      </c>
    </row>
    <row r="151" spans="1:27" ht="11.25" x14ac:dyDescent="0.2">
      <c r="A151" s="17">
        <v>40787</v>
      </c>
      <c r="B151" s="7" t="s">
        <v>25</v>
      </c>
      <c r="C151" s="7" t="s">
        <v>25</v>
      </c>
      <c r="D151" s="7">
        <v>76.434600000000003</v>
      </c>
      <c r="E151" s="7" t="s">
        <v>25</v>
      </c>
      <c r="F151" s="7" t="s">
        <v>25</v>
      </c>
      <c r="G151" s="16">
        <v>28.937200000000001</v>
      </c>
      <c r="H151" s="16">
        <v>71.062799999999996</v>
      </c>
      <c r="I151" s="16">
        <v>28.99580000000001</v>
      </c>
      <c r="J151" s="16">
        <v>9.2054000000000009</v>
      </c>
      <c r="K151" s="16">
        <v>8.0289999999999999</v>
      </c>
      <c r="L151" s="16">
        <v>24.831899999999997</v>
      </c>
      <c r="M151" s="16">
        <v>32.938300000000012</v>
      </c>
      <c r="N151" s="7">
        <v>38.124499999999983</v>
      </c>
      <c r="O151" s="16">
        <v>23.271100000000001</v>
      </c>
      <c r="P151" s="16">
        <v>24.831899999999997</v>
      </c>
      <c r="Q151" s="16">
        <v>22.959799999999994</v>
      </c>
      <c r="R151" s="7" t="s">
        <v>25</v>
      </c>
      <c r="S151" s="7" t="s">
        <v>25</v>
      </c>
      <c r="T151" s="7" t="s">
        <v>25</v>
      </c>
      <c r="U151" s="16">
        <v>1.8023</v>
      </c>
      <c r="V151" s="16">
        <v>5.4728000000000003</v>
      </c>
      <c r="W151" s="16">
        <v>7.6813999999999982</v>
      </c>
      <c r="X151" s="16">
        <v>7.4417190790685073</v>
      </c>
      <c r="Y151" s="16">
        <v>17.706877018090488</v>
      </c>
      <c r="Z151" s="16">
        <v>7.8856246766115623</v>
      </c>
      <c r="AA151" s="16">
        <v>0.40964185422972893</v>
      </c>
    </row>
    <row r="152" spans="1:27" ht="11.25" x14ac:dyDescent="0.2">
      <c r="A152" s="6">
        <v>40817</v>
      </c>
      <c r="B152" s="7" t="s">
        <v>25</v>
      </c>
      <c r="C152" s="7" t="s">
        <v>25</v>
      </c>
      <c r="D152" s="7">
        <v>76.392799999999994</v>
      </c>
      <c r="E152" s="7" t="s">
        <v>25</v>
      </c>
      <c r="F152" s="7" t="s">
        <v>25</v>
      </c>
      <c r="G152" s="7">
        <v>28.962500000000006</v>
      </c>
      <c r="H152" s="7">
        <v>71.037499999999994</v>
      </c>
      <c r="I152" s="7">
        <v>29.023099999999999</v>
      </c>
      <c r="J152" s="7">
        <v>9.2087000000000003</v>
      </c>
      <c r="K152" s="7">
        <v>7.9798999999999998</v>
      </c>
      <c r="L152" s="7">
        <v>24.825900000000001</v>
      </c>
      <c r="M152" s="7">
        <v>32.9377</v>
      </c>
      <c r="N152" s="7">
        <v>38.099799999999995</v>
      </c>
      <c r="O152" s="7">
        <v>23.298500000000001</v>
      </c>
      <c r="P152" s="7">
        <v>24.825900000000001</v>
      </c>
      <c r="Q152" s="7">
        <v>22.913099999999989</v>
      </c>
      <c r="R152" s="7" t="s">
        <v>25</v>
      </c>
      <c r="S152" s="7" t="s">
        <v>25</v>
      </c>
      <c r="T152" s="7" t="s">
        <v>25</v>
      </c>
      <c r="U152" s="7">
        <v>1.7800000000000002</v>
      </c>
      <c r="V152" s="7">
        <v>5.5280000000000005</v>
      </c>
      <c r="W152" s="7">
        <v>7.6734</v>
      </c>
      <c r="X152" s="7">
        <v>7.4494928895284085</v>
      </c>
      <c r="Y152" s="7">
        <v>17.697518289932944</v>
      </c>
      <c r="Z152" s="7">
        <v>7.8851929077565925</v>
      </c>
      <c r="AA152" s="7">
        <v>0.50274296744569935</v>
      </c>
    </row>
    <row r="153" spans="1:27" ht="11.25" x14ac:dyDescent="0.2">
      <c r="A153" s="6">
        <v>40848</v>
      </c>
      <c r="B153" s="7" t="s">
        <v>25</v>
      </c>
      <c r="C153" s="7" t="s">
        <v>25</v>
      </c>
      <c r="D153" s="7">
        <v>76.424599999999998</v>
      </c>
      <c r="E153" s="7" t="s">
        <v>25</v>
      </c>
      <c r="F153" s="7" t="s">
        <v>25</v>
      </c>
      <c r="G153" s="7">
        <v>28.9726</v>
      </c>
      <c r="H153" s="7">
        <v>71.0274</v>
      </c>
      <c r="I153" s="7">
        <v>29.043999999999997</v>
      </c>
      <c r="J153" s="7">
        <v>9.2349999999999977</v>
      </c>
      <c r="K153" s="7">
        <v>7.9291</v>
      </c>
      <c r="L153" s="7">
        <v>24.818999999999999</v>
      </c>
      <c r="M153" s="7">
        <v>32.925499999999992</v>
      </c>
      <c r="N153" s="7">
        <v>38.101900000000008</v>
      </c>
      <c r="O153" s="7">
        <v>23.329899999999999</v>
      </c>
      <c r="P153" s="7">
        <v>24.818999999999999</v>
      </c>
      <c r="Q153" s="7">
        <v>22.878500000000006</v>
      </c>
      <c r="R153" s="7" t="s">
        <v>25</v>
      </c>
      <c r="S153" s="7" t="s">
        <v>25</v>
      </c>
      <c r="T153" s="7" t="s">
        <v>25</v>
      </c>
      <c r="U153" s="7">
        <v>1.7590999999999999</v>
      </c>
      <c r="V153" s="7">
        <v>5.5315999999999992</v>
      </c>
      <c r="W153" s="7">
        <v>7.6823999999999995</v>
      </c>
      <c r="X153" s="7">
        <v>7.451015939472339</v>
      </c>
      <c r="Y153" s="7">
        <v>17.704779003978718</v>
      </c>
      <c r="Z153" s="7">
        <v>7.9207026687794668</v>
      </c>
      <c r="AA153" s="7">
        <v>0.57202150202346802</v>
      </c>
    </row>
    <row r="154" spans="1:27" ht="11.25" x14ac:dyDescent="0.2">
      <c r="A154" s="17">
        <v>40878</v>
      </c>
      <c r="B154" s="7" t="s">
        <v>25</v>
      </c>
      <c r="C154" s="7" t="s">
        <v>25</v>
      </c>
      <c r="D154" s="7">
        <v>76.357300000000009</v>
      </c>
      <c r="E154" s="7" t="s">
        <v>25</v>
      </c>
      <c r="F154" s="7" t="s">
        <v>25</v>
      </c>
      <c r="G154" s="16">
        <v>28.902300000000004</v>
      </c>
      <c r="H154" s="16">
        <v>71.097700000000003</v>
      </c>
      <c r="I154" s="16">
        <v>29.1602</v>
      </c>
      <c r="J154" s="16">
        <v>9.2258999999999993</v>
      </c>
      <c r="K154" s="16">
        <v>7.8734000000000002</v>
      </c>
      <c r="L154" s="16">
        <v>24.8383</v>
      </c>
      <c r="M154" s="16">
        <v>32.940999999999988</v>
      </c>
      <c r="N154" s="7">
        <v>38.156700000000015</v>
      </c>
      <c r="O154" s="16">
        <v>23.458400000000001</v>
      </c>
      <c r="P154" s="16">
        <v>24.8383</v>
      </c>
      <c r="Q154" s="16">
        <v>22.801000000000005</v>
      </c>
      <c r="R154" s="7" t="s">
        <v>25</v>
      </c>
      <c r="S154" s="7" t="s">
        <v>25</v>
      </c>
      <c r="T154" s="7" t="s">
        <v>25</v>
      </c>
      <c r="U154" s="16">
        <v>1.7971000000000001</v>
      </c>
      <c r="V154" s="16">
        <v>5.5714999999999986</v>
      </c>
      <c r="W154" s="16">
        <v>7.7120999999999995</v>
      </c>
      <c r="X154" s="16">
        <v>7.5053503886634436</v>
      </c>
      <c r="Y154" s="16">
        <v>17.719001654351182</v>
      </c>
      <c r="Z154" s="16">
        <v>7.9408228846366606</v>
      </c>
      <c r="AA154" s="16">
        <v>0.59126510908222929</v>
      </c>
    </row>
    <row r="155" spans="1:27" ht="11.25" x14ac:dyDescent="0.2">
      <c r="A155" s="17">
        <v>40909</v>
      </c>
      <c r="B155" s="16">
        <v>60.34129999999999</v>
      </c>
      <c r="C155" s="16">
        <v>38.498099999999994</v>
      </c>
      <c r="D155" s="16">
        <v>75.236199999999997</v>
      </c>
      <c r="E155" s="16">
        <v>83.745100000000008</v>
      </c>
      <c r="F155" s="16">
        <v>42.963399999999993</v>
      </c>
      <c r="G155" s="16">
        <v>24.5063</v>
      </c>
      <c r="H155" s="16">
        <v>75.493700000000004</v>
      </c>
      <c r="I155" s="16">
        <v>22.591800000000003</v>
      </c>
      <c r="J155" s="16">
        <v>8.6598000000000006</v>
      </c>
      <c r="K155" s="16">
        <v>10.5253</v>
      </c>
      <c r="L155" s="16">
        <v>33.716600000000014</v>
      </c>
      <c r="M155" s="16">
        <v>36.193199999999997</v>
      </c>
      <c r="N155" s="16">
        <v>39.300400000000003</v>
      </c>
      <c r="O155" s="16">
        <v>15.1526</v>
      </c>
      <c r="P155" s="16">
        <v>33.716600000000014</v>
      </c>
      <c r="Q155" s="16">
        <v>26.624499999999991</v>
      </c>
      <c r="R155" s="16">
        <v>4.4653000000000009</v>
      </c>
      <c r="S155" s="16">
        <v>20.99400000000001</v>
      </c>
      <c r="T155" s="16">
        <v>17.504099999999987</v>
      </c>
      <c r="U155" s="16">
        <v>1.7170000000000001</v>
      </c>
      <c r="V155" s="16">
        <v>5.6041000000000007</v>
      </c>
      <c r="W155" s="16">
        <v>7.8312000000000008</v>
      </c>
      <c r="X155" s="16">
        <v>7.5218999999999996</v>
      </c>
      <c r="Y155" s="16">
        <v>17.656599999999997</v>
      </c>
      <c r="Z155" s="16">
        <v>7.9710999999999999</v>
      </c>
      <c r="AA155" s="16">
        <v>0.56689999999999996</v>
      </c>
    </row>
    <row r="156" spans="1:27" ht="11.25" x14ac:dyDescent="0.2">
      <c r="A156" s="6">
        <v>40940</v>
      </c>
      <c r="B156" s="7">
        <v>60.346400000000003</v>
      </c>
      <c r="C156" s="7">
        <v>38.510000000000005</v>
      </c>
      <c r="D156" s="7">
        <v>75.305599999999998</v>
      </c>
      <c r="E156" s="7">
        <v>83.764600000000002</v>
      </c>
      <c r="F156" s="7">
        <v>42.964700000000008</v>
      </c>
      <c r="G156" s="7">
        <v>24.4802</v>
      </c>
      <c r="H156" s="7">
        <v>75.519800000000004</v>
      </c>
      <c r="I156" s="7">
        <v>22.561299999999996</v>
      </c>
      <c r="J156" s="7">
        <v>8.6286000000000005</v>
      </c>
      <c r="K156" s="7">
        <v>10.455599999999999</v>
      </c>
      <c r="L156" s="7">
        <v>33.874499999999998</v>
      </c>
      <c r="M156" s="7">
        <v>36.000900000000001</v>
      </c>
      <c r="N156" s="7">
        <v>39.519099999999995</v>
      </c>
      <c r="O156" s="7">
        <v>15.173400000000001</v>
      </c>
      <c r="P156" s="7">
        <v>33.874499999999998</v>
      </c>
      <c r="Q156" s="7">
        <v>26.471900000000005</v>
      </c>
      <c r="R156" s="7">
        <v>4.4547000000000008</v>
      </c>
      <c r="S156" s="7">
        <v>21.091599999999996</v>
      </c>
      <c r="T156" s="7">
        <v>17.418400000000005</v>
      </c>
      <c r="U156" s="7">
        <v>1.7611999999999999</v>
      </c>
      <c r="V156" s="7">
        <v>5.6013999999999999</v>
      </c>
      <c r="W156" s="7">
        <v>7.8108000000000004</v>
      </c>
      <c r="X156" s="7">
        <v>7.5412999999999997</v>
      </c>
      <c r="Y156" s="7">
        <v>17.688699999999997</v>
      </c>
      <c r="Z156" s="7">
        <v>8.0213999999999999</v>
      </c>
      <c r="AA156" s="7">
        <v>0.62309999999999999</v>
      </c>
    </row>
    <row r="157" spans="1:27" ht="11.25" x14ac:dyDescent="0.2">
      <c r="A157" s="6">
        <v>40969</v>
      </c>
      <c r="B157" s="7">
        <v>60.467400000000005</v>
      </c>
      <c r="C157" s="7">
        <v>38.539099999999991</v>
      </c>
      <c r="D157" s="7">
        <v>75.448700000000002</v>
      </c>
      <c r="E157" s="7">
        <v>83.888800000000003</v>
      </c>
      <c r="F157" s="7">
        <v>42.99499999999999</v>
      </c>
      <c r="G157" s="7">
        <v>24.431800000000003</v>
      </c>
      <c r="H157" s="7">
        <v>75.56819999999999</v>
      </c>
      <c r="I157" s="7">
        <v>22.456999999999997</v>
      </c>
      <c r="J157" s="7">
        <v>8.5698999999999987</v>
      </c>
      <c r="K157" s="7">
        <v>10.397500000000001</v>
      </c>
      <c r="L157" s="7">
        <v>34.143300000000011</v>
      </c>
      <c r="M157" s="7">
        <v>35.767099999999999</v>
      </c>
      <c r="N157" s="7">
        <v>39.800500000000014</v>
      </c>
      <c r="O157" s="7">
        <v>15.1008</v>
      </c>
      <c r="P157" s="7">
        <v>34.143300000000011</v>
      </c>
      <c r="Q157" s="7">
        <v>26.32409999999998</v>
      </c>
      <c r="R157" s="7">
        <v>4.4559000000000006</v>
      </c>
      <c r="S157" s="7">
        <v>21.169800000000013</v>
      </c>
      <c r="T157" s="7">
        <v>17.369299999999981</v>
      </c>
      <c r="U157" s="7">
        <v>1.7592999999999999</v>
      </c>
      <c r="V157" s="7">
        <v>5.5659999999999998</v>
      </c>
      <c r="W157" s="7">
        <v>7.7751000000000001</v>
      </c>
      <c r="X157" s="7">
        <v>7.6076000000000006</v>
      </c>
      <c r="Y157" s="7">
        <v>17.937499999999996</v>
      </c>
      <c r="Z157" s="7">
        <v>8.0327000000000002</v>
      </c>
      <c r="AA157" s="7">
        <v>0.5655</v>
      </c>
    </row>
    <row r="158" spans="1:27" ht="11.25" x14ac:dyDescent="0.2">
      <c r="A158" s="6">
        <v>41000</v>
      </c>
      <c r="B158" s="7">
        <v>60.472499999999997</v>
      </c>
      <c r="C158" s="7">
        <v>38.562599999999989</v>
      </c>
      <c r="D158" s="7">
        <v>75.437200000000004</v>
      </c>
      <c r="E158" s="7">
        <v>83.892300000000006</v>
      </c>
      <c r="F158" s="7">
        <v>43.032799999999988</v>
      </c>
      <c r="G158" s="7">
        <v>24.429400000000001</v>
      </c>
      <c r="H158" s="7">
        <v>75.570599999999999</v>
      </c>
      <c r="I158" s="7">
        <v>22.473400000000002</v>
      </c>
      <c r="J158" s="7">
        <v>8.5253000000000014</v>
      </c>
      <c r="K158" s="7">
        <v>10.316800000000001</v>
      </c>
      <c r="L158" s="7">
        <v>34.255399999999995</v>
      </c>
      <c r="M158" s="7">
        <v>35.658300000000004</v>
      </c>
      <c r="N158" s="7">
        <v>39.912199999999999</v>
      </c>
      <c r="O158" s="7">
        <v>15.098100000000001</v>
      </c>
      <c r="P158" s="7">
        <v>34.255399999999995</v>
      </c>
      <c r="Q158" s="7">
        <v>26.217100000000002</v>
      </c>
      <c r="R158" s="7">
        <v>4.4702000000000002</v>
      </c>
      <c r="S158" s="7">
        <v>21.239599999999989</v>
      </c>
      <c r="T158" s="7">
        <v>17.323</v>
      </c>
      <c r="U158" s="7">
        <v>1.7797000000000001</v>
      </c>
      <c r="V158" s="7">
        <v>5.5292000000000003</v>
      </c>
      <c r="W158" s="7">
        <v>7.7889999999999997</v>
      </c>
      <c r="X158" s="7">
        <v>7.6837</v>
      </c>
      <c r="Y158" s="7">
        <v>17.957599999999999</v>
      </c>
      <c r="Z158" s="7">
        <v>8.0420999999999996</v>
      </c>
      <c r="AA158" s="7">
        <v>0.57199999999999995</v>
      </c>
    </row>
    <row r="159" spans="1:27" ht="11.25" x14ac:dyDescent="0.2">
      <c r="A159" s="6">
        <v>41030</v>
      </c>
      <c r="B159" s="7">
        <v>60.517399999999995</v>
      </c>
      <c r="C159" s="7">
        <v>38.530999999999992</v>
      </c>
      <c r="D159" s="7">
        <v>75.484099999999998</v>
      </c>
      <c r="E159" s="7">
        <v>83.930499999999995</v>
      </c>
      <c r="F159" s="7">
        <v>42.99069999999999</v>
      </c>
      <c r="G159" s="7">
        <v>24.387100000000004</v>
      </c>
      <c r="H159" s="7">
        <v>75.612899999999996</v>
      </c>
      <c r="I159" s="7">
        <v>22.574999999999999</v>
      </c>
      <c r="J159" s="7">
        <v>8.5346999999999991</v>
      </c>
      <c r="K159" s="7">
        <v>10.2057</v>
      </c>
      <c r="L159" s="7">
        <v>34.297300000000007</v>
      </c>
      <c r="M159" s="7">
        <v>35.627000000000002</v>
      </c>
      <c r="N159" s="7">
        <v>39.985700000000016</v>
      </c>
      <c r="O159" s="7">
        <v>15.095499999999999</v>
      </c>
      <c r="P159" s="7">
        <v>34.297300000000007</v>
      </c>
      <c r="Q159" s="7">
        <v>26.220099999999988</v>
      </c>
      <c r="R159" s="7">
        <v>4.4596999999999998</v>
      </c>
      <c r="S159" s="7">
        <v>21.237400000000004</v>
      </c>
      <c r="T159" s="7">
        <v>17.293599999999987</v>
      </c>
      <c r="U159" s="7">
        <v>1.7749000000000001</v>
      </c>
      <c r="V159" s="7">
        <v>5.5186000000000002</v>
      </c>
      <c r="W159" s="7">
        <v>7.8022</v>
      </c>
      <c r="X159" s="7">
        <v>7.7422999999999993</v>
      </c>
      <c r="Y159" s="7">
        <v>17.959799999999998</v>
      </c>
      <c r="Z159" s="7">
        <v>8.0151000000000003</v>
      </c>
      <c r="AA159" s="7">
        <v>0.58009999999999995</v>
      </c>
    </row>
    <row r="160" spans="1:27" ht="11.25" x14ac:dyDescent="0.2">
      <c r="A160" s="6">
        <v>41061</v>
      </c>
      <c r="B160" s="7">
        <v>60.455900000000014</v>
      </c>
      <c r="C160" s="7">
        <v>38.584400000000002</v>
      </c>
      <c r="D160" s="7">
        <v>75.466800000000006</v>
      </c>
      <c r="E160" s="7">
        <v>83.934200000000004</v>
      </c>
      <c r="F160" s="7">
        <v>43.059200000000004</v>
      </c>
      <c r="G160" s="7">
        <v>24.380799999999997</v>
      </c>
      <c r="H160" s="7">
        <v>75.619200000000006</v>
      </c>
      <c r="I160" s="7">
        <v>22.663499999999999</v>
      </c>
      <c r="J160" s="7">
        <v>8.5594999999999981</v>
      </c>
      <c r="K160" s="7">
        <v>10.1434</v>
      </c>
      <c r="L160" s="7">
        <v>34.252600000000001</v>
      </c>
      <c r="M160" s="7">
        <v>35.666699999999992</v>
      </c>
      <c r="N160" s="7">
        <v>39.95259999999999</v>
      </c>
      <c r="O160" s="7">
        <v>15.1633</v>
      </c>
      <c r="P160" s="7">
        <v>34.252600000000001</v>
      </c>
      <c r="Q160" s="7">
        <v>26.203300000000006</v>
      </c>
      <c r="R160" s="7">
        <v>4.4748000000000001</v>
      </c>
      <c r="S160" s="7">
        <v>21.264399999999998</v>
      </c>
      <c r="T160" s="7">
        <v>17.320000000000007</v>
      </c>
      <c r="U160" s="7">
        <v>1.7841</v>
      </c>
      <c r="V160" s="7">
        <v>5.5416999999999996</v>
      </c>
      <c r="W160" s="7">
        <v>7.8373000000000008</v>
      </c>
      <c r="X160" s="7">
        <v>7.7714999999999996</v>
      </c>
      <c r="Y160" s="7">
        <v>17.935000000000006</v>
      </c>
      <c r="Z160" s="7">
        <v>8.0304000000000002</v>
      </c>
      <c r="AA160" s="7">
        <v>0.51570000000000005</v>
      </c>
    </row>
    <row r="161" spans="1:27" ht="11.25" x14ac:dyDescent="0.2">
      <c r="A161" s="6">
        <v>41091</v>
      </c>
      <c r="B161" s="7">
        <v>60.351100000000002</v>
      </c>
      <c r="C161" s="7">
        <v>38.723999999999997</v>
      </c>
      <c r="D161" s="7">
        <v>75.434499999999986</v>
      </c>
      <c r="E161" s="7">
        <v>83.906599999999997</v>
      </c>
      <c r="F161" s="7">
        <v>43.227099999999993</v>
      </c>
      <c r="G161" s="7">
        <v>24.3964</v>
      </c>
      <c r="H161" s="7">
        <v>75.6036</v>
      </c>
      <c r="I161" s="7">
        <v>22.745699999999996</v>
      </c>
      <c r="J161" s="7">
        <v>8.5800999999999998</v>
      </c>
      <c r="K161" s="7">
        <v>9.8737999999999975</v>
      </c>
      <c r="L161" s="7">
        <v>34.403700000000008</v>
      </c>
      <c r="M161" s="7">
        <v>35.529100000000014</v>
      </c>
      <c r="N161" s="7">
        <v>40.074100000000001</v>
      </c>
      <c r="O161" s="7">
        <v>15.2525</v>
      </c>
      <c r="P161" s="7">
        <v>34.403700000000008</v>
      </c>
      <c r="Q161" s="7">
        <v>25.947399999999995</v>
      </c>
      <c r="R161" s="7">
        <v>4.5030999999999999</v>
      </c>
      <c r="S161" s="7">
        <v>21.369</v>
      </c>
      <c r="T161" s="7">
        <v>17.354999999999997</v>
      </c>
      <c r="U161" s="7">
        <v>1.8422000000000003</v>
      </c>
      <c r="V161" s="7">
        <v>5.5316000000000001</v>
      </c>
      <c r="W161" s="7">
        <v>7.8783000000000003</v>
      </c>
      <c r="X161" s="7">
        <v>7.8153000000000006</v>
      </c>
      <c r="Y161" s="7">
        <v>17.988799999999994</v>
      </c>
      <c r="Z161" s="7">
        <v>8.0805000000000007</v>
      </c>
      <c r="AA161" s="7">
        <v>0.51910000000000001</v>
      </c>
    </row>
    <row r="162" spans="1:27" ht="11.25" x14ac:dyDescent="0.2">
      <c r="A162" s="6">
        <v>41122</v>
      </c>
      <c r="B162" s="7">
        <v>60.356200000000001</v>
      </c>
      <c r="C162" s="7">
        <v>38.767100000000013</v>
      </c>
      <c r="D162" s="7">
        <v>75.452200000000005</v>
      </c>
      <c r="E162" s="7">
        <v>83.930999999999997</v>
      </c>
      <c r="F162" s="7">
        <v>43.280900000000017</v>
      </c>
      <c r="G162" s="7">
        <v>24.337099999999996</v>
      </c>
      <c r="H162" s="7">
        <v>75.662900000000008</v>
      </c>
      <c r="I162" s="7">
        <v>22.769799999999993</v>
      </c>
      <c r="J162" s="7">
        <v>8.552500000000002</v>
      </c>
      <c r="K162" s="7">
        <v>9.8158000000000012</v>
      </c>
      <c r="L162" s="7">
        <v>34.525099999999995</v>
      </c>
      <c r="M162" s="7">
        <v>35.398900000000005</v>
      </c>
      <c r="N162" s="7">
        <v>40.264299999999999</v>
      </c>
      <c r="O162" s="7">
        <v>15.306699999999999</v>
      </c>
      <c r="P162" s="7">
        <v>34.525099999999995</v>
      </c>
      <c r="Q162" s="7">
        <v>25.831100000000013</v>
      </c>
      <c r="R162" s="7">
        <v>4.5138000000000007</v>
      </c>
      <c r="S162" s="7">
        <v>21.461599999999997</v>
      </c>
      <c r="T162" s="7">
        <v>17.305500000000013</v>
      </c>
      <c r="U162" s="7">
        <v>1.9490000000000001</v>
      </c>
      <c r="V162" s="7">
        <v>5.4611000000000001</v>
      </c>
      <c r="W162" s="7">
        <v>7.8963000000000001</v>
      </c>
      <c r="X162" s="7">
        <v>7.8511000000000006</v>
      </c>
      <c r="Y162" s="7">
        <v>18.0167</v>
      </c>
      <c r="Z162" s="7">
        <v>8.1359999999999992</v>
      </c>
      <c r="AA162" s="7">
        <v>0.52129999999999999</v>
      </c>
    </row>
    <row r="163" spans="1:27" ht="11.25" x14ac:dyDescent="0.2">
      <c r="A163" s="6">
        <v>41153</v>
      </c>
      <c r="B163" s="7">
        <v>60.350299999999997</v>
      </c>
      <c r="C163" s="7">
        <v>38.814700000000002</v>
      </c>
      <c r="D163" s="7">
        <v>75.463899999999995</v>
      </c>
      <c r="E163" s="7">
        <v>83.919299999999993</v>
      </c>
      <c r="F163" s="7">
        <v>43.342600000000004</v>
      </c>
      <c r="G163" s="7">
        <v>24.2712</v>
      </c>
      <c r="H163" s="7">
        <v>75.728800000000007</v>
      </c>
      <c r="I163" s="7">
        <v>22.831099999999996</v>
      </c>
      <c r="J163" s="7">
        <v>8.5436000000000014</v>
      </c>
      <c r="K163" s="7">
        <v>9.7990999999999975</v>
      </c>
      <c r="L163" s="7">
        <v>34.555499999999988</v>
      </c>
      <c r="M163" s="7">
        <v>35.409599999999998</v>
      </c>
      <c r="N163" s="7">
        <v>40.319399999999995</v>
      </c>
      <c r="O163" s="7">
        <v>15.378500000000001</v>
      </c>
      <c r="P163" s="7">
        <v>34.555499999999988</v>
      </c>
      <c r="Q163" s="7">
        <v>25.794800000000016</v>
      </c>
      <c r="R163" s="7">
        <v>4.5278999999999998</v>
      </c>
      <c r="S163" s="7">
        <v>21.522399999999987</v>
      </c>
      <c r="T163" s="7">
        <v>17.292300000000019</v>
      </c>
      <c r="U163" s="7">
        <v>2.0130000000000003</v>
      </c>
      <c r="V163" s="7">
        <v>5.4424000000000001</v>
      </c>
      <c r="W163" s="7">
        <v>7.9233000000000002</v>
      </c>
      <c r="X163" s="7">
        <v>7.8894000000000002</v>
      </c>
      <c r="Y163" s="7">
        <v>17.998599999999996</v>
      </c>
      <c r="Z163" s="7">
        <v>8.1719000000000008</v>
      </c>
      <c r="AA163" s="7">
        <v>0.49559999999999998</v>
      </c>
    </row>
    <row r="164" spans="1:27" ht="11.25" x14ac:dyDescent="0.2">
      <c r="A164" s="6">
        <v>41183</v>
      </c>
      <c r="B164" s="7">
        <v>60.244000000000007</v>
      </c>
      <c r="C164" s="7">
        <v>38.772299999999994</v>
      </c>
      <c r="D164" s="7">
        <v>75.314700000000002</v>
      </c>
      <c r="E164" s="7">
        <v>83.838700000000003</v>
      </c>
      <c r="F164" s="7">
        <v>43.359299999999998</v>
      </c>
      <c r="G164" s="7">
        <v>24.2057</v>
      </c>
      <c r="H164" s="7">
        <v>75.794299999999993</v>
      </c>
      <c r="I164" s="7">
        <v>22.982599999999998</v>
      </c>
      <c r="J164" s="7">
        <v>8.5477000000000007</v>
      </c>
      <c r="K164" s="7">
        <v>9.7292000000000023</v>
      </c>
      <c r="L164" s="7">
        <v>34.5349</v>
      </c>
      <c r="M164" s="7">
        <v>35.53279999999998</v>
      </c>
      <c r="N164" s="7">
        <v>40.261900000000011</v>
      </c>
      <c r="O164" s="7">
        <v>15.5503</v>
      </c>
      <c r="P164" s="7">
        <v>34.5349</v>
      </c>
      <c r="Q164" s="7">
        <v>25.709099999999992</v>
      </c>
      <c r="R164" s="7">
        <v>4.5870000000000006</v>
      </c>
      <c r="S164" s="7">
        <v>21.489699999999999</v>
      </c>
      <c r="T164" s="7">
        <v>17.282599999999995</v>
      </c>
      <c r="U164" s="7">
        <v>2.0179</v>
      </c>
      <c r="V164" s="7">
        <v>5.5306000000000006</v>
      </c>
      <c r="W164" s="7">
        <v>8.0022000000000002</v>
      </c>
      <c r="X164" s="7">
        <v>7.9</v>
      </c>
      <c r="Y164" s="7">
        <v>17.956699999999998</v>
      </c>
      <c r="Z164" s="7">
        <v>8.1607000000000003</v>
      </c>
      <c r="AA164" s="7">
        <v>0.51749999999999996</v>
      </c>
    </row>
    <row r="165" spans="1:27" ht="11.25" x14ac:dyDescent="0.2">
      <c r="A165" s="6">
        <v>41214</v>
      </c>
      <c r="B165" s="7">
        <v>60.180899999999994</v>
      </c>
      <c r="C165" s="7">
        <v>38.782299999999992</v>
      </c>
      <c r="D165" s="7">
        <v>75.207599999999999</v>
      </c>
      <c r="E165" s="7">
        <v>83.778500000000008</v>
      </c>
      <c r="F165" s="7">
        <v>43.424099999999996</v>
      </c>
      <c r="G165" s="7">
        <v>24.124700000000004</v>
      </c>
      <c r="H165" s="7">
        <v>75.875299999999996</v>
      </c>
      <c r="I165" s="7">
        <v>23.104999999999997</v>
      </c>
      <c r="J165" s="7">
        <v>8.5672999999999995</v>
      </c>
      <c r="K165" s="7">
        <v>9.6936</v>
      </c>
      <c r="L165" s="7">
        <v>34.509499999999996</v>
      </c>
      <c r="M165" s="7">
        <v>35.671200000000006</v>
      </c>
      <c r="N165" s="7">
        <v>40.204299999999989</v>
      </c>
      <c r="O165" s="7">
        <v>15.6944</v>
      </c>
      <c r="P165" s="7">
        <v>34.509499999999996</v>
      </c>
      <c r="Q165" s="7">
        <v>25.671399999999998</v>
      </c>
      <c r="R165" s="7">
        <v>4.6417999999999999</v>
      </c>
      <c r="S165" s="7">
        <v>21.498099999999997</v>
      </c>
      <c r="T165" s="7">
        <v>17.284199999999998</v>
      </c>
      <c r="U165" s="7">
        <v>1.9778</v>
      </c>
      <c r="V165" s="7">
        <v>5.6369999999999996</v>
      </c>
      <c r="W165" s="7">
        <v>8.079699999999999</v>
      </c>
      <c r="X165" s="7">
        <v>7.8996999999999993</v>
      </c>
      <c r="Y165" s="7">
        <v>17.893600000000003</v>
      </c>
      <c r="Z165" s="7">
        <v>8.1935000000000002</v>
      </c>
      <c r="AA165" s="7">
        <v>0.52270000000000005</v>
      </c>
    </row>
    <row r="166" spans="1:27" ht="11.25" x14ac:dyDescent="0.2">
      <c r="A166" s="6">
        <v>41244</v>
      </c>
      <c r="B166" s="7">
        <v>60.209699999999998</v>
      </c>
      <c r="C166" s="7">
        <v>38.779000000000011</v>
      </c>
      <c r="D166" s="7">
        <v>75.170600000000007</v>
      </c>
      <c r="E166" s="7">
        <v>83.808300000000003</v>
      </c>
      <c r="F166" s="7">
        <v>43.435500000000012</v>
      </c>
      <c r="G166" s="7">
        <v>24.112500000000001</v>
      </c>
      <c r="H166" s="7">
        <v>75.887500000000003</v>
      </c>
      <c r="I166" s="7">
        <v>23.063499999999998</v>
      </c>
      <c r="J166" s="7">
        <v>8.5729999999999986</v>
      </c>
      <c r="K166" s="7">
        <v>9.6612999999999989</v>
      </c>
      <c r="L166" s="7">
        <v>34.589199999999998</v>
      </c>
      <c r="M166" s="7">
        <v>35.691899999999997</v>
      </c>
      <c r="N166" s="7">
        <v>40.195400000000006</v>
      </c>
      <c r="O166" s="7">
        <v>15.6778</v>
      </c>
      <c r="P166" s="7">
        <v>34.589199999999998</v>
      </c>
      <c r="Q166" s="7">
        <v>25.620500000000007</v>
      </c>
      <c r="R166" s="7">
        <v>4.6565000000000003</v>
      </c>
      <c r="S166" s="7">
        <v>21.5138</v>
      </c>
      <c r="T166" s="7">
        <v>17.265200000000007</v>
      </c>
      <c r="U166" s="7">
        <v>1.8931</v>
      </c>
      <c r="V166" s="7">
        <v>5.6711999999999998</v>
      </c>
      <c r="W166" s="7">
        <v>8.1135000000000002</v>
      </c>
      <c r="X166" s="7">
        <v>7.9065000000000003</v>
      </c>
      <c r="Y166" s="7">
        <v>17.849600000000002</v>
      </c>
      <c r="Z166" s="7">
        <v>8.2521000000000004</v>
      </c>
      <c r="AA166" s="7">
        <v>0.58099999999999996</v>
      </c>
    </row>
    <row r="167" spans="1:27" ht="11.25" x14ac:dyDescent="0.2">
      <c r="A167" s="6">
        <v>41275</v>
      </c>
      <c r="B167" s="7">
        <v>60.264400000000002</v>
      </c>
      <c r="C167" s="7">
        <v>38.737300000000005</v>
      </c>
      <c r="D167" s="7">
        <v>75.108900000000006</v>
      </c>
      <c r="E167" s="7">
        <v>83.779499999999999</v>
      </c>
      <c r="F167" s="7">
        <v>43.390500000000003</v>
      </c>
      <c r="G167" s="7">
        <v>24.000700000000002</v>
      </c>
      <c r="H167" s="7">
        <v>75.999300000000005</v>
      </c>
      <c r="I167" s="7">
        <v>23.155799999999996</v>
      </c>
      <c r="J167" s="7">
        <v>8.5866000000000007</v>
      </c>
      <c r="K167" s="7">
        <v>9.6044999999999998</v>
      </c>
      <c r="L167" s="7">
        <v>34.652300000000004</v>
      </c>
      <c r="M167" s="7">
        <v>35.719699999999996</v>
      </c>
      <c r="N167" s="7">
        <v>40.279399999999995</v>
      </c>
      <c r="O167" s="7">
        <v>15.7349</v>
      </c>
      <c r="P167" s="7">
        <v>34.652300000000004</v>
      </c>
      <c r="Q167" s="7">
        <v>25.612100000000005</v>
      </c>
      <c r="R167" s="7">
        <v>4.6532</v>
      </c>
      <c r="S167" s="7">
        <v>21.479800000000004</v>
      </c>
      <c r="T167" s="7">
        <v>17.2575</v>
      </c>
      <c r="U167" s="7">
        <v>1.9035</v>
      </c>
      <c r="V167" s="7">
        <v>5.7092000000000001</v>
      </c>
      <c r="W167" s="7">
        <v>8.1220999999999997</v>
      </c>
      <c r="X167" s="7">
        <v>7.8978000000000002</v>
      </c>
      <c r="Y167" s="7">
        <v>17.830399999999997</v>
      </c>
      <c r="Z167" s="7">
        <v>8.2495999999999992</v>
      </c>
      <c r="AA167" s="7">
        <v>0.67449999999999999</v>
      </c>
    </row>
    <row r="168" spans="1:27" ht="11.25" x14ac:dyDescent="0.2">
      <c r="A168" s="6">
        <v>41306</v>
      </c>
      <c r="B168" s="7">
        <v>60.269800000000004</v>
      </c>
      <c r="C168" s="7">
        <v>38.680800000000005</v>
      </c>
      <c r="D168" s="7">
        <v>75.041399999999996</v>
      </c>
      <c r="E168" s="7">
        <v>83.593299999999999</v>
      </c>
      <c r="F168" s="7">
        <v>43.351500000000001</v>
      </c>
      <c r="G168" s="7">
        <v>23.742699999999999</v>
      </c>
      <c r="H168" s="7">
        <v>76.257300000000001</v>
      </c>
      <c r="I168" s="7">
        <v>23.492600000000003</v>
      </c>
      <c r="J168" s="7">
        <v>8.4864999999999995</v>
      </c>
      <c r="K168" s="7">
        <v>9.604199999999997</v>
      </c>
      <c r="L168" s="7">
        <v>34.674399999999999</v>
      </c>
      <c r="M168" s="7">
        <v>35.779100000000014</v>
      </c>
      <c r="N168" s="7">
        <v>40.478599999999993</v>
      </c>
      <c r="O168" s="7">
        <v>15.987500000000001</v>
      </c>
      <c r="P168" s="7">
        <v>34.674399999999999</v>
      </c>
      <c r="Q168" s="7">
        <v>25.595400000000005</v>
      </c>
      <c r="R168" s="7">
        <v>4.6707000000000001</v>
      </c>
      <c r="S168" s="7">
        <v>21.538999999999998</v>
      </c>
      <c r="T168" s="7">
        <v>17.141800000000003</v>
      </c>
      <c r="U168" s="7">
        <v>2.0608</v>
      </c>
      <c r="V168" s="7">
        <v>5.7675999999999998</v>
      </c>
      <c r="W168" s="7">
        <v>8.1593</v>
      </c>
      <c r="X168" s="7">
        <v>7.9009</v>
      </c>
      <c r="Y168" s="7">
        <v>17.807500000000001</v>
      </c>
      <c r="Z168" s="7">
        <v>8.2623999999999995</v>
      </c>
      <c r="AA168" s="7">
        <v>0.7036</v>
      </c>
    </row>
    <row r="169" spans="1:27" ht="11.25" x14ac:dyDescent="0.2">
      <c r="A169" s="6">
        <v>41334</v>
      </c>
      <c r="B169" s="7">
        <v>60.507099999999994</v>
      </c>
      <c r="C169" s="7">
        <v>38.795200000000001</v>
      </c>
      <c r="D169" s="7">
        <v>75.216200000000001</v>
      </c>
      <c r="E169" s="7">
        <v>83.328900000000004</v>
      </c>
      <c r="F169" s="7">
        <v>43.478500000000004</v>
      </c>
      <c r="G169" s="7">
        <v>23.342500000000005</v>
      </c>
      <c r="H169" s="7">
        <v>76.657499999999999</v>
      </c>
      <c r="I169" s="7">
        <v>23.680399999999995</v>
      </c>
      <c r="J169" s="7">
        <v>8.4787999999999997</v>
      </c>
      <c r="K169" s="7">
        <v>9.5809000000000015</v>
      </c>
      <c r="L169" s="7">
        <v>34.91729999999999</v>
      </c>
      <c r="M169" s="7">
        <v>35.788900000000005</v>
      </c>
      <c r="N169" s="7">
        <v>40.868799999999993</v>
      </c>
      <c r="O169" s="7">
        <v>16.150400000000001</v>
      </c>
      <c r="P169" s="7">
        <v>34.91729999999999</v>
      </c>
      <c r="Q169" s="7">
        <v>25.589800000000004</v>
      </c>
      <c r="R169" s="7">
        <v>4.6833</v>
      </c>
      <c r="S169" s="7">
        <v>21.656799999999993</v>
      </c>
      <c r="T169" s="7">
        <v>17.138400000000008</v>
      </c>
      <c r="U169" s="7">
        <v>2.1779999999999999</v>
      </c>
      <c r="V169" s="7">
        <v>5.7807999999999993</v>
      </c>
      <c r="W169" s="7">
        <v>8.1917000000000009</v>
      </c>
      <c r="X169" s="7">
        <v>7.9172000000000011</v>
      </c>
      <c r="Y169" s="7">
        <v>18.065999999999999</v>
      </c>
      <c r="Z169" s="7">
        <v>8.3043999999999993</v>
      </c>
      <c r="AA169" s="7">
        <v>0.62970000000000004</v>
      </c>
    </row>
    <row r="170" spans="1:27" ht="11.25" x14ac:dyDescent="0.2">
      <c r="A170" s="6">
        <v>41365</v>
      </c>
      <c r="B170" s="7">
        <v>60.415900000000008</v>
      </c>
      <c r="C170" s="7">
        <v>38.806300000000014</v>
      </c>
      <c r="D170" s="7">
        <v>75.061399999999992</v>
      </c>
      <c r="E170" s="7">
        <v>83.228700000000003</v>
      </c>
      <c r="F170" s="7">
        <v>43.517700000000012</v>
      </c>
      <c r="G170" s="7">
        <v>23.293899999999997</v>
      </c>
      <c r="H170" s="7">
        <v>76.706100000000006</v>
      </c>
      <c r="I170" s="7">
        <v>23.846100000000007</v>
      </c>
      <c r="J170" s="7">
        <v>8.4540000000000006</v>
      </c>
      <c r="K170" s="7">
        <v>9.5612999999999992</v>
      </c>
      <c r="L170" s="7">
        <v>34.844899999999988</v>
      </c>
      <c r="M170" s="7">
        <v>35.743899999999996</v>
      </c>
      <c r="N170" s="7">
        <v>40.962399999999988</v>
      </c>
      <c r="O170" s="7">
        <v>16.290199999999999</v>
      </c>
      <c r="P170" s="7">
        <v>34.844899999999988</v>
      </c>
      <c r="Q170" s="7">
        <v>25.571000000000019</v>
      </c>
      <c r="R170" s="7">
        <v>4.7114000000000003</v>
      </c>
      <c r="S170" s="7">
        <v>21.695399999999992</v>
      </c>
      <c r="T170" s="7">
        <v>17.110900000000022</v>
      </c>
      <c r="U170" s="7">
        <v>2.3008999999999999</v>
      </c>
      <c r="V170" s="7">
        <v>5.7581999999999995</v>
      </c>
      <c r="W170" s="7">
        <v>8.2311999999999994</v>
      </c>
      <c r="X170" s="7">
        <v>7.9691999999999998</v>
      </c>
      <c r="Y170" s="7">
        <v>18.026100000000003</v>
      </c>
      <c r="Z170" s="7">
        <v>8.3256999999999994</v>
      </c>
      <c r="AA170" s="7">
        <v>0.52390000000000003</v>
      </c>
    </row>
    <row r="171" spans="1:27" ht="11.25" x14ac:dyDescent="0.2">
      <c r="A171" s="6">
        <v>41395</v>
      </c>
      <c r="B171" s="7">
        <v>60.360499999999995</v>
      </c>
      <c r="C171" s="7">
        <v>38.85779999999999</v>
      </c>
      <c r="D171" s="7">
        <v>75.039700000000011</v>
      </c>
      <c r="E171" s="7">
        <v>83.208200000000005</v>
      </c>
      <c r="F171" s="7">
        <v>43.576799999999992</v>
      </c>
      <c r="G171" s="7">
        <v>23.2622</v>
      </c>
      <c r="H171" s="7">
        <v>76.737799999999993</v>
      </c>
      <c r="I171" s="7">
        <v>23.922699999999995</v>
      </c>
      <c r="J171" s="7">
        <v>8.4560999999999993</v>
      </c>
      <c r="K171" s="7">
        <v>9.5176000000000034</v>
      </c>
      <c r="L171" s="7">
        <v>34.8414</v>
      </c>
      <c r="M171" s="7">
        <v>35.629800000000017</v>
      </c>
      <c r="N171" s="7">
        <v>41.108199999999997</v>
      </c>
      <c r="O171" s="7">
        <v>16.377300000000002</v>
      </c>
      <c r="P171" s="7">
        <v>34.8414</v>
      </c>
      <c r="Q171" s="7">
        <v>25.519099999999987</v>
      </c>
      <c r="R171" s="7">
        <v>4.7190000000000003</v>
      </c>
      <c r="S171" s="7">
        <v>21.748999999999999</v>
      </c>
      <c r="T171" s="7">
        <v>17.108799999999992</v>
      </c>
      <c r="U171" s="7">
        <v>2.4240000000000004</v>
      </c>
      <c r="V171" s="7">
        <v>5.7148000000000003</v>
      </c>
      <c r="W171" s="7">
        <v>8.2384999999999984</v>
      </c>
      <c r="X171" s="7">
        <v>8.0119000000000007</v>
      </c>
      <c r="Y171" s="7">
        <v>18.018299999999996</v>
      </c>
      <c r="Z171" s="7">
        <v>8.3376000000000001</v>
      </c>
      <c r="AA171" s="7">
        <v>0.47360000000000002</v>
      </c>
    </row>
    <row r="172" spans="1:27" ht="11.25" x14ac:dyDescent="0.2">
      <c r="A172" s="6">
        <v>41426</v>
      </c>
      <c r="B172" s="7">
        <v>60.423500000000004</v>
      </c>
      <c r="C172" s="7">
        <v>38.957700000000003</v>
      </c>
      <c r="D172" s="7">
        <v>75.150500000000008</v>
      </c>
      <c r="E172" s="7">
        <v>83.306100000000001</v>
      </c>
      <c r="F172" s="7">
        <v>43.661200000000001</v>
      </c>
      <c r="G172" s="7">
        <v>23.247900000000001</v>
      </c>
      <c r="H172" s="7">
        <v>76.752099999999999</v>
      </c>
      <c r="I172" s="7">
        <v>23.866400000000002</v>
      </c>
      <c r="J172" s="7">
        <v>8.4765999999999995</v>
      </c>
      <c r="K172" s="7">
        <v>9.5036000000000023</v>
      </c>
      <c r="L172" s="7">
        <v>34.905699999999989</v>
      </c>
      <c r="M172" s="7">
        <v>35.5869</v>
      </c>
      <c r="N172" s="7">
        <v>41.165499999999994</v>
      </c>
      <c r="O172" s="7">
        <v>16.328600000000002</v>
      </c>
      <c r="P172" s="7">
        <v>34.905699999999989</v>
      </c>
      <c r="Q172" s="7">
        <v>25.517800000000008</v>
      </c>
      <c r="R172" s="7">
        <v>4.7035</v>
      </c>
      <c r="S172" s="7">
        <v>21.802399999999995</v>
      </c>
      <c r="T172" s="7">
        <v>17.155300000000008</v>
      </c>
      <c r="U172" s="7">
        <v>2.3963999999999999</v>
      </c>
      <c r="V172" s="7">
        <v>5.7049000000000012</v>
      </c>
      <c r="W172" s="7">
        <v>8.2271000000000001</v>
      </c>
      <c r="X172" s="7">
        <v>8.0467999999999993</v>
      </c>
      <c r="Y172" s="7">
        <v>18.027100000000001</v>
      </c>
      <c r="Z172" s="7">
        <v>8.3762000000000008</v>
      </c>
      <c r="AA172" s="7">
        <v>0.4556</v>
      </c>
    </row>
    <row r="173" spans="1:27" ht="11.25" x14ac:dyDescent="0.2">
      <c r="A173" s="6">
        <v>41456</v>
      </c>
      <c r="B173" s="7">
        <v>60.496400000000001</v>
      </c>
      <c r="C173" s="7">
        <v>39.075299999999991</v>
      </c>
      <c r="D173" s="7">
        <v>75.343099999999993</v>
      </c>
      <c r="E173" s="7">
        <v>83.468500000000006</v>
      </c>
      <c r="F173" s="7">
        <v>43.755399999999995</v>
      </c>
      <c r="G173" s="7">
        <v>23.272500000000001</v>
      </c>
      <c r="H173" s="7">
        <v>76.727499999999992</v>
      </c>
      <c r="I173" s="7">
        <v>23.723099999999999</v>
      </c>
      <c r="J173" s="7">
        <v>8.4954000000000001</v>
      </c>
      <c r="K173" s="7">
        <v>9.4738000000000007</v>
      </c>
      <c r="L173" s="7">
        <v>35.034999999999997</v>
      </c>
      <c r="M173" s="7">
        <v>35.541600000000003</v>
      </c>
      <c r="N173" s="7">
        <v>41.185999999999993</v>
      </c>
      <c r="O173" s="7">
        <v>16.231100000000001</v>
      </c>
      <c r="P173" s="7">
        <v>35.034999999999997</v>
      </c>
      <c r="Q173" s="7">
        <v>25.461399999999998</v>
      </c>
      <c r="R173" s="7">
        <v>4.6801000000000004</v>
      </c>
      <c r="S173" s="7">
        <v>21.8962</v>
      </c>
      <c r="T173" s="7">
        <v>17.179099999999991</v>
      </c>
      <c r="U173" s="7">
        <v>2.3181999999999996</v>
      </c>
      <c r="V173" s="7">
        <v>5.7134</v>
      </c>
      <c r="W173" s="7">
        <v>8.1995000000000005</v>
      </c>
      <c r="X173" s="7">
        <v>8.0702999999999996</v>
      </c>
      <c r="Y173" s="7">
        <v>18.058400000000002</v>
      </c>
      <c r="Z173" s="7">
        <v>8.4215</v>
      </c>
      <c r="AA173" s="7">
        <v>0.48480000000000001</v>
      </c>
    </row>
    <row r="174" spans="1:27" ht="11.25" x14ac:dyDescent="0.2">
      <c r="A174" s="6">
        <v>41487</v>
      </c>
      <c r="B174" s="7">
        <v>60.689</v>
      </c>
      <c r="C174" s="7">
        <v>39.188100000000006</v>
      </c>
      <c r="D174" s="7">
        <v>75.476900000000001</v>
      </c>
      <c r="E174" s="7">
        <v>83.614499999999992</v>
      </c>
      <c r="F174" s="7">
        <v>43.879500000000007</v>
      </c>
      <c r="G174" s="7">
        <v>23.203499999999998</v>
      </c>
      <c r="H174" s="7">
        <v>76.796500000000009</v>
      </c>
      <c r="I174" s="7">
        <v>23.612999999999996</v>
      </c>
      <c r="J174" s="7">
        <v>8.4718</v>
      </c>
      <c r="K174" s="7">
        <v>9.4638000000000009</v>
      </c>
      <c r="L174" s="7">
        <v>35.248399999999975</v>
      </c>
      <c r="M174" s="7">
        <v>35.566699999999997</v>
      </c>
      <c r="N174" s="7">
        <v>41.230099999999993</v>
      </c>
      <c r="O174" s="7">
        <v>16.107500000000002</v>
      </c>
      <c r="P174" s="7">
        <v>35.248399999999975</v>
      </c>
      <c r="Q174" s="7">
        <v>25.440600000000032</v>
      </c>
      <c r="R174" s="7">
        <v>4.6913999999999998</v>
      </c>
      <c r="S174" s="7">
        <v>22.012799999999977</v>
      </c>
      <c r="T174" s="7">
        <v>17.175300000000032</v>
      </c>
      <c r="U174" s="7">
        <v>2.169</v>
      </c>
      <c r="V174" s="7">
        <v>5.7390999999999996</v>
      </c>
      <c r="W174" s="7">
        <v>8.1994999999999987</v>
      </c>
      <c r="X174" s="7">
        <v>8.1639999999999997</v>
      </c>
      <c r="Y174" s="7">
        <v>18.142100000000003</v>
      </c>
      <c r="Z174" s="7">
        <v>8.4567999999999994</v>
      </c>
      <c r="AA174" s="7">
        <v>0.48549999999999999</v>
      </c>
    </row>
    <row r="175" spans="1:27" ht="11.25" x14ac:dyDescent="0.2">
      <c r="A175" s="6">
        <v>41518</v>
      </c>
      <c r="B175" s="7">
        <v>60.8172</v>
      </c>
      <c r="C175" s="7">
        <v>39.286300000000004</v>
      </c>
      <c r="D175" s="7">
        <v>75.598200000000006</v>
      </c>
      <c r="E175" s="7">
        <v>83.756200000000007</v>
      </c>
      <c r="F175" s="7">
        <v>43.993700000000004</v>
      </c>
      <c r="G175" s="7">
        <v>23.168099999999995</v>
      </c>
      <c r="H175" s="7">
        <v>76.831900000000005</v>
      </c>
      <c r="I175" s="7">
        <v>23.5092</v>
      </c>
      <c r="J175" s="7">
        <v>8.4617000000000004</v>
      </c>
      <c r="K175" s="7">
        <v>9.4863000000000017</v>
      </c>
      <c r="L175" s="7">
        <v>35.374700000000004</v>
      </c>
      <c r="M175" s="7">
        <v>35.618400000000001</v>
      </c>
      <c r="N175" s="7">
        <v>41.213800000000006</v>
      </c>
      <c r="O175" s="7">
        <v>16.014700000000001</v>
      </c>
      <c r="P175" s="7">
        <v>35.374700000000004</v>
      </c>
      <c r="Q175" s="7">
        <v>25.442499999999995</v>
      </c>
      <c r="R175" s="7">
        <v>4.7073999999999998</v>
      </c>
      <c r="S175" s="7">
        <v>22.101400000000005</v>
      </c>
      <c r="T175" s="7">
        <v>17.184899999999999</v>
      </c>
      <c r="U175" s="7">
        <v>2.0716000000000001</v>
      </c>
      <c r="V175" s="7">
        <v>5.7374000000000001</v>
      </c>
      <c r="W175" s="7">
        <v>8.2057000000000002</v>
      </c>
      <c r="X175" s="7">
        <v>8.1945000000000014</v>
      </c>
      <c r="Y175" s="7">
        <v>18.206199999999999</v>
      </c>
      <c r="Z175" s="7">
        <v>8.4928000000000008</v>
      </c>
      <c r="AA175" s="7">
        <v>0.48120000000000002</v>
      </c>
    </row>
    <row r="176" spans="1:27" ht="11.25" x14ac:dyDescent="0.2">
      <c r="A176" s="6">
        <v>41548</v>
      </c>
      <c r="B176" s="7">
        <v>60.922399999999996</v>
      </c>
      <c r="C176" s="7">
        <v>39.352899999999991</v>
      </c>
      <c r="D176" s="7">
        <v>75.684799999999996</v>
      </c>
      <c r="E176" s="7">
        <v>83.865499999999997</v>
      </c>
      <c r="F176" s="7">
        <v>44.09709999999999</v>
      </c>
      <c r="G176" s="7">
        <v>23.123000000000001</v>
      </c>
      <c r="H176" s="7">
        <v>76.876999999999995</v>
      </c>
      <c r="I176" s="7">
        <v>23.445399999999985</v>
      </c>
      <c r="J176" s="7">
        <v>8.4826999999999977</v>
      </c>
      <c r="K176" s="7">
        <v>9.4791999999999987</v>
      </c>
      <c r="L176" s="7">
        <v>35.469499999999989</v>
      </c>
      <c r="M176" s="7">
        <v>35.710600000000007</v>
      </c>
      <c r="N176" s="7">
        <v>41.166499999999985</v>
      </c>
      <c r="O176" s="7">
        <v>15.954599999999999</v>
      </c>
      <c r="P176" s="7">
        <v>35.469499999999989</v>
      </c>
      <c r="Q176" s="7">
        <v>25.452900000000007</v>
      </c>
      <c r="R176" s="7">
        <v>4.7441999999999993</v>
      </c>
      <c r="S176" s="7">
        <v>22.149799999999985</v>
      </c>
      <c r="T176" s="7">
        <v>17.203100000000006</v>
      </c>
      <c r="U176" s="7">
        <v>1.9997000000000003</v>
      </c>
      <c r="V176" s="7">
        <v>5.7193999999999994</v>
      </c>
      <c r="W176" s="7">
        <v>8.2355</v>
      </c>
      <c r="X176" s="7">
        <v>8.2028999999999996</v>
      </c>
      <c r="Y176" s="7">
        <v>18.207999999999998</v>
      </c>
      <c r="Z176" s="7">
        <v>8.5021000000000004</v>
      </c>
      <c r="AA176" s="7">
        <v>0.55649999999999999</v>
      </c>
    </row>
    <row r="177" spans="1:27" ht="11.25" x14ac:dyDescent="0.2">
      <c r="A177" s="6">
        <v>41579</v>
      </c>
      <c r="B177" s="7">
        <v>60.9405</v>
      </c>
      <c r="C177" s="7">
        <v>39.423899999999989</v>
      </c>
      <c r="D177" s="7">
        <v>75.647199999999998</v>
      </c>
      <c r="E177" s="7">
        <v>83.818700000000007</v>
      </c>
      <c r="F177" s="7">
        <v>44.201499999999989</v>
      </c>
      <c r="G177" s="7">
        <v>23.023599999999998</v>
      </c>
      <c r="H177" s="7">
        <v>76.976399999999998</v>
      </c>
      <c r="I177" s="7">
        <v>23.527899999999999</v>
      </c>
      <c r="J177" s="7">
        <v>8.5183</v>
      </c>
      <c r="K177" s="7">
        <v>9.4807999999999986</v>
      </c>
      <c r="L177" s="7">
        <v>35.449400000000004</v>
      </c>
      <c r="M177" s="7">
        <v>35.850100000000012</v>
      </c>
      <c r="N177" s="7">
        <v>41.1265</v>
      </c>
      <c r="O177" s="7">
        <v>16.035900000000002</v>
      </c>
      <c r="P177" s="7">
        <v>35.449400000000004</v>
      </c>
      <c r="Q177" s="7">
        <v>25.491099999999996</v>
      </c>
      <c r="R177" s="7">
        <v>4.7775999999999996</v>
      </c>
      <c r="S177" s="7">
        <v>22.173799999999996</v>
      </c>
      <c r="T177" s="7">
        <v>17.250099999999993</v>
      </c>
      <c r="U177" s="7">
        <v>2.0156999999999998</v>
      </c>
      <c r="V177" s="7">
        <v>5.7625000000000002</v>
      </c>
      <c r="W177" s="7">
        <v>8.2576999999999998</v>
      </c>
      <c r="X177" s="7">
        <v>8.2108000000000008</v>
      </c>
      <c r="Y177" s="7">
        <v>18.163199999999996</v>
      </c>
      <c r="Z177" s="7">
        <v>8.5327999999999999</v>
      </c>
      <c r="AA177" s="7">
        <v>0.54259999999999997</v>
      </c>
    </row>
    <row r="178" spans="1:27" ht="11.25" x14ac:dyDescent="0.2">
      <c r="A178" s="6">
        <v>41609</v>
      </c>
      <c r="B178" s="7">
        <v>60.977000000000004</v>
      </c>
      <c r="C178" s="7">
        <v>39.429100000000005</v>
      </c>
      <c r="D178" s="7">
        <v>75.63900000000001</v>
      </c>
      <c r="E178" s="7">
        <v>83.846900000000005</v>
      </c>
      <c r="F178" s="7">
        <v>44.221000000000004</v>
      </c>
      <c r="G178" s="7">
        <v>23.008900000000001</v>
      </c>
      <c r="H178" s="7">
        <v>76.991100000000003</v>
      </c>
      <c r="I178" s="7">
        <v>23.52940000000001</v>
      </c>
      <c r="J178" s="7">
        <v>8.5382999999999996</v>
      </c>
      <c r="K178" s="7">
        <v>9.4368999999999961</v>
      </c>
      <c r="L178" s="7">
        <v>35.486899999999999</v>
      </c>
      <c r="M178" s="7">
        <v>35.837899999999998</v>
      </c>
      <c r="N178" s="7">
        <v>41.153000000000006</v>
      </c>
      <c r="O178" s="7">
        <v>16.014099999999999</v>
      </c>
      <c r="P178" s="7">
        <v>35.486899999999999</v>
      </c>
      <c r="Q178" s="7">
        <v>25.490100000000005</v>
      </c>
      <c r="R178" s="7">
        <v>4.7919</v>
      </c>
      <c r="S178" s="7">
        <v>22.174899999999997</v>
      </c>
      <c r="T178" s="7">
        <v>17.254200000000004</v>
      </c>
      <c r="U178" s="7">
        <v>2.0305999999999997</v>
      </c>
      <c r="V178" s="7">
        <v>5.7080999999999991</v>
      </c>
      <c r="W178" s="7">
        <v>8.2751999999999999</v>
      </c>
      <c r="X178" s="7">
        <v>8.2239000000000004</v>
      </c>
      <c r="Y178" s="7">
        <v>18.129099999999998</v>
      </c>
      <c r="Z178" s="7">
        <v>8.5591000000000008</v>
      </c>
      <c r="AA178" s="7">
        <v>0.57479999999999998</v>
      </c>
    </row>
    <row r="179" spans="1:27" ht="11.25" x14ac:dyDescent="0.2">
      <c r="A179" s="6">
        <v>41640</v>
      </c>
      <c r="B179" s="7">
        <v>60.946000000000005</v>
      </c>
      <c r="C179" s="7">
        <v>39.352899999999991</v>
      </c>
      <c r="D179" s="7">
        <v>75.456900000000005</v>
      </c>
      <c r="E179" s="7">
        <v>83.661699999999996</v>
      </c>
      <c r="F179" s="7">
        <v>44.132299999999994</v>
      </c>
      <c r="G179" s="7">
        <v>23.014000000000003</v>
      </c>
      <c r="H179" s="7">
        <v>76.98599999999999</v>
      </c>
      <c r="I179" s="7">
        <v>23.554299999999994</v>
      </c>
      <c r="J179" s="7">
        <v>8.5433000000000003</v>
      </c>
      <c r="K179" s="7">
        <v>9.4592999999999989</v>
      </c>
      <c r="L179" s="7">
        <v>35.428699999999999</v>
      </c>
      <c r="M179" s="7">
        <v>35.877299999999991</v>
      </c>
      <c r="N179" s="7">
        <v>41.108899999999991</v>
      </c>
      <c r="O179" s="7">
        <v>16.04</v>
      </c>
      <c r="P179" s="7">
        <v>35.428699999999999</v>
      </c>
      <c r="Q179" s="7">
        <v>25.517299999999992</v>
      </c>
      <c r="R179" s="7">
        <v>4.7794000000000008</v>
      </c>
      <c r="S179" s="7">
        <v>22.064300000000003</v>
      </c>
      <c r="T179" s="7">
        <v>17.288599999999992</v>
      </c>
      <c r="U179" s="7">
        <v>2.0832999999999999</v>
      </c>
      <c r="V179" s="7">
        <v>5.6952999999999996</v>
      </c>
      <c r="W179" s="7">
        <v>8.2615999999999996</v>
      </c>
      <c r="X179" s="7">
        <v>8.2167999999999992</v>
      </c>
      <c r="Y179" s="7">
        <v>18.022599999999994</v>
      </c>
      <c r="Z179" s="7">
        <v>8.5185999999999993</v>
      </c>
      <c r="AA179" s="7">
        <v>0.67069999999999996</v>
      </c>
    </row>
    <row r="180" spans="1:27" ht="11.25" x14ac:dyDescent="0.2">
      <c r="A180" s="6">
        <v>41671</v>
      </c>
      <c r="B180" s="7">
        <v>60.9315</v>
      </c>
      <c r="C180" s="7">
        <v>39.334299999999985</v>
      </c>
      <c r="D180" s="7">
        <v>75.419300000000007</v>
      </c>
      <c r="E180" s="7">
        <v>83.622299999999996</v>
      </c>
      <c r="F180" s="7">
        <v>44.138099999999987</v>
      </c>
      <c r="G180" s="7">
        <v>22.973600000000005</v>
      </c>
      <c r="H180" s="7">
        <v>77.026399999999995</v>
      </c>
      <c r="I180" s="7">
        <v>23.6798</v>
      </c>
      <c r="J180" s="7">
        <v>8.4940000000000015</v>
      </c>
      <c r="K180" s="7">
        <v>9.4519000000000002</v>
      </c>
      <c r="L180" s="7">
        <v>35.400300000000009</v>
      </c>
      <c r="M180" s="7">
        <v>35.91729999999999</v>
      </c>
      <c r="N180" s="7">
        <v>41.108800000000009</v>
      </c>
      <c r="O180" s="7">
        <v>16.094899999999999</v>
      </c>
      <c r="P180" s="7">
        <v>35.400300000000009</v>
      </c>
      <c r="Q180" s="7">
        <v>25.531199999999991</v>
      </c>
      <c r="R180" s="7">
        <v>4.8037999999999998</v>
      </c>
      <c r="S180" s="7">
        <v>22.110400000000002</v>
      </c>
      <c r="T180" s="7">
        <v>17.223899999999986</v>
      </c>
      <c r="U180" s="7">
        <v>2.1154000000000002</v>
      </c>
      <c r="V180" s="7">
        <v>5.6969000000000012</v>
      </c>
      <c r="W180" s="7">
        <v>8.2826999999999984</v>
      </c>
      <c r="X180" s="7">
        <v>8.2577999999999996</v>
      </c>
      <c r="Y180" s="7">
        <v>18.047000000000004</v>
      </c>
      <c r="Z180" s="7">
        <v>8.5341000000000005</v>
      </c>
      <c r="AA180" s="7">
        <v>0.56140000000000001</v>
      </c>
    </row>
    <row r="181" spans="1:27" ht="11.25" x14ac:dyDescent="0.2">
      <c r="A181" s="6">
        <v>41699</v>
      </c>
      <c r="B181" s="7">
        <v>61.072000000000003</v>
      </c>
      <c r="C181" s="7">
        <v>39.360399999999991</v>
      </c>
      <c r="D181" s="7">
        <v>75.514200000000002</v>
      </c>
      <c r="E181" s="7">
        <v>83.703699999999998</v>
      </c>
      <c r="F181" s="7">
        <v>44.15529999999999</v>
      </c>
      <c r="G181" s="7">
        <v>22.903700000000001</v>
      </c>
      <c r="H181" s="7">
        <v>77.096299999999999</v>
      </c>
      <c r="I181" s="7">
        <v>23.6372</v>
      </c>
      <c r="J181" s="7">
        <v>8.4247999999999994</v>
      </c>
      <c r="K181" s="7">
        <v>9.4470999999999989</v>
      </c>
      <c r="L181" s="7">
        <v>35.587400000000017</v>
      </c>
      <c r="M181" s="7">
        <v>35.771499999999996</v>
      </c>
      <c r="N181" s="7">
        <v>41.324600000000018</v>
      </c>
      <c r="O181" s="7">
        <v>16.0243</v>
      </c>
      <c r="P181" s="7">
        <v>35.587400000000017</v>
      </c>
      <c r="Q181" s="7">
        <v>25.484599999999986</v>
      </c>
      <c r="R181" s="7">
        <v>4.7949000000000002</v>
      </c>
      <c r="S181" s="7">
        <v>22.182500000000012</v>
      </c>
      <c r="T181" s="7">
        <v>17.17789999999998</v>
      </c>
      <c r="U181" s="7">
        <v>2.1637</v>
      </c>
      <c r="V181" s="7">
        <v>5.6033999999999997</v>
      </c>
      <c r="W181" s="7">
        <v>8.2568999999999999</v>
      </c>
      <c r="X181" s="7">
        <v>8.2896000000000001</v>
      </c>
      <c r="Y181" s="7">
        <v>18.278300000000002</v>
      </c>
      <c r="Z181" s="7">
        <v>8.5764999999999993</v>
      </c>
      <c r="AA181" s="7">
        <v>0.443</v>
      </c>
    </row>
    <row r="182" spans="1:27" ht="11.25" x14ac:dyDescent="0.2">
      <c r="A182" s="6">
        <v>41730</v>
      </c>
      <c r="B182" s="7">
        <v>61.042800000000007</v>
      </c>
      <c r="C182" s="7">
        <v>39.262599999999992</v>
      </c>
      <c r="D182" s="7">
        <v>75.3065</v>
      </c>
      <c r="E182" s="7">
        <v>83.418899999999994</v>
      </c>
      <c r="F182" s="7">
        <v>44.038899999999991</v>
      </c>
      <c r="G182" s="7">
        <v>22.6877</v>
      </c>
      <c r="H182" s="7">
        <v>77.312299999999993</v>
      </c>
      <c r="I182" s="7">
        <v>23.88249999999999</v>
      </c>
      <c r="J182" s="7">
        <v>8.386199999999997</v>
      </c>
      <c r="K182" s="7">
        <v>9.4028000000000009</v>
      </c>
      <c r="L182" s="7">
        <v>35.6402</v>
      </c>
      <c r="M182" s="7">
        <v>35.738699999999994</v>
      </c>
      <c r="N182" s="7">
        <v>41.572700000000005</v>
      </c>
      <c r="O182" s="7">
        <v>16.269500000000001</v>
      </c>
      <c r="P182" s="7">
        <v>35.6402</v>
      </c>
      <c r="Q182" s="7">
        <v>25.402599999999993</v>
      </c>
      <c r="R182" s="7">
        <v>4.7763</v>
      </c>
      <c r="S182" s="7">
        <v>22.150700000000001</v>
      </c>
      <c r="T182" s="7">
        <v>17.111899999999991</v>
      </c>
      <c r="U182" s="7">
        <v>2.3536999999999999</v>
      </c>
      <c r="V182" s="7">
        <v>5.6873999999999993</v>
      </c>
      <c r="W182" s="7">
        <v>8.2279999999999998</v>
      </c>
      <c r="X182" s="7">
        <v>8.3072999999999997</v>
      </c>
      <c r="Y182" s="7">
        <v>18.199799999999996</v>
      </c>
      <c r="Z182" s="7">
        <v>8.5786999999999995</v>
      </c>
      <c r="AA182" s="7">
        <v>0.5544</v>
      </c>
    </row>
    <row r="183" spans="1:27" ht="11.25" x14ac:dyDescent="0.2">
      <c r="A183" s="6">
        <v>41760</v>
      </c>
      <c r="B183" s="7">
        <v>60.88430000000001</v>
      </c>
      <c r="C183" s="7">
        <v>39.209900000000005</v>
      </c>
      <c r="D183" s="7">
        <v>75.156599999999997</v>
      </c>
      <c r="E183" s="7">
        <v>83.292699999999996</v>
      </c>
      <c r="F183" s="7">
        <v>43.991500000000002</v>
      </c>
      <c r="G183" s="7">
        <v>22.711699999999997</v>
      </c>
      <c r="H183" s="7">
        <v>77.288300000000007</v>
      </c>
      <c r="I183" s="7">
        <v>24.005800000000004</v>
      </c>
      <c r="J183" s="7">
        <v>8.3614999999999995</v>
      </c>
      <c r="K183" s="7">
        <v>9.3558000000000003</v>
      </c>
      <c r="L183" s="7">
        <v>35.564799999999998</v>
      </c>
      <c r="M183" s="7">
        <v>35.735800000000012</v>
      </c>
      <c r="N183" s="7">
        <v>41.552499999999995</v>
      </c>
      <c r="O183" s="7">
        <v>16.404</v>
      </c>
      <c r="P183" s="7">
        <v>35.564799999999998</v>
      </c>
      <c r="Q183" s="7">
        <v>25.319500000000012</v>
      </c>
      <c r="R183" s="7">
        <v>4.7816000000000001</v>
      </c>
      <c r="S183" s="7">
        <v>22.141599999999997</v>
      </c>
      <c r="T183" s="7">
        <v>17.068300000000008</v>
      </c>
      <c r="U183" s="7">
        <v>2.4045999999999998</v>
      </c>
      <c r="V183" s="7">
        <v>5.769400000000001</v>
      </c>
      <c r="W183" s="7">
        <v>8.2302</v>
      </c>
      <c r="X183" s="7">
        <v>8.3004999999999995</v>
      </c>
      <c r="Y183" s="7">
        <v>18.151799999999994</v>
      </c>
      <c r="Z183" s="7">
        <v>8.5716999999999999</v>
      </c>
      <c r="AA183" s="7">
        <v>0.54079999999999995</v>
      </c>
    </row>
    <row r="184" spans="1:27" ht="11.25" x14ac:dyDescent="0.2">
      <c r="A184" s="6">
        <v>41791</v>
      </c>
      <c r="B184" s="7">
        <v>60.866799999999998</v>
      </c>
      <c r="C184" s="7">
        <v>39.335700000000003</v>
      </c>
      <c r="D184" s="7">
        <v>75.144800000000004</v>
      </c>
      <c r="E184" s="7">
        <v>83.359800000000007</v>
      </c>
      <c r="F184" s="7">
        <v>44.129200000000004</v>
      </c>
      <c r="G184" s="7">
        <v>22.743099999999998</v>
      </c>
      <c r="H184" s="7">
        <v>77.256900000000002</v>
      </c>
      <c r="I184" s="7">
        <v>23.989799999999999</v>
      </c>
      <c r="J184" s="7">
        <v>8.3848999999999982</v>
      </c>
      <c r="K184" s="7">
        <v>9.3660999999999976</v>
      </c>
      <c r="L184" s="7">
        <v>35.516200000000012</v>
      </c>
      <c r="M184" s="7">
        <v>35.82439999999999</v>
      </c>
      <c r="N184" s="7">
        <v>41.432999999999993</v>
      </c>
      <c r="O184" s="7">
        <v>16.216000000000001</v>
      </c>
      <c r="P184" s="7">
        <v>35.516200000000012</v>
      </c>
      <c r="Q184" s="7">
        <v>25.524699999999989</v>
      </c>
      <c r="R184" s="7">
        <v>4.7934999999999999</v>
      </c>
      <c r="S184" s="7">
        <v>22.226400000000012</v>
      </c>
      <c r="T184" s="7">
        <v>17.10929999999999</v>
      </c>
      <c r="U184" s="7">
        <v>2.3648999999999996</v>
      </c>
      <c r="V184" s="7">
        <v>5.7881999999999998</v>
      </c>
      <c r="W184" s="7">
        <v>8.2369000000000021</v>
      </c>
      <c r="X184" s="7">
        <v>8.3326999999999991</v>
      </c>
      <c r="Y184" s="7">
        <v>18.145800000000001</v>
      </c>
      <c r="Z184" s="7">
        <v>8.6125000000000007</v>
      </c>
      <c r="AA184" s="7">
        <v>0.42520000000000002</v>
      </c>
    </row>
    <row r="185" spans="1:27" ht="11.25" x14ac:dyDescent="0.2">
      <c r="A185" s="6">
        <v>41821</v>
      </c>
      <c r="B185" s="7">
        <v>61.066199999999995</v>
      </c>
      <c r="C185" s="7">
        <v>39.426599999999993</v>
      </c>
      <c r="D185" s="7">
        <v>75.3964</v>
      </c>
      <c r="E185" s="7">
        <v>83.615200000000002</v>
      </c>
      <c r="F185" s="7">
        <v>44.239599999999996</v>
      </c>
      <c r="G185" s="7">
        <v>22.708100000000002</v>
      </c>
      <c r="H185" s="7">
        <v>77.291899999999998</v>
      </c>
      <c r="I185" s="7">
        <v>23.799600000000002</v>
      </c>
      <c r="J185" s="7">
        <v>8.3950000000000014</v>
      </c>
      <c r="K185" s="7">
        <v>9.3373000000000026</v>
      </c>
      <c r="L185" s="7">
        <v>35.760100000000016</v>
      </c>
      <c r="M185" s="7">
        <v>35.809299999999993</v>
      </c>
      <c r="N185" s="7">
        <v>41.482600000000012</v>
      </c>
      <c r="O185" s="7">
        <v>16.2257</v>
      </c>
      <c r="P185" s="7">
        <v>35.760100000000016</v>
      </c>
      <c r="Q185" s="7">
        <v>25.306099999999979</v>
      </c>
      <c r="R185" s="7">
        <v>4.8129999999999997</v>
      </c>
      <c r="S185" s="7">
        <v>22.298200000000012</v>
      </c>
      <c r="T185" s="7">
        <v>17.128399999999985</v>
      </c>
      <c r="U185" s="7">
        <v>2.2217000000000002</v>
      </c>
      <c r="V185" s="7">
        <v>5.7508999999999997</v>
      </c>
      <c r="W185" s="7">
        <v>8.2531999999999996</v>
      </c>
      <c r="X185" s="7">
        <v>8.3398000000000003</v>
      </c>
      <c r="Y185" s="7">
        <v>18.255899999999993</v>
      </c>
      <c r="Z185" s="7">
        <v>8.6480999999999995</v>
      </c>
      <c r="AA185" s="7">
        <v>0.51629999999999998</v>
      </c>
    </row>
    <row r="186" spans="1:27" ht="11.25" x14ac:dyDescent="0.2">
      <c r="A186" s="6">
        <v>41852</v>
      </c>
      <c r="B186" s="7">
        <v>61.062999999999988</v>
      </c>
      <c r="C186" s="7">
        <v>39.573499999999996</v>
      </c>
      <c r="D186" s="7">
        <v>75.4024</v>
      </c>
      <c r="E186" s="7">
        <v>83.766099999999994</v>
      </c>
      <c r="F186" s="7">
        <v>44.409299999999995</v>
      </c>
      <c r="G186" s="7">
        <v>22.792900000000007</v>
      </c>
      <c r="H186" s="7">
        <v>77.207099999999997</v>
      </c>
      <c r="I186" s="7">
        <v>23.732900000000004</v>
      </c>
      <c r="J186" s="7">
        <v>8.3830999999999989</v>
      </c>
      <c r="K186" s="7">
        <v>9.3574000000000002</v>
      </c>
      <c r="L186" s="7">
        <v>35.733999999999995</v>
      </c>
      <c r="M186" s="7">
        <v>35.902499999999996</v>
      </c>
      <c r="N186" s="7">
        <v>41.304599999999994</v>
      </c>
      <c r="O186" s="7">
        <v>16.144100000000002</v>
      </c>
      <c r="P186" s="7">
        <v>35.733999999999995</v>
      </c>
      <c r="Q186" s="7">
        <v>25.329000000000001</v>
      </c>
      <c r="R186" s="7">
        <v>4.8357999999999999</v>
      </c>
      <c r="S186" s="7">
        <v>22.414599999999997</v>
      </c>
      <c r="T186" s="7">
        <v>17.158900000000003</v>
      </c>
      <c r="U186" s="7">
        <v>2.0962000000000001</v>
      </c>
      <c r="V186" s="7">
        <v>5.7555000000000005</v>
      </c>
      <c r="W186" s="7">
        <v>8.2923999999999989</v>
      </c>
      <c r="X186" s="7">
        <v>8.3716000000000008</v>
      </c>
      <c r="Y186" s="7">
        <v>18.293500000000002</v>
      </c>
      <c r="Z186" s="7">
        <v>8.6913</v>
      </c>
      <c r="AA186" s="7">
        <v>0.37759999999999999</v>
      </c>
    </row>
    <row r="187" spans="1:27" ht="11.25" x14ac:dyDescent="0.2">
      <c r="A187" s="6">
        <v>41883</v>
      </c>
      <c r="B187" s="7">
        <v>61.147799999999989</v>
      </c>
      <c r="C187" s="7">
        <v>39.653399999999991</v>
      </c>
      <c r="D187" s="7">
        <v>75.508800000000008</v>
      </c>
      <c r="E187" s="7">
        <v>83.905699999999996</v>
      </c>
      <c r="F187" s="7">
        <v>44.485199999999992</v>
      </c>
      <c r="G187" s="7">
        <v>22.849500000000003</v>
      </c>
      <c r="H187" s="7">
        <v>77.150499999999994</v>
      </c>
      <c r="I187" s="7">
        <v>23.599900000000005</v>
      </c>
      <c r="J187" s="7">
        <v>8.3576999999999995</v>
      </c>
      <c r="K187" s="7">
        <v>9.3382000000000005</v>
      </c>
      <c r="L187" s="7">
        <v>35.854699999999987</v>
      </c>
      <c r="M187" s="7">
        <v>35.851800000000004</v>
      </c>
      <c r="N187" s="7">
        <v>41.298800000000021</v>
      </c>
      <c r="O187" s="7">
        <v>16.002700000000001</v>
      </c>
      <c r="P187" s="7">
        <v>35.854699999999987</v>
      </c>
      <c r="Q187" s="7">
        <v>25.293100000000003</v>
      </c>
      <c r="R187" s="7">
        <v>4.8318000000000003</v>
      </c>
      <c r="S187" s="7">
        <v>22.500799999999987</v>
      </c>
      <c r="T187" s="7">
        <v>17.152600000000007</v>
      </c>
      <c r="U187" s="7">
        <v>2.0049000000000001</v>
      </c>
      <c r="V187" s="7">
        <v>5.7313000000000001</v>
      </c>
      <c r="W187" s="7">
        <v>8.2664000000000009</v>
      </c>
      <c r="X187" s="7">
        <v>8.4262000000000015</v>
      </c>
      <c r="Y187" s="7">
        <v>18.2834</v>
      </c>
      <c r="Z187" s="7">
        <v>8.7304999999999993</v>
      </c>
      <c r="AA187" s="7">
        <v>0.41460000000000002</v>
      </c>
    </row>
    <row r="188" spans="1:27" ht="11.25" x14ac:dyDescent="0.2">
      <c r="A188" s="6">
        <v>41913</v>
      </c>
      <c r="B188" s="7">
        <v>61.152300000000004</v>
      </c>
      <c r="C188" s="7">
        <v>39.646500000000003</v>
      </c>
      <c r="D188" s="7">
        <v>75.474299999999999</v>
      </c>
      <c r="E188" s="7">
        <v>83.891599999999997</v>
      </c>
      <c r="F188" s="7">
        <v>44.488300000000002</v>
      </c>
      <c r="G188" s="7">
        <v>22.814</v>
      </c>
      <c r="H188" s="7">
        <v>77.186000000000007</v>
      </c>
      <c r="I188" s="7">
        <v>23.602699999999999</v>
      </c>
      <c r="J188" s="7">
        <v>8.3547000000000011</v>
      </c>
      <c r="K188" s="7">
        <v>9.2997999999999976</v>
      </c>
      <c r="L188" s="7">
        <v>35.928200000000004</v>
      </c>
      <c r="M188" s="7">
        <v>35.885099999999994</v>
      </c>
      <c r="N188" s="7">
        <v>41.300200000000039</v>
      </c>
      <c r="O188" s="7">
        <v>16.0337</v>
      </c>
      <c r="P188" s="7">
        <v>35.928200000000004</v>
      </c>
      <c r="Q188" s="7">
        <v>25.224100000000007</v>
      </c>
      <c r="R188" s="7">
        <v>4.841800000000001</v>
      </c>
      <c r="S188" s="7">
        <v>22.533500000000004</v>
      </c>
      <c r="T188" s="7">
        <v>17.113000000000003</v>
      </c>
      <c r="U188" s="7">
        <v>1.9767999999999999</v>
      </c>
      <c r="V188" s="7">
        <v>5.8004000000000007</v>
      </c>
      <c r="W188" s="7">
        <v>8.2561999999999998</v>
      </c>
      <c r="X188" s="7">
        <v>8.4442000000000004</v>
      </c>
      <c r="Y188" s="7">
        <v>18.2471</v>
      </c>
      <c r="Z188" s="7">
        <v>8.7513000000000005</v>
      </c>
      <c r="AA188" s="7">
        <v>0.48559999999999998</v>
      </c>
    </row>
    <row r="189" spans="1:27" ht="11.25" x14ac:dyDescent="0.2">
      <c r="A189" s="6">
        <v>41944</v>
      </c>
      <c r="B189" s="7">
        <v>61.151600000000002</v>
      </c>
      <c r="C189" s="7">
        <v>39.6464</v>
      </c>
      <c r="D189" s="7">
        <v>75.451999999999998</v>
      </c>
      <c r="E189" s="7">
        <v>83.882999999999996</v>
      </c>
      <c r="F189" s="7">
        <v>44.490299999999998</v>
      </c>
      <c r="G189" s="7">
        <v>22.8032</v>
      </c>
      <c r="H189" s="7">
        <v>77.196799999999996</v>
      </c>
      <c r="I189" s="7">
        <v>23.603500000000004</v>
      </c>
      <c r="J189" s="7">
        <v>8.3628999999999998</v>
      </c>
      <c r="K189" s="7">
        <v>9.3007999999999988</v>
      </c>
      <c r="L189" s="7">
        <v>35.929400000000001</v>
      </c>
      <c r="M189" s="7">
        <v>35.873700000000007</v>
      </c>
      <c r="N189" s="7">
        <v>41.32309999999999</v>
      </c>
      <c r="O189" s="7">
        <v>16.045200000000001</v>
      </c>
      <c r="P189" s="7">
        <v>35.929400000000001</v>
      </c>
      <c r="Q189" s="7">
        <v>25.222199999999994</v>
      </c>
      <c r="R189" s="7">
        <v>4.8438999999999997</v>
      </c>
      <c r="S189" s="7">
        <v>22.538800000000002</v>
      </c>
      <c r="T189" s="7">
        <v>17.107599999999994</v>
      </c>
      <c r="U189" s="7">
        <v>1.9827000000000001</v>
      </c>
      <c r="V189" s="7">
        <v>5.8220999999999998</v>
      </c>
      <c r="W189" s="7">
        <v>8.2401999999999997</v>
      </c>
      <c r="X189" s="7">
        <v>8.4499999999999993</v>
      </c>
      <c r="Y189" s="7">
        <v>18.234999999999999</v>
      </c>
      <c r="Z189" s="7">
        <v>8.7515000000000001</v>
      </c>
      <c r="AA189" s="7">
        <v>0.4929</v>
      </c>
    </row>
    <row r="190" spans="1:27" ht="11.25" x14ac:dyDescent="0.2">
      <c r="A190" s="6">
        <v>41974</v>
      </c>
      <c r="B190" s="7">
        <v>61.032199999999996</v>
      </c>
      <c r="C190" s="7">
        <v>39.6297</v>
      </c>
      <c r="D190" s="7">
        <v>75.293800000000005</v>
      </c>
      <c r="E190" s="7">
        <v>83.731899999999996</v>
      </c>
      <c r="F190" s="7">
        <v>44.457799999999999</v>
      </c>
      <c r="G190" s="7">
        <v>22.8508</v>
      </c>
      <c r="H190" s="7">
        <v>77.149200000000008</v>
      </c>
      <c r="I190" s="7">
        <v>23.661200000000001</v>
      </c>
      <c r="J190" s="7">
        <v>8.3488999999999987</v>
      </c>
      <c r="K190" s="7">
        <v>9.2228999999999974</v>
      </c>
      <c r="L190" s="7">
        <v>35.91599999999999</v>
      </c>
      <c r="M190" s="7">
        <v>35.790199999999992</v>
      </c>
      <c r="N190" s="7">
        <v>41.359000000000016</v>
      </c>
      <c r="O190" s="7">
        <v>16.117000000000001</v>
      </c>
      <c r="P190" s="7">
        <v>35.91599999999999</v>
      </c>
      <c r="Q190" s="7">
        <v>25.116200000000013</v>
      </c>
      <c r="R190" s="7">
        <v>4.8281000000000001</v>
      </c>
      <c r="S190" s="7">
        <v>22.557899999999986</v>
      </c>
      <c r="T190" s="7">
        <v>17.071800000000017</v>
      </c>
      <c r="U190" s="7">
        <v>2.0689000000000002</v>
      </c>
      <c r="V190" s="7">
        <v>5.8472999999999997</v>
      </c>
      <c r="W190" s="7">
        <v>8.2005999999999997</v>
      </c>
      <c r="X190" s="7">
        <v>8.4693000000000005</v>
      </c>
      <c r="Y190" s="7">
        <v>18.223700000000001</v>
      </c>
      <c r="Z190" s="7">
        <v>8.7426999999999992</v>
      </c>
      <c r="AA190" s="7">
        <v>0.4803</v>
      </c>
    </row>
    <row r="191" spans="1:27" ht="11.25" x14ac:dyDescent="0.2">
      <c r="A191" s="6">
        <v>42005</v>
      </c>
      <c r="B191" s="7">
        <v>61.088300000000004</v>
      </c>
      <c r="C191" s="7">
        <v>39.594899999999996</v>
      </c>
      <c r="D191" s="7">
        <v>75.2791</v>
      </c>
      <c r="E191" s="7">
        <v>83.687600000000003</v>
      </c>
      <c r="F191" s="7">
        <v>44.408899999999996</v>
      </c>
      <c r="G191" s="7">
        <v>22.766299999999998</v>
      </c>
      <c r="H191" s="7">
        <v>77.233699999999999</v>
      </c>
      <c r="I191" s="7">
        <v>23.664899999999996</v>
      </c>
      <c r="J191" s="7">
        <v>8.3471000000000011</v>
      </c>
      <c r="K191" s="7">
        <v>9.1602999999999994</v>
      </c>
      <c r="L191" s="7">
        <v>36.061099999999989</v>
      </c>
      <c r="M191" s="7">
        <v>35.737099999999998</v>
      </c>
      <c r="N191" s="7">
        <v>41.496600000000001</v>
      </c>
      <c r="O191" s="7">
        <v>16.145399999999999</v>
      </c>
      <c r="P191" s="7">
        <v>36.061099999999989</v>
      </c>
      <c r="Q191" s="7">
        <v>25.027200000000015</v>
      </c>
      <c r="R191" s="7">
        <v>4.8140000000000001</v>
      </c>
      <c r="S191" s="7">
        <v>22.566099999999985</v>
      </c>
      <c r="T191" s="7">
        <v>17.028800000000011</v>
      </c>
      <c r="U191" s="7">
        <v>2.0638000000000001</v>
      </c>
      <c r="V191" s="7">
        <v>5.9159999999999995</v>
      </c>
      <c r="W191" s="7">
        <v>8.1657000000000011</v>
      </c>
      <c r="X191" s="7">
        <v>8.4797000000000011</v>
      </c>
      <c r="Y191" s="7">
        <v>18.1158</v>
      </c>
      <c r="Z191" s="7">
        <v>8.7870000000000008</v>
      </c>
      <c r="AA191" s="7">
        <v>0.67859999999999998</v>
      </c>
    </row>
    <row r="192" spans="1:27" ht="11.25" x14ac:dyDescent="0.2">
      <c r="A192" s="6">
        <v>42036</v>
      </c>
      <c r="B192" s="7">
        <v>60.726499999999994</v>
      </c>
      <c r="C192" s="7">
        <v>39.315600000000011</v>
      </c>
      <c r="D192" s="7">
        <v>75.045500000000004</v>
      </c>
      <c r="E192" s="7">
        <v>83.619399999999999</v>
      </c>
      <c r="F192" s="7">
        <v>44.09490000000001</v>
      </c>
      <c r="G192" s="7">
        <v>23.043500000000002</v>
      </c>
      <c r="H192" s="7">
        <v>76.956500000000005</v>
      </c>
      <c r="I192" s="7">
        <v>23.7348</v>
      </c>
      <c r="J192" s="7">
        <v>8.2157000000000018</v>
      </c>
      <c r="K192" s="7">
        <v>9.083400000000001</v>
      </c>
      <c r="L192" s="7">
        <v>35.922399999999989</v>
      </c>
      <c r="M192" s="7">
        <v>35.414399999999993</v>
      </c>
      <c r="N192" s="7">
        <v>41.542100000000012</v>
      </c>
      <c r="O192" s="7">
        <v>16.23</v>
      </c>
      <c r="P192" s="7">
        <v>35.922399999999989</v>
      </c>
      <c r="Q192" s="7">
        <v>24.804100000000012</v>
      </c>
      <c r="R192" s="7">
        <v>4.7793000000000001</v>
      </c>
      <c r="S192" s="7">
        <v>22.515399999999993</v>
      </c>
      <c r="T192" s="7">
        <v>16.800200000000018</v>
      </c>
      <c r="U192" s="7">
        <v>2.2060999999999997</v>
      </c>
      <c r="V192" s="7">
        <v>5.9171000000000005</v>
      </c>
      <c r="W192" s="7">
        <v>8.1066999999999982</v>
      </c>
      <c r="X192" s="7">
        <v>8.4787999999999997</v>
      </c>
      <c r="Y192" s="7">
        <v>18.037399999999995</v>
      </c>
      <c r="Z192" s="7">
        <v>8.7645999999999997</v>
      </c>
      <c r="AA192" s="7">
        <v>0.64159999999999995</v>
      </c>
    </row>
    <row r="193" spans="1:27" ht="11.25" x14ac:dyDescent="0.2">
      <c r="A193" s="6">
        <v>42064</v>
      </c>
      <c r="B193" s="7">
        <v>60.542100000000005</v>
      </c>
      <c r="C193" s="7">
        <v>39.070200000000014</v>
      </c>
      <c r="D193" s="7">
        <v>74.740700000000004</v>
      </c>
      <c r="E193" s="7">
        <v>83.358800000000002</v>
      </c>
      <c r="F193" s="7">
        <v>43.827600000000011</v>
      </c>
      <c r="G193" s="7">
        <v>23.305799999999994</v>
      </c>
      <c r="H193" s="7">
        <v>76.694200000000009</v>
      </c>
      <c r="I193" s="7">
        <v>23.6755</v>
      </c>
      <c r="J193" s="7">
        <v>8.0915999999999979</v>
      </c>
      <c r="K193" s="7">
        <v>9.0574999999999992</v>
      </c>
      <c r="L193" s="7">
        <v>35.870299999999993</v>
      </c>
      <c r="M193" s="7">
        <v>35.193400000000004</v>
      </c>
      <c r="N193" s="7">
        <v>41.500800000000005</v>
      </c>
      <c r="O193" s="7">
        <v>16.152100000000001</v>
      </c>
      <c r="P193" s="7">
        <v>35.870299999999993</v>
      </c>
      <c r="Q193" s="7">
        <v>24.671800000000012</v>
      </c>
      <c r="R193" s="7">
        <v>4.7573999999999996</v>
      </c>
      <c r="S193" s="7">
        <v>22.452899999999996</v>
      </c>
      <c r="T193" s="7">
        <v>16.617300000000014</v>
      </c>
      <c r="U193" s="7">
        <v>2.2467000000000001</v>
      </c>
      <c r="V193" s="7">
        <v>5.8508000000000004</v>
      </c>
      <c r="W193" s="7">
        <v>8.0547000000000004</v>
      </c>
      <c r="X193" s="7">
        <v>8.4389000000000003</v>
      </c>
      <c r="Y193" s="7">
        <v>18.207499999999992</v>
      </c>
      <c r="Z193" s="7">
        <v>8.7406000000000006</v>
      </c>
      <c r="AA193" s="7">
        <v>0.48330000000000001</v>
      </c>
    </row>
    <row r="194" spans="1:27" ht="11.25" x14ac:dyDescent="0.2">
      <c r="A194" s="6">
        <v>42095</v>
      </c>
      <c r="B194" s="7">
        <v>60.094099999999997</v>
      </c>
      <c r="C194" s="7">
        <v>38.890800000000006</v>
      </c>
      <c r="D194" s="7">
        <v>74.122399999999999</v>
      </c>
      <c r="E194" s="7">
        <v>83.374200000000002</v>
      </c>
      <c r="F194" s="7">
        <v>43.624800000000008</v>
      </c>
      <c r="G194" s="7">
        <v>23.773799999999998</v>
      </c>
      <c r="H194" s="7">
        <v>76.226200000000006</v>
      </c>
      <c r="I194" s="7">
        <v>23.611199999999993</v>
      </c>
      <c r="J194" s="7">
        <v>8.0333999999999985</v>
      </c>
      <c r="K194" s="7">
        <v>8.9763000000000002</v>
      </c>
      <c r="L194" s="7">
        <v>35.605600000000003</v>
      </c>
      <c r="M194" s="7">
        <v>34.936299999999989</v>
      </c>
      <c r="N194" s="7">
        <v>41.289900000000017</v>
      </c>
      <c r="O194" s="7">
        <v>16.132100000000001</v>
      </c>
      <c r="P194" s="7">
        <v>35.605600000000003</v>
      </c>
      <c r="Q194" s="7">
        <v>24.488500000000002</v>
      </c>
      <c r="R194" s="7">
        <v>4.7340000000000009</v>
      </c>
      <c r="S194" s="7">
        <v>22.377900000000004</v>
      </c>
      <c r="T194" s="7">
        <v>16.512900000000002</v>
      </c>
      <c r="U194" s="7">
        <v>2.306</v>
      </c>
      <c r="V194" s="7">
        <v>5.8096000000000005</v>
      </c>
      <c r="W194" s="7">
        <v>8.0165000000000006</v>
      </c>
      <c r="X194" s="7">
        <v>8.3891999999999989</v>
      </c>
      <c r="Y194" s="7">
        <v>18.085100000000001</v>
      </c>
      <c r="Z194" s="7">
        <v>8.7279</v>
      </c>
      <c r="AA194" s="7">
        <v>0.40339999999999998</v>
      </c>
    </row>
    <row r="195" spans="1:27" ht="11.25" x14ac:dyDescent="0.2">
      <c r="A195" s="6">
        <v>42125</v>
      </c>
      <c r="B195" s="7">
        <v>60.038599999999995</v>
      </c>
      <c r="C195" s="7">
        <v>38.906300000000009</v>
      </c>
      <c r="D195" s="7">
        <v>74.133499999999998</v>
      </c>
      <c r="E195" s="7">
        <v>83.409700000000001</v>
      </c>
      <c r="F195" s="7">
        <v>43.641400000000012</v>
      </c>
      <c r="G195" s="7">
        <v>23.7883</v>
      </c>
      <c r="H195" s="7">
        <v>76.211700000000008</v>
      </c>
      <c r="I195" s="7">
        <v>23.609800000000003</v>
      </c>
      <c r="J195" s="7">
        <v>8.0504999999999995</v>
      </c>
      <c r="K195" s="7">
        <v>8.9400999999999993</v>
      </c>
      <c r="L195" s="7">
        <v>35.6111</v>
      </c>
      <c r="M195" s="7">
        <v>34.905200000000008</v>
      </c>
      <c r="N195" s="7">
        <v>41.3065</v>
      </c>
      <c r="O195" s="7">
        <v>16.173100000000002</v>
      </c>
      <c r="P195" s="7">
        <v>35.6111</v>
      </c>
      <c r="Q195" s="7">
        <v>24.427500000000002</v>
      </c>
      <c r="R195" s="7">
        <v>4.7351000000000001</v>
      </c>
      <c r="S195" s="7">
        <v>22.392800000000001</v>
      </c>
      <c r="T195" s="7">
        <v>16.513500000000008</v>
      </c>
      <c r="U195" s="7">
        <v>2.3258999999999999</v>
      </c>
      <c r="V195" s="7">
        <v>5.8282000000000007</v>
      </c>
      <c r="W195" s="7">
        <v>8.0190000000000001</v>
      </c>
      <c r="X195" s="7">
        <v>8.4074999999999989</v>
      </c>
      <c r="Y195" s="7">
        <v>18.0122</v>
      </c>
      <c r="Z195" s="7">
        <v>8.7500999999999998</v>
      </c>
      <c r="AA195" s="7">
        <v>0.44130000000000003</v>
      </c>
    </row>
    <row r="196" spans="1:27" ht="11.25" x14ac:dyDescent="0.2">
      <c r="A196" s="6">
        <v>42156</v>
      </c>
      <c r="B196" s="7">
        <v>59.787699999999994</v>
      </c>
      <c r="C196" s="7">
        <v>38.905500000000011</v>
      </c>
      <c r="D196" s="7">
        <v>73.9542</v>
      </c>
      <c r="E196" s="7">
        <v>83.313600000000008</v>
      </c>
      <c r="F196" s="7">
        <v>43.649200000000008</v>
      </c>
      <c r="G196" s="7">
        <v>23.9056</v>
      </c>
      <c r="H196" s="7">
        <v>76.094400000000007</v>
      </c>
      <c r="I196" s="7">
        <v>23.725199999999994</v>
      </c>
      <c r="J196" s="7">
        <v>8.0422000000000011</v>
      </c>
      <c r="K196" s="7">
        <v>8.9018999999999995</v>
      </c>
      <c r="L196" s="7">
        <v>35.42519999999999</v>
      </c>
      <c r="M196" s="7">
        <v>34.912499999999994</v>
      </c>
      <c r="N196" s="7">
        <v>41.181900000000013</v>
      </c>
      <c r="O196" s="7">
        <v>16.306699999999999</v>
      </c>
      <c r="P196" s="7">
        <v>35.42519999999999</v>
      </c>
      <c r="Q196" s="7">
        <v>24.362500000000018</v>
      </c>
      <c r="R196" s="7">
        <v>4.7436999999999996</v>
      </c>
      <c r="S196" s="7">
        <v>22.40199999999999</v>
      </c>
      <c r="T196" s="7">
        <v>16.50350000000002</v>
      </c>
      <c r="U196" s="7">
        <v>2.4194999999999998</v>
      </c>
      <c r="V196" s="7">
        <v>5.8496000000000006</v>
      </c>
      <c r="W196" s="7">
        <v>8.0373000000000001</v>
      </c>
      <c r="X196" s="7">
        <v>8.3707999999999991</v>
      </c>
      <c r="Y196" s="7">
        <v>17.950399999999991</v>
      </c>
      <c r="Z196" s="7">
        <v>8.7680000000000007</v>
      </c>
      <c r="AA196" s="7">
        <v>0.33600000000000002</v>
      </c>
    </row>
    <row r="197" spans="1:27" ht="11.25" x14ac:dyDescent="0.2">
      <c r="A197" s="6">
        <v>42186</v>
      </c>
      <c r="B197" s="7">
        <v>59.722899999999996</v>
      </c>
      <c r="C197" s="7">
        <v>38.881099999999996</v>
      </c>
      <c r="D197" s="7">
        <v>74.053399999999996</v>
      </c>
      <c r="E197" s="7">
        <v>83.3947</v>
      </c>
      <c r="F197" s="7">
        <v>43.628399999999999</v>
      </c>
      <c r="G197" s="7">
        <v>23.986000000000001</v>
      </c>
      <c r="H197" s="7">
        <v>76.013999999999996</v>
      </c>
      <c r="I197" s="7">
        <v>23.699300000000001</v>
      </c>
      <c r="J197" s="7">
        <v>8.0350999999999999</v>
      </c>
      <c r="K197" s="7">
        <v>8.8501999999999974</v>
      </c>
      <c r="L197" s="7">
        <v>35.429099999999991</v>
      </c>
      <c r="M197" s="7">
        <v>34.871600000000008</v>
      </c>
      <c r="N197" s="7">
        <v>41.142399999999988</v>
      </c>
      <c r="O197" s="7">
        <v>16.2911</v>
      </c>
      <c r="P197" s="7">
        <v>35.429099999999991</v>
      </c>
      <c r="Q197" s="7">
        <v>24.293800000000005</v>
      </c>
      <c r="R197" s="7">
        <v>4.7473000000000001</v>
      </c>
      <c r="S197" s="7">
        <v>22.379499999999993</v>
      </c>
      <c r="T197" s="7">
        <v>16.501600000000003</v>
      </c>
      <c r="U197" s="7">
        <v>2.4041999999999999</v>
      </c>
      <c r="V197" s="7">
        <v>5.8360000000000003</v>
      </c>
      <c r="W197" s="7">
        <v>8.0508999999999986</v>
      </c>
      <c r="X197" s="7">
        <v>8.3604000000000003</v>
      </c>
      <c r="Y197" s="7">
        <v>17.896299999999993</v>
      </c>
      <c r="Z197" s="7">
        <v>8.7418999999999993</v>
      </c>
      <c r="AA197" s="7">
        <v>0.43049999999999999</v>
      </c>
    </row>
    <row r="198" spans="1:27" ht="11.25" x14ac:dyDescent="0.2">
      <c r="A198" s="6">
        <v>42217</v>
      </c>
      <c r="B198" s="7">
        <v>59.59</v>
      </c>
      <c r="C198" s="7">
        <v>38.846999999999994</v>
      </c>
      <c r="D198" s="7">
        <v>73.9726</v>
      </c>
      <c r="E198" s="7">
        <v>83.47</v>
      </c>
      <c r="F198" s="7">
        <v>43.604699999999994</v>
      </c>
      <c r="G198" s="7">
        <v>24.117400000000004</v>
      </c>
      <c r="H198" s="7">
        <v>75.882599999999996</v>
      </c>
      <c r="I198" s="7">
        <v>23.676299999999998</v>
      </c>
      <c r="J198" s="7">
        <v>7.9827999999999992</v>
      </c>
      <c r="K198" s="7">
        <v>8.8241999999999994</v>
      </c>
      <c r="L198" s="7">
        <v>35.399100000000004</v>
      </c>
      <c r="M198" s="7">
        <v>34.834700000000005</v>
      </c>
      <c r="N198" s="7">
        <v>41.047899999999991</v>
      </c>
      <c r="O198" s="7">
        <v>16.2926</v>
      </c>
      <c r="P198" s="7">
        <v>35.399100000000004</v>
      </c>
      <c r="Q198" s="7">
        <v>24.190899999999992</v>
      </c>
      <c r="R198" s="7">
        <v>4.7576999999999998</v>
      </c>
      <c r="S198" s="7">
        <v>22.398</v>
      </c>
      <c r="T198" s="7">
        <v>16.448999999999991</v>
      </c>
      <c r="U198" s="7">
        <v>2.3702000000000001</v>
      </c>
      <c r="V198" s="7">
        <v>5.8598000000000008</v>
      </c>
      <c r="W198" s="7">
        <v>8.0623999999999985</v>
      </c>
      <c r="X198" s="7">
        <v>8.3544999999999998</v>
      </c>
      <c r="Y198" s="7">
        <v>17.858800000000002</v>
      </c>
      <c r="Z198" s="7">
        <v>8.7544000000000004</v>
      </c>
      <c r="AA198" s="7">
        <v>0.43140000000000001</v>
      </c>
    </row>
    <row r="199" spans="1:27" ht="11.25" x14ac:dyDescent="0.2">
      <c r="A199" s="6">
        <v>42248</v>
      </c>
      <c r="B199" s="7">
        <v>59.651299999999992</v>
      </c>
      <c r="C199" s="7">
        <v>38.962400000000002</v>
      </c>
      <c r="D199" s="7">
        <v>74.065600000000003</v>
      </c>
      <c r="E199" s="7">
        <v>83.554100000000005</v>
      </c>
      <c r="F199" s="7">
        <v>43.718500000000006</v>
      </c>
      <c r="G199" s="7">
        <v>24.144700000000004</v>
      </c>
      <c r="H199" s="7">
        <v>75.8553</v>
      </c>
      <c r="I199" s="7">
        <v>23.616200000000006</v>
      </c>
      <c r="J199" s="7">
        <v>7.9785000000000004</v>
      </c>
      <c r="K199" s="7">
        <v>8.8199999999999985</v>
      </c>
      <c r="L199" s="7">
        <v>35.440499999999993</v>
      </c>
      <c r="M199" s="7">
        <v>34.903199999999991</v>
      </c>
      <c r="N199" s="7">
        <v>40.952100000000009</v>
      </c>
      <c r="O199" s="7">
        <v>16.204000000000001</v>
      </c>
      <c r="P199" s="7">
        <v>35.440499999999993</v>
      </c>
      <c r="Q199" s="7">
        <v>24.210800000000006</v>
      </c>
      <c r="R199" s="7">
        <v>4.7561</v>
      </c>
      <c r="S199" s="7">
        <v>22.491499999999995</v>
      </c>
      <c r="T199" s="7">
        <v>16.470900000000007</v>
      </c>
      <c r="U199" s="7">
        <v>2.2538999999999998</v>
      </c>
      <c r="V199" s="7">
        <v>5.8692000000000002</v>
      </c>
      <c r="W199" s="7">
        <v>8.0809999999999995</v>
      </c>
      <c r="X199" s="7">
        <v>8.3891999999999989</v>
      </c>
      <c r="Y199" s="7">
        <v>17.942099999999996</v>
      </c>
      <c r="Z199" s="7">
        <v>8.7858000000000001</v>
      </c>
      <c r="AA199" s="7">
        <v>0.32340000000000002</v>
      </c>
    </row>
    <row r="200" spans="1:27" ht="11.25" x14ac:dyDescent="0.2">
      <c r="A200" s="6">
        <v>42278</v>
      </c>
      <c r="B200" s="7">
        <v>59.652700000000003</v>
      </c>
      <c r="C200" s="7">
        <v>38.967800000000004</v>
      </c>
      <c r="D200" s="7">
        <v>74.06819999999999</v>
      </c>
      <c r="E200" s="7">
        <v>83.557500000000005</v>
      </c>
      <c r="F200" s="7">
        <v>43.740900000000003</v>
      </c>
      <c r="G200" s="7">
        <v>24.233499999999999</v>
      </c>
      <c r="H200" s="7">
        <v>75.766500000000008</v>
      </c>
      <c r="I200" s="7">
        <v>23.507400000000001</v>
      </c>
      <c r="J200" s="7">
        <v>7.9803999999999995</v>
      </c>
      <c r="K200" s="7">
        <v>8.7988999999999979</v>
      </c>
      <c r="L200" s="7">
        <v>35.479700000000001</v>
      </c>
      <c r="M200" s="7">
        <v>34.877099999999999</v>
      </c>
      <c r="N200" s="7">
        <v>40.889400000000009</v>
      </c>
      <c r="O200" s="7">
        <v>16.113800000000001</v>
      </c>
      <c r="P200" s="7">
        <v>35.479700000000001</v>
      </c>
      <c r="Q200" s="7">
        <v>24.173000000000009</v>
      </c>
      <c r="R200" s="7">
        <v>4.7730999999999995</v>
      </c>
      <c r="S200" s="7">
        <v>22.5077</v>
      </c>
      <c r="T200" s="7">
        <v>16.460100000000004</v>
      </c>
      <c r="U200" s="7">
        <v>2.1538999999999997</v>
      </c>
      <c r="V200" s="7">
        <v>5.8592000000000004</v>
      </c>
      <c r="W200" s="7">
        <v>8.1005000000000003</v>
      </c>
      <c r="X200" s="7">
        <v>8.3789999999999996</v>
      </c>
      <c r="Y200" s="7">
        <v>17.900300000000001</v>
      </c>
      <c r="Z200" s="7">
        <v>8.8047000000000004</v>
      </c>
      <c r="AA200" s="7">
        <v>0.3957</v>
      </c>
    </row>
    <row r="201" spans="1:27" ht="11.25" x14ac:dyDescent="0.2">
      <c r="A201" s="6">
        <v>42309</v>
      </c>
      <c r="B201" s="7">
        <v>59.5398</v>
      </c>
      <c r="C201" s="7">
        <v>38.878000000000007</v>
      </c>
      <c r="D201" s="7">
        <v>73.819099999999992</v>
      </c>
      <c r="E201" s="7">
        <v>83.321200000000005</v>
      </c>
      <c r="F201" s="7">
        <v>43.671700000000008</v>
      </c>
      <c r="G201" s="7">
        <v>24.369799999999998</v>
      </c>
      <c r="H201" s="7">
        <v>75.630200000000002</v>
      </c>
      <c r="I201" s="7">
        <v>23.547199999999997</v>
      </c>
      <c r="J201" s="7">
        <v>7.9695999999999989</v>
      </c>
      <c r="K201" s="7">
        <v>8.7043000000000035</v>
      </c>
      <c r="L201" s="7">
        <v>35.409699999999994</v>
      </c>
      <c r="M201" s="7">
        <v>34.9345</v>
      </c>
      <c r="N201" s="7">
        <v>40.695700000000002</v>
      </c>
      <c r="O201" s="7">
        <v>16.090399999999999</v>
      </c>
      <c r="P201" s="7">
        <v>35.409699999999994</v>
      </c>
      <c r="Q201" s="7">
        <v>24.130100000000006</v>
      </c>
      <c r="R201" s="7">
        <v>4.7937000000000003</v>
      </c>
      <c r="S201" s="7">
        <v>22.466799999999999</v>
      </c>
      <c r="T201" s="7">
        <v>16.411200000000008</v>
      </c>
      <c r="U201" s="7">
        <v>2.0585999999999998</v>
      </c>
      <c r="V201" s="7">
        <v>5.8991000000000007</v>
      </c>
      <c r="W201" s="7">
        <v>8.1326000000000001</v>
      </c>
      <c r="X201" s="7">
        <v>8.3741999999999983</v>
      </c>
      <c r="Y201" s="7">
        <v>17.813499999999994</v>
      </c>
      <c r="Z201" s="7">
        <v>8.8140000000000001</v>
      </c>
      <c r="AA201" s="7">
        <v>0.40799999999999997</v>
      </c>
    </row>
    <row r="202" spans="1:27" ht="11.25" x14ac:dyDescent="0.2">
      <c r="A202" s="6">
        <v>42339</v>
      </c>
      <c r="B202" s="7">
        <v>59.296599999999998</v>
      </c>
      <c r="C202" s="7">
        <v>38.7378</v>
      </c>
      <c r="D202" s="7">
        <v>73.440699999999993</v>
      </c>
      <c r="E202" s="7">
        <v>82.928200000000004</v>
      </c>
      <c r="F202" s="7">
        <v>43.518100000000004</v>
      </c>
      <c r="G202" s="7">
        <v>24.386199999999999</v>
      </c>
      <c r="H202" s="7">
        <v>75.613799999999998</v>
      </c>
      <c r="I202" s="7">
        <v>23.843</v>
      </c>
      <c r="J202" s="7">
        <v>7.9409999999999998</v>
      </c>
      <c r="K202" s="7">
        <v>8.6110000000000007</v>
      </c>
      <c r="L202" s="7">
        <v>35.219099999999997</v>
      </c>
      <c r="M202" s="7">
        <v>34.976100000000017</v>
      </c>
      <c r="N202" s="7">
        <v>40.637699999999981</v>
      </c>
      <c r="O202" s="7">
        <v>16.3172</v>
      </c>
      <c r="P202" s="7">
        <v>35.219099999999997</v>
      </c>
      <c r="Q202" s="7">
        <v>24.077500000000001</v>
      </c>
      <c r="R202" s="7">
        <v>4.7803000000000004</v>
      </c>
      <c r="S202" s="7">
        <v>22.368200000000002</v>
      </c>
      <c r="T202" s="7">
        <v>16.369599999999998</v>
      </c>
      <c r="U202" s="7">
        <v>2.2193000000000001</v>
      </c>
      <c r="V202" s="7">
        <v>5.9207999999999998</v>
      </c>
      <c r="W202" s="7">
        <v>8.1768999999999998</v>
      </c>
      <c r="X202" s="7">
        <v>8.3304000000000009</v>
      </c>
      <c r="Y202" s="7">
        <v>17.718999999999998</v>
      </c>
      <c r="Z202" s="7">
        <v>8.7866</v>
      </c>
      <c r="AA202" s="7">
        <v>0.3831</v>
      </c>
    </row>
    <row r="203" spans="1:27" ht="11.25" x14ac:dyDescent="0.2">
      <c r="A203" s="6">
        <v>42370</v>
      </c>
      <c r="B203" s="7">
        <v>59.243100000000013</v>
      </c>
      <c r="C203" s="7">
        <v>38.636300000000006</v>
      </c>
      <c r="D203" s="7">
        <v>73.287900000000008</v>
      </c>
      <c r="E203" s="7">
        <v>82.761799999999994</v>
      </c>
      <c r="F203" s="7">
        <v>43.415700000000008</v>
      </c>
      <c r="G203" s="7">
        <v>24.280999999999995</v>
      </c>
      <c r="H203" s="7">
        <v>75.719000000000008</v>
      </c>
      <c r="I203" s="7">
        <v>24.006100000000004</v>
      </c>
      <c r="J203" s="7">
        <v>7.9420000000000011</v>
      </c>
      <c r="K203" s="7">
        <v>8.5461999999999971</v>
      </c>
      <c r="L203" s="7">
        <v>35.224499999999992</v>
      </c>
      <c r="M203" s="7">
        <v>34.956700000000005</v>
      </c>
      <c r="N203" s="7">
        <v>40.762300000000003</v>
      </c>
      <c r="O203" s="7">
        <v>16.475899999999999</v>
      </c>
      <c r="P203" s="7">
        <v>35.224499999999992</v>
      </c>
      <c r="Q203" s="7">
        <v>24.018600000000021</v>
      </c>
      <c r="R203" s="7">
        <v>4.7793999999999999</v>
      </c>
      <c r="S203" s="7">
        <v>22.291699999999988</v>
      </c>
      <c r="T203" s="7">
        <v>16.344600000000014</v>
      </c>
      <c r="U203" s="7">
        <v>2.3208000000000002</v>
      </c>
      <c r="V203" s="7">
        <v>5.9523000000000001</v>
      </c>
      <c r="W203" s="7">
        <v>8.2027999999999999</v>
      </c>
      <c r="X203" s="7">
        <v>8.3016000000000005</v>
      </c>
      <c r="Y203" s="7">
        <v>17.644099999999991</v>
      </c>
      <c r="Z203" s="7">
        <v>8.7590000000000003</v>
      </c>
      <c r="AA203" s="7">
        <v>0.51980000000000004</v>
      </c>
    </row>
    <row r="204" spans="1:27" ht="11.25" x14ac:dyDescent="0.2">
      <c r="A204" s="6">
        <v>42401</v>
      </c>
      <c r="B204" s="7">
        <v>58.868899999999996</v>
      </c>
      <c r="C204" s="7">
        <v>38.415499999999994</v>
      </c>
      <c r="D204" s="7">
        <v>72.977599999999995</v>
      </c>
      <c r="E204" s="7">
        <v>82.486500000000007</v>
      </c>
      <c r="F204" s="7">
        <v>43.19</v>
      </c>
      <c r="G204" s="7">
        <v>24.393500000000003</v>
      </c>
      <c r="H204" s="7">
        <v>75.606499999999997</v>
      </c>
      <c r="I204" s="7">
        <v>24.2927</v>
      </c>
      <c r="J204" s="7">
        <v>7.8417999999999992</v>
      </c>
      <c r="K204" s="7">
        <v>8.4593000000000007</v>
      </c>
      <c r="L204" s="7">
        <v>35.012300000000003</v>
      </c>
      <c r="M204" s="7">
        <v>34.838600000000007</v>
      </c>
      <c r="N204" s="7">
        <v>40.76789999999999</v>
      </c>
      <c r="O204" s="7">
        <v>16.7376</v>
      </c>
      <c r="P204" s="7">
        <v>35.012300000000003</v>
      </c>
      <c r="Q204" s="7">
        <v>23.856599999999993</v>
      </c>
      <c r="R204" s="7">
        <v>4.7745000000000006</v>
      </c>
      <c r="S204" s="7">
        <v>22.214800000000004</v>
      </c>
      <c r="T204" s="7">
        <v>16.200699999999991</v>
      </c>
      <c r="U204" s="7">
        <v>2.5444</v>
      </c>
      <c r="V204" s="7">
        <v>5.9560000000000004</v>
      </c>
      <c r="W204" s="7">
        <v>8.2370999999999999</v>
      </c>
      <c r="X204" s="7">
        <v>8.2477</v>
      </c>
      <c r="Y204" s="7">
        <v>17.537400000000002</v>
      </c>
      <c r="Z204" s="7">
        <v>8.7453000000000003</v>
      </c>
      <c r="AA204" s="7">
        <v>0.4819</v>
      </c>
    </row>
    <row r="205" spans="1:27" ht="11.25" x14ac:dyDescent="0.2">
      <c r="A205" s="6">
        <v>42430</v>
      </c>
      <c r="B205" s="7">
        <v>58.929400000000001</v>
      </c>
      <c r="C205" s="7">
        <v>38.324200000000005</v>
      </c>
      <c r="D205" s="7">
        <v>73.03540000000001</v>
      </c>
      <c r="E205" s="7">
        <v>82.4529</v>
      </c>
      <c r="F205" s="7">
        <v>43.0989</v>
      </c>
      <c r="G205" s="7">
        <v>24.273799999999998</v>
      </c>
      <c r="H205" s="7">
        <v>75.726200000000006</v>
      </c>
      <c r="I205" s="7">
        <v>24.4193</v>
      </c>
      <c r="J205" s="7">
        <v>7.8014000000000001</v>
      </c>
      <c r="K205" s="7">
        <v>8.4365000000000023</v>
      </c>
      <c r="L205" s="7">
        <v>35.069299999999998</v>
      </c>
      <c r="M205" s="7">
        <v>34.888900000000007</v>
      </c>
      <c r="N205" s="7">
        <v>40.837299999999999</v>
      </c>
      <c r="O205" s="7">
        <v>16.796800000000001</v>
      </c>
      <c r="P205" s="7">
        <v>35.069299999999998</v>
      </c>
      <c r="Q205" s="7">
        <v>23.860100000000003</v>
      </c>
      <c r="R205" s="7">
        <v>4.7746999999999993</v>
      </c>
      <c r="S205" s="7">
        <v>22.150199999999998</v>
      </c>
      <c r="T205" s="7">
        <v>16.174000000000007</v>
      </c>
      <c r="U205" s="7">
        <v>2.5447000000000002</v>
      </c>
      <c r="V205" s="7">
        <v>5.9729999999999999</v>
      </c>
      <c r="W205" s="7">
        <v>8.2791999999999994</v>
      </c>
      <c r="X205" s="7">
        <v>8.2296999999999993</v>
      </c>
      <c r="Y205" s="7">
        <v>17.713199999999997</v>
      </c>
      <c r="Z205" s="7">
        <v>8.7241</v>
      </c>
      <c r="AA205" s="7">
        <v>0.40229999999999999</v>
      </c>
    </row>
    <row r="206" spans="1:27" ht="11.25" x14ac:dyDescent="0.2">
      <c r="A206" s="6">
        <v>42461</v>
      </c>
      <c r="B206" s="7">
        <v>58.925599999999989</v>
      </c>
      <c r="C206" s="7">
        <v>38.391300000000001</v>
      </c>
      <c r="D206" s="7">
        <v>72.984099999999998</v>
      </c>
      <c r="E206" s="7">
        <v>82.287700000000001</v>
      </c>
      <c r="F206" s="7">
        <v>43.190899999999999</v>
      </c>
      <c r="G206" s="7">
        <v>24.080200000000001</v>
      </c>
      <c r="H206" s="7">
        <v>75.919799999999995</v>
      </c>
      <c r="I206" s="7">
        <v>24.679300000000005</v>
      </c>
      <c r="J206" s="7">
        <v>7.8142000000000005</v>
      </c>
      <c r="K206" s="7">
        <v>8.4255000000000013</v>
      </c>
      <c r="L206" s="7">
        <v>35.000300000000003</v>
      </c>
      <c r="M206" s="7">
        <v>35.044900000000013</v>
      </c>
      <c r="N206" s="7">
        <v>40.874899999999982</v>
      </c>
      <c r="O206" s="7">
        <v>16.994199999999999</v>
      </c>
      <c r="P206" s="7">
        <v>35.000300000000003</v>
      </c>
      <c r="Q206" s="7">
        <v>23.925299999999993</v>
      </c>
      <c r="R206" s="7">
        <v>4.7995999999999999</v>
      </c>
      <c r="S206" s="7">
        <v>22.164800000000007</v>
      </c>
      <c r="T206" s="7">
        <v>16.226499999999994</v>
      </c>
      <c r="U206" s="7">
        <v>2.6389999999999998</v>
      </c>
      <c r="V206" s="7">
        <v>5.9980000000000011</v>
      </c>
      <c r="W206" s="7">
        <v>8.3570000000000011</v>
      </c>
      <c r="X206" s="7">
        <v>8.2506000000000004</v>
      </c>
      <c r="Y206" s="7">
        <v>17.658600000000007</v>
      </c>
      <c r="Z206" s="7">
        <v>8.7339000000000002</v>
      </c>
      <c r="AA206" s="7">
        <v>0.35720000000000002</v>
      </c>
    </row>
    <row r="207" spans="1:27" ht="11.25" x14ac:dyDescent="0.2">
      <c r="A207" s="6">
        <v>42491</v>
      </c>
      <c r="B207" s="7">
        <v>58.822099999999999</v>
      </c>
      <c r="C207" s="7">
        <v>38.378599999999992</v>
      </c>
      <c r="D207" s="7">
        <v>73.141800000000003</v>
      </c>
      <c r="E207" s="7">
        <v>82.323000000000008</v>
      </c>
      <c r="F207" s="7">
        <v>43.194199999999995</v>
      </c>
      <c r="G207" s="7">
        <v>24.099499999999999</v>
      </c>
      <c r="H207" s="7">
        <v>75.900499999999994</v>
      </c>
      <c r="I207" s="7">
        <v>24.697700000000001</v>
      </c>
      <c r="J207" s="7">
        <v>7.8078999999999992</v>
      </c>
      <c r="K207" s="7">
        <v>8.3986999999999998</v>
      </c>
      <c r="L207" s="7">
        <v>34.995499999999993</v>
      </c>
      <c r="M207" s="7">
        <v>34.995199999999997</v>
      </c>
      <c r="N207" s="7">
        <v>40.905299999999997</v>
      </c>
      <c r="O207" s="7">
        <v>17.078399999999998</v>
      </c>
      <c r="P207" s="7">
        <v>34.995499999999993</v>
      </c>
      <c r="Q207" s="7">
        <v>23.826599999999999</v>
      </c>
      <c r="R207" s="7">
        <v>4.8155999999999999</v>
      </c>
      <c r="S207" s="7">
        <v>22.158399999999993</v>
      </c>
      <c r="T207" s="7">
        <v>16.220200000000002</v>
      </c>
      <c r="U207" s="7">
        <v>2.6715999999999998</v>
      </c>
      <c r="V207" s="7">
        <v>6.0053000000000001</v>
      </c>
      <c r="W207" s="7">
        <v>8.4012999999999991</v>
      </c>
      <c r="X207" s="7">
        <v>8.2369000000000003</v>
      </c>
      <c r="Y207" s="7">
        <v>17.630599999999998</v>
      </c>
      <c r="Z207" s="7">
        <v>8.7676999999999996</v>
      </c>
      <c r="AA207" s="7">
        <v>0.36030000000000001</v>
      </c>
    </row>
    <row r="208" spans="1:27" ht="11.25" x14ac:dyDescent="0.2">
      <c r="A208" s="6">
        <v>42522</v>
      </c>
      <c r="B208" s="7">
        <v>58.659500000000008</v>
      </c>
      <c r="C208" s="7">
        <v>38.31580000000001</v>
      </c>
      <c r="D208" s="7">
        <v>73.259399999999999</v>
      </c>
      <c r="E208" s="7">
        <v>82.491399999999999</v>
      </c>
      <c r="F208" s="7">
        <v>43.11610000000001</v>
      </c>
      <c r="G208" s="7">
        <v>24.246899999999997</v>
      </c>
      <c r="H208" s="7">
        <v>75.753100000000003</v>
      </c>
      <c r="I208" s="7">
        <v>24.704999999999998</v>
      </c>
      <c r="J208" s="7">
        <v>7.8096000000000014</v>
      </c>
      <c r="K208" s="7">
        <v>8.3861000000000008</v>
      </c>
      <c r="L208" s="7">
        <v>34.851900000000008</v>
      </c>
      <c r="M208" s="7">
        <v>34.966500000000003</v>
      </c>
      <c r="N208" s="7">
        <v>40.7866</v>
      </c>
      <c r="O208" s="7">
        <v>17.093599999999999</v>
      </c>
      <c r="P208" s="7">
        <v>34.851900000000008</v>
      </c>
      <c r="Q208" s="7">
        <v>23.807600000000001</v>
      </c>
      <c r="R208" s="7">
        <v>4.8003</v>
      </c>
      <c r="S208" s="7">
        <v>22.104800000000012</v>
      </c>
      <c r="T208" s="7">
        <v>16.210999999999999</v>
      </c>
      <c r="U208" s="7">
        <v>2.6835999999999998</v>
      </c>
      <c r="V208" s="7">
        <v>6.0010000000000003</v>
      </c>
      <c r="W208" s="7">
        <v>8.4088999999999992</v>
      </c>
      <c r="X208" s="7">
        <v>8.2352999999999987</v>
      </c>
      <c r="Y208" s="7">
        <v>17.536500000000011</v>
      </c>
      <c r="Z208" s="7">
        <v>8.7517999999999994</v>
      </c>
      <c r="AA208" s="7">
        <v>0.32829999999999998</v>
      </c>
    </row>
    <row r="209" spans="1:27" ht="11.25" x14ac:dyDescent="0.2">
      <c r="A209" s="6">
        <v>42552</v>
      </c>
      <c r="B209" s="7">
        <v>58.62700000000001</v>
      </c>
      <c r="C209" s="7">
        <v>38.351100000000002</v>
      </c>
      <c r="D209" s="7">
        <v>73.290499999999994</v>
      </c>
      <c r="E209" s="7">
        <v>82.527500000000003</v>
      </c>
      <c r="F209" s="7">
        <v>43.159000000000006</v>
      </c>
      <c r="G209" s="7">
        <v>24.218899999999994</v>
      </c>
      <c r="H209" s="7">
        <v>75.781100000000009</v>
      </c>
      <c r="I209" s="7">
        <v>24.785399999999996</v>
      </c>
      <c r="J209" s="7">
        <v>7.8071000000000019</v>
      </c>
      <c r="K209" s="7">
        <v>8.346700000000002</v>
      </c>
      <c r="L209" s="7">
        <v>34.841699999999996</v>
      </c>
      <c r="M209" s="7">
        <v>35.040900000000001</v>
      </c>
      <c r="N209" s="7">
        <v>40.740200000000009</v>
      </c>
      <c r="O209" s="7">
        <v>17.1541</v>
      </c>
      <c r="P209" s="7">
        <v>34.841699999999996</v>
      </c>
      <c r="Q209" s="7">
        <v>23.785300000000014</v>
      </c>
      <c r="R209" s="7">
        <v>4.8079000000000001</v>
      </c>
      <c r="S209" s="7">
        <v>22.119499999999992</v>
      </c>
      <c r="T209" s="7">
        <v>16.231600000000014</v>
      </c>
      <c r="U209" s="7">
        <v>2.5192000000000001</v>
      </c>
      <c r="V209" s="7">
        <v>6.1907000000000005</v>
      </c>
      <c r="W209" s="7">
        <v>8.4443999999999981</v>
      </c>
      <c r="X209" s="7">
        <v>8.2606999999999999</v>
      </c>
      <c r="Y209" s="7">
        <v>17.485199999999995</v>
      </c>
      <c r="Z209" s="7">
        <v>8.7835000000000001</v>
      </c>
      <c r="AA209" s="7">
        <v>0.31230000000000002</v>
      </c>
    </row>
    <row r="210" spans="1:27" ht="11.25" x14ac:dyDescent="0.2">
      <c r="A210" s="6">
        <v>42583</v>
      </c>
      <c r="B210" s="7">
        <v>58.567299999999989</v>
      </c>
      <c r="C210" s="7">
        <v>38.295099999999998</v>
      </c>
      <c r="D210" s="7">
        <v>73.261300000000006</v>
      </c>
      <c r="E210" s="7">
        <v>82.398300000000006</v>
      </c>
      <c r="F210" s="7">
        <v>43.121600000000001</v>
      </c>
      <c r="G210" s="7">
        <v>24.071999999999999</v>
      </c>
      <c r="H210" s="7">
        <v>75.927999999999997</v>
      </c>
      <c r="I210" s="7">
        <v>24.982799999999997</v>
      </c>
      <c r="J210" s="7">
        <v>7.7563000000000004</v>
      </c>
      <c r="K210" s="7">
        <v>8.3071000000000019</v>
      </c>
      <c r="L210" s="7">
        <v>34.881800000000013</v>
      </c>
      <c r="M210" s="7">
        <v>35.181100000000001</v>
      </c>
      <c r="N210" s="7">
        <v>40.746899999999997</v>
      </c>
      <c r="O210" s="7">
        <v>17.360700000000001</v>
      </c>
      <c r="P210" s="7">
        <v>34.881800000000013</v>
      </c>
      <c r="Q210" s="7">
        <v>23.685499999999983</v>
      </c>
      <c r="R210" s="7">
        <v>4.8265000000000002</v>
      </c>
      <c r="S210" s="7">
        <v>22.117300000000014</v>
      </c>
      <c r="T210" s="7">
        <v>16.177799999999984</v>
      </c>
      <c r="U210" s="7">
        <v>2.3220999999999998</v>
      </c>
      <c r="V210" s="7">
        <v>6.5331000000000001</v>
      </c>
      <c r="W210" s="7">
        <v>8.5053999999999998</v>
      </c>
      <c r="X210" s="7">
        <v>8.2687000000000008</v>
      </c>
      <c r="Y210" s="7">
        <v>17.461600000000011</v>
      </c>
      <c r="Z210" s="7">
        <v>8.7810000000000006</v>
      </c>
      <c r="AA210" s="7">
        <v>0.3705</v>
      </c>
    </row>
    <row r="211" spans="1:27" ht="11.25" x14ac:dyDescent="0.2">
      <c r="A211" s="6">
        <v>42614</v>
      </c>
      <c r="B211" s="7">
        <v>58.621900000000004</v>
      </c>
      <c r="C211" s="7">
        <v>38.272300000000001</v>
      </c>
      <c r="D211" s="7">
        <v>73.311499999999995</v>
      </c>
      <c r="E211" s="7">
        <v>82.418499999999995</v>
      </c>
      <c r="F211" s="7">
        <v>43.097900000000003</v>
      </c>
      <c r="G211" s="7">
        <v>24.0259</v>
      </c>
      <c r="H211" s="7">
        <v>75.974099999999993</v>
      </c>
      <c r="I211" s="7">
        <v>24.978200000000008</v>
      </c>
      <c r="J211" s="7">
        <v>7.7429000000000006</v>
      </c>
      <c r="K211" s="7">
        <v>8.324799999999998</v>
      </c>
      <c r="L211" s="7">
        <v>34.92799999999999</v>
      </c>
      <c r="M211" s="7">
        <v>35.226599999999998</v>
      </c>
      <c r="N211" s="7">
        <v>40.747499999999995</v>
      </c>
      <c r="O211" s="7">
        <v>17.3522</v>
      </c>
      <c r="P211" s="7">
        <v>34.92799999999999</v>
      </c>
      <c r="Q211" s="7">
        <v>23.693900000000006</v>
      </c>
      <c r="R211" s="7">
        <v>4.8255999999999997</v>
      </c>
      <c r="S211" s="7">
        <v>22.105599999999992</v>
      </c>
      <c r="T211" s="7">
        <v>16.166700000000006</v>
      </c>
      <c r="U211" s="7">
        <v>2.3025000000000002</v>
      </c>
      <c r="V211" s="7">
        <v>6.516</v>
      </c>
      <c r="W211" s="7">
        <v>8.5336999999999996</v>
      </c>
      <c r="X211" s="7">
        <v>8.3007999999999988</v>
      </c>
      <c r="Y211" s="7">
        <v>17.515699999999988</v>
      </c>
      <c r="Z211" s="7">
        <v>8.7569999999999997</v>
      </c>
      <c r="AA211" s="7">
        <v>0.35449999999999998</v>
      </c>
    </row>
    <row r="212" spans="1:27" ht="11.25" x14ac:dyDescent="0.2">
      <c r="A212" s="6">
        <v>42644</v>
      </c>
      <c r="B212" s="7">
        <v>58.673100000000005</v>
      </c>
      <c r="C212" s="7">
        <v>38.369399999999999</v>
      </c>
      <c r="D212" s="7">
        <v>73.403599999999997</v>
      </c>
      <c r="E212" s="7">
        <v>82.5154</v>
      </c>
      <c r="F212" s="7">
        <v>43.207299999999996</v>
      </c>
      <c r="G212" s="7">
        <v>24.096</v>
      </c>
      <c r="H212" s="7">
        <v>75.903999999999996</v>
      </c>
      <c r="I212" s="7">
        <v>24.835899999999999</v>
      </c>
      <c r="J212" s="7">
        <v>7.7672999999999996</v>
      </c>
      <c r="K212" s="7">
        <v>8.2847000000000008</v>
      </c>
      <c r="L212" s="7">
        <v>35.016399999999976</v>
      </c>
      <c r="M212" s="7">
        <v>35.179300000000005</v>
      </c>
      <c r="N212" s="7">
        <v>40.724699999999991</v>
      </c>
      <c r="O212" s="7">
        <v>17.230899999999998</v>
      </c>
      <c r="P212" s="7">
        <v>35.016399999999976</v>
      </c>
      <c r="Q212" s="7">
        <v>23.656700000000022</v>
      </c>
      <c r="R212" s="7">
        <v>4.8378999999999994</v>
      </c>
      <c r="S212" s="7">
        <v>22.182099999999977</v>
      </c>
      <c r="T212" s="7">
        <v>16.187300000000015</v>
      </c>
      <c r="U212" s="7">
        <v>2.2260999999999997</v>
      </c>
      <c r="V212" s="7">
        <v>6.4306999999999999</v>
      </c>
      <c r="W212" s="7">
        <v>8.5741000000000014</v>
      </c>
      <c r="X212" s="7">
        <v>8.3635999999999999</v>
      </c>
      <c r="Y212" s="7">
        <v>17.528299999999977</v>
      </c>
      <c r="Z212" s="7">
        <v>8.7788000000000004</v>
      </c>
      <c r="AA212" s="7">
        <v>0.3458</v>
      </c>
    </row>
    <row r="213" spans="1:27" ht="11.25" x14ac:dyDescent="0.2">
      <c r="A213" s="6">
        <v>42675</v>
      </c>
      <c r="B213" s="7">
        <v>58.730199999999996</v>
      </c>
      <c r="C213" s="7">
        <v>38.394999999999996</v>
      </c>
      <c r="D213" s="7">
        <v>73.442800000000005</v>
      </c>
      <c r="E213" s="7">
        <v>82.547399999999996</v>
      </c>
      <c r="F213" s="7">
        <v>43.245799999999996</v>
      </c>
      <c r="G213" s="7">
        <v>24.164400000000001</v>
      </c>
      <c r="H213" s="7">
        <v>75.835599999999999</v>
      </c>
      <c r="I213" s="7">
        <v>24.734100000000002</v>
      </c>
      <c r="J213" s="7">
        <v>7.7684999999999995</v>
      </c>
      <c r="K213" s="7">
        <v>8.2436000000000007</v>
      </c>
      <c r="L213" s="7">
        <v>35.089000000000006</v>
      </c>
      <c r="M213" s="7">
        <v>35.112699999999997</v>
      </c>
      <c r="N213" s="7">
        <v>40.722900000000003</v>
      </c>
      <c r="O213" s="7">
        <v>17.105399999999999</v>
      </c>
      <c r="P213" s="7">
        <v>35.089000000000006</v>
      </c>
      <c r="Q213" s="7">
        <v>23.641199999999991</v>
      </c>
      <c r="R213" s="7">
        <v>4.8507999999999996</v>
      </c>
      <c r="S213" s="7">
        <v>22.225300000000008</v>
      </c>
      <c r="T213" s="7">
        <v>16.169599999999988</v>
      </c>
      <c r="U213" s="7">
        <v>2.1960999999999999</v>
      </c>
      <c r="V213" s="7">
        <v>6.3269000000000011</v>
      </c>
      <c r="W213" s="7">
        <v>8.5824000000000016</v>
      </c>
      <c r="X213" s="7">
        <v>8.3947000000000003</v>
      </c>
      <c r="Y213" s="7">
        <v>17.492800000000003</v>
      </c>
      <c r="Z213" s="7">
        <v>8.8217999999999996</v>
      </c>
      <c r="AA213" s="7">
        <v>0.37969999999999998</v>
      </c>
    </row>
    <row r="214" spans="1:27" ht="11.25" x14ac:dyDescent="0.2">
      <c r="A214" s="6">
        <v>42705</v>
      </c>
      <c r="B214" s="7">
        <v>58.8292</v>
      </c>
      <c r="C214" s="7">
        <v>38.459299999999992</v>
      </c>
      <c r="D214" s="7">
        <v>73.541700000000006</v>
      </c>
      <c r="E214" s="7">
        <v>82.667100000000005</v>
      </c>
      <c r="F214" s="7">
        <v>43.322399999999995</v>
      </c>
      <c r="G214" s="7">
        <v>24.174400000000006</v>
      </c>
      <c r="H214" s="7">
        <v>75.825599999999994</v>
      </c>
      <c r="I214" s="7">
        <v>24.675699999999999</v>
      </c>
      <c r="J214" s="7">
        <v>7.7699999999999978</v>
      </c>
      <c r="K214" s="7">
        <v>8.2094000000000005</v>
      </c>
      <c r="L214" s="7">
        <v>35.1706</v>
      </c>
      <c r="M214" s="7">
        <v>35.093599999999995</v>
      </c>
      <c r="N214" s="7">
        <v>40.731999999999999</v>
      </c>
      <c r="O214" s="7">
        <v>16.996400000000001</v>
      </c>
      <c r="P214" s="7">
        <v>35.1706</v>
      </c>
      <c r="Q214" s="7">
        <v>23.658599999999993</v>
      </c>
      <c r="R214" s="7">
        <v>4.8631000000000002</v>
      </c>
      <c r="S214" s="7">
        <v>22.281700000000001</v>
      </c>
      <c r="T214" s="7">
        <v>16.177499999999995</v>
      </c>
      <c r="U214" s="7">
        <v>2.1840000000000002</v>
      </c>
      <c r="V214" s="7">
        <v>6.2015000000000002</v>
      </c>
      <c r="W214" s="7">
        <v>8.6109000000000009</v>
      </c>
      <c r="X214" s="7">
        <v>8.436399999999999</v>
      </c>
      <c r="Y214" s="7">
        <v>17.5291</v>
      </c>
      <c r="Z214" s="7">
        <v>8.8347999999999995</v>
      </c>
      <c r="AA214" s="7">
        <v>0.37030000000000002</v>
      </c>
    </row>
    <row r="215" spans="1:27" ht="11.25" x14ac:dyDescent="0.2">
      <c r="A215" s="6">
        <v>42736</v>
      </c>
      <c r="B215" s="7">
        <v>58.963399999999993</v>
      </c>
      <c r="C215" s="7">
        <v>38.479399999999984</v>
      </c>
      <c r="D215" s="7">
        <v>73.684699999999992</v>
      </c>
      <c r="E215" s="7">
        <v>82.67580000000001</v>
      </c>
      <c r="F215" s="7">
        <v>43.347499999999982</v>
      </c>
      <c r="G215" s="7">
        <v>24.099800000000002</v>
      </c>
      <c r="H215" s="7">
        <v>75.900199999999998</v>
      </c>
      <c r="I215" s="7">
        <v>24.67959999999999</v>
      </c>
      <c r="J215" s="7">
        <v>7.7788000000000013</v>
      </c>
      <c r="K215" s="7">
        <v>8.1507000000000005</v>
      </c>
      <c r="L215" s="7">
        <v>35.290999999999997</v>
      </c>
      <c r="M215" s="7">
        <v>35.100999999999999</v>
      </c>
      <c r="N215" s="7">
        <v>40.799199999999999</v>
      </c>
      <c r="O215" s="7">
        <v>16.936800000000002</v>
      </c>
      <c r="P215" s="7">
        <v>35.290999999999997</v>
      </c>
      <c r="Q215" s="7">
        <v>23.672399999999996</v>
      </c>
      <c r="R215" s="7">
        <v>4.8681000000000001</v>
      </c>
      <c r="S215" s="7">
        <v>22.291699999999992</v>
      </c>
      <c r="T215" s="7">
        <v>16.187500000000004</v>
      </c>
      <c r="U215" s="7">
        <v>2.1886000000000001</v>
      </c>
      <c r="V215" s="7">
        <v>6.1298000000000004</v>
      </c>
      <c r="W215" s="7">
        <v>8.6181000000000001</v>
      </c>
      <c r="X215" s="7">
        <v>8.4694000000000003</v>
      </c>
      <c r="Y215" s="7">
        <v>17.519299999999994</v>
      </c>
      <c r="Z215" s="7">
        <v>8.8366000000000007</v>
      </c>
      <c r="AA215" s="7">
        <v>0.46579999999999999</v>
      </c>
    </row>
    <row r="216" spans="1:27" ht="11.25" x14ac:dyDescent="0.2">
      <c r="A216" s="6">
        <v>42767</v>
      </c>
      <c r="B216" s="7">
        <v>58.899500000000003</v>
      </c>
      <c r="C216" s="7">
        <v>38.438400000000001</v>
      </c>
      <c r="D216" s="7">
        <v>73.697599999999994</v>
      </c>
      <c r="E216" s="7">
        <v>82.680700000000002</v>
      </c>
      <c r="F216" s="7">
        <v>43.315300000000001</v>
      </c>
      <c r="G216" s="7">
        <v>24.200400000000002</v>
      </c>
      <c r="H216" s="7">
        <v>75.799599999999998</v>
      </c>
      <c r="I216" s="7">
        <v>24.665099999999999</v>
      </c>
      <c r="J216" s="7">
        <v>7.7319999999999993</v>
      </c>
      <c r="K216" s="7">
        <v>8.1148000000000007</v>
      </c>
      <c r="L216" s="7">
        <v>35.287100000000017</v>
      </c>
      <c r="M216" s="7">
        <v>35.052900000000001</v>
      </c>
      <c r="N216" s="7">
        <v>40.746699999999997</v>
      </c>
      <c r="O216" s="7">
        <v>16.900099999999998</v>
      </c>
      <c r="P216" s="7">
        <v>35.287100000000017</v>
      </c>
      <c r="Q216" s="7">
        <v>23.612399999999987</v>
      </c>
      <c r="R216" s="7">
        <v>4.8769</v>
      </c>
      <c r="S216" s="7">
        <v>22.309100000000019</v>
      </c>
      <c r="T216" s="7">
        <v>16.129499999999993</v>
      </c>
      <c r="U216" s="7">
        <v>2.1642999999999999</v>
      </c>
      <c r="V216" s="7">
        <v>6.0796000000000001</v>
      </c>
      <c r="W216" s="7">
        <v>8.6564000000000014</v>
      </c>
      <c r="X216" s="7">
        <v>8.4695999999999998</v>
      </c>
      <c r="Y216" s="7">
        <v>17.522700000000015</v>
      </c>
      <c r="Z216" s="7">
        <v>8.8649000000000004</v>
      </c>
      <c r="AA216" s="7">
        <v>0.42980000000000002</v>
      </c>
    </row>
    <row r="217" spans="1:27" ht="11.25" x14ac:dyDescent="0.2">
      <c r="A217" s="6">
        <v>42795</v>
      </c>
      <c r="B217" s="7">
        <v>59.022200000000012</v>
      </c>
      <c r="C217" s="7">
        <v>38.410200000000003</v>
      </c>
      <c r="D217" s="7">
        <v>73.920599999999993</v>
      </c>
      <c r="E217" s="7">
        <v>82.892499999999998</v>
      </c>
      <c r="F217" s="7">
        <v>43.283900000000003</v>
      </c>
      <c r="G217" s="7">
        <v>24.259699999999999</v>
      </c>
      <c r="H217" s="7">
        <v>75.740300000000005</v>
      </c>
      <c r="I217" s="7">
        <v>24.467799999999997</v>
      </c>
      <c r="J217" s="7">
        <v>7.7054</v>
      </c>
      <c r="K217" s="7">
        <v>8.1</v>
      </c>
      <c r="L217" s="7">
        <v>35.467200000000005</v>
      </c>
      <c r="M217" s="7">
        <v>34.897899999999993</v>
      </c>
      <c r="N217" s="7">
        <v>40.842400000000012</v>
      </c>
      <c r="O217" s="7">
        <v>16.7181</v>
      </c>
      <c r="P217" s="7">
        <v>35.467200000000005</v>
      </c>
      <c r="Q217" s="7">
        <v>23.555</v>
      </c>
      <c r="R217" s="7">
        <v>4.8737000000000004</v>
      </c>
      <c r="S217" s="7">
        <v>22.302100000000006</v>
      </c>
      <c r="T217" s="7">
        <v>16.1082</v>
      </c>
      <c r="U217" s="7">
        <v>2.1270000000000002</v>
      </c>
      <c r="V217" s="7">
        <v>5.9535</v>
      </c>
      <c r="W217" s="7">
        <v>8.6376999999999988</v>
      </c>
      <c r="X217" s="7">
        <v>8.4849999999999994</v>
      </c>
      <c r="Y217" s="7">
        <v>17.761400000000005</v>
      </c>
      <c r="Z217" s="7">
        <v>8.8450000000000006</v>
      </c>
      <c r="AA217" s="7">
        <v>0.37580000000000002</v>
      </c>
    </row>
    <row r="218" spans="1:27" ht="11.25" x14ac:dyDescent="0.2">
      <c r="A218" s="6">
        <v>42826</v>
      </c>
      <c r="B218" s="7">
        <v>58.958099999999988</v>
      </c>
      <c r="C218" s="7">
        <v>38.413099999999993</v>
      </c>
      <c r="D218" s="7">
        <v>73.910799999999995</v>
      </c>
      <c r="E218" s="7">
        <v>83.029799999999994</v>
      </c>
      <c r="F218" s="7">
        <v>43.292599999999993</v>
      </c>
      <c r="G218" s="7">
        <v>24.314800000000002</v>
      </c>
      <c r="H218" s="7">
        <v>75.685199999999995</v>
      </c>
      <c r="I218" s="7">
        <v>24.449000000000002</v>
      </c>
      <c r="J218" s="7">
        <v>7.6838999999999986</v>
      </c>
      <c r="K218" s="7">
        <v>8.0559999999999992</v>
      </c>
      <c r="L218" s="7">
        <v>35.496199999999995</v>
      </c>
      <c r="M218" s="7">
        <v>34.774899999999995</v>
      </c>
      <c r="N218" s="7">
        <v>40.910299999999999</v>
      </c>
      <c r="O218" s="7">
        <v>16.7271</v>
      </c>
      <c r="P218" s="7">
        <v>35.496199999999995</v>
      </c>
      <c r="Q218" s="7">
        <v>23.4619</v>
      </c>
      <c r="R218" s="7">
        <v>4.8794999999999993</v>
      </c>
      <c r="S218" s="7">
        <v>22.330599999999993</v>
      </c>
      <c r="T218" s="7">
        <v>16.082599999999996</v>
      </c>
      <c r="U218" s="7">
        <v>2.1875</v>
      </c>
      <c r="V218" s="7">
        <v>5.9182000000000006</v>
      </c>
      <c r="W218" s="7">
        <v>8.6214999999999993</v>
      </c>
      <c r="X218" s="7">
        <v>8.5086000000000013</v>
      </c>
      <c r="Y218" s="7">
        <v>17.790499999999994</v>
      </c>
      <c r="Z218" s="7">
        <v>8.8582999999999998</v>
      </c>
      <c r="AA218" s="7">
        <v>0.33879999999999999</v>
      </c>
    </row>
    <row r="219" spans="1:27" ht="11.25" x14ac:dyDescent="0.2">
      <c r="A219" s="6">
        <v>42856</v>
      </c>
      <c r="B219" s="7">
        <v>59.045500000000004</v>
      </c>
      <c r="C219" s="7">
        <v>38.446899999999992</v>
      </c>
      <c r="D219" s="7">
        <v>74.123599999999996</v>
      </c>
      <c r="E219" s="7">
        <v>83.038899999999998</v>
      </c>
      <c r="F219" s="7">
        <v>43.34409999999999</v>
      </c>
      <c r="G219" s="7">
        <v>24.134499999999999</v>
      </c>
      <c r="H219" s="7">
        <v>75.865499999999997</v>
      </c>
      <c r="I219" s="7">
        <v>24.500700000000005</v>
      </c>
      <c r="J219" s="7">
        <v>7.7058999999999997</v>
      </c>
      <c r="K219" s="7">
        <v>8.0396000000000019</v>
      </c>
      <c r="L219" s="7">
        <v>35.619</v>
      </c>
      <c r="M219" s="7">
        <v>34.734700000000004</v>
      </c>
      <c r="N219" s="7">
        <v>41.130799999999994</v>
      </c>
      <c r="O219" s="7">
        <v>16.82</v>
      </c>
      <c r="P219" s="7">
        <v>35.619</v>
      </c>
      <c r="Q219" s="7">
        <v>23.426499999999997</v>
      </c>
      <c r="R219" s="7">
        <v>4.8972000000000007</v>
      </c>
      <c r="S219" s="7">
        <v>22.362200000000001</v>
      </c>
      <c r="T219" s="7">
        <v>16.084599999999995</v>
      </c>
      <c r="U219" s="7">
        <v>2.2848999999999999</v>
      </c>
      <c r="V219" s="7">
        <v>5.9146000000000001</v>
      </c>
      <c r="W219" s="7">
        <v>8.6202000000000005</v>
      </c>
      <c r="X219" s="7">
        <v>8.5246999999999993</v>
      </c>
      <c r="Y219" s="7">
        <v>17.824600000000004</v>
      </c>
      <c r="Z219" s="7">
        <v>8.8793000000000006</v>
      </c>
      <c r="AA219" s="7">
        <v>0.39040000000000002</v>
      </c>
    </row>
    <row r="220" spans="1:27" ht="11.25" x14ac:dyDescent="0.2">
      <c r="A220" s="6">
        <v>42887</v>
      </c>
      <c r="B220" s="7">
        <v>58.890600000000006</v>
      </c>
      <c r="C220" s="7">
        <v>38.422899999999998</v>
      </c>
      <c r="D220" s="7">
        <v>74.020099999999999</v>
      </c>
      <c r="E220" s="7">
        <v>83.204800000000006</v>
      </c>
      <c r="F220" s="7">
        <v>43.307299999999998</v>
      </c>
      <c r="G220" s="7">
        <v>24.434100000000001</v>
      </c>
      <c r="H220" s="7">
        <v>75.565899999999999</v>
      </c>
      <c r="I220" s="7">
        <v>24.317900000000002</v>
      </c>
      <c r="J220" s="7">
        <v>7.7437999999999985</v>
      </c>
      <c r="K220" s="7">
        <v>7.9810000000000008</v>
      </c>
      <c r="L220" s="7">
        <v>35.522700000000007</v>
      </c>
      <c r="M220" s="7">
        <v>34.632099999999987</v>
      </c>
      <c r="N220" s="7">
        <v>40.933800000000012</v>
      </c>
      <c r="O220" s="7">
        <v>16.6753</v>
      </c>
      <c r="P220" s="7">
        <v>35.522700000000007</v>
      </c>
      <c r="Q220" s="7">
        <v>23.367899999999992</v>
      </c>
      <c r="R220" s="7">
        <v>4.8844000000000003</v>
      </c>
      <c r="S220" s="7">
        <v>22.324600000000007</v>
      </c>
      <c r="T220" s="7">
        <v>16.098099999999995</v>
      </c>
      <c r="U220" s="7">
        <v>2.2037</v>
      </c>
      <c r="V220" s="7">
        <v>5.8970999999999991</v>
      </c>
      <c r="W220" s="7">
        <v>8.5742999999999991</v>
      </c>
      <c r="X220" s="7">
        <v>8.5345999999999993</v>
      </c>
      <c r="Y220" s="7">
        <v>17.78840000000001</v>
      </c>
      <c r="Z220" s="7">
        <v>8.8565000000000005</v>
      </c>
      <c r="AA220" s="7">
        <v>0.34329999999999999</v>
      </c>
    </row>
    <row r="221" spans="1:27" ht="11.25" x14ac:dyDescent="0.2">
      <c r="A221" s="6">
        <v>42917</v>
      </c>
      <c r="B221" s="7">
        <v>59.154800000000009</v>
      </c>
      <c r="C221" s="7">
        <v>38.620199999999997</v>
      </c>
      <c r="D221" s="7">
        <v>74.445099999999996</v>
      </c>
      <c r="E221" s="7">
        <v>83.467200000000005</v>
      </c>
      <c r="F221" s="7">
        <v>43.529199999999996</v>
      </c>
      <c r="G221" s="7">
        <v>24.2881</v>
      </c>
      <c r="H221" s="7">
        <v>75.7119</v>
      </c>
      <c r="I221" s="7">
        <v>24.175700000000003</v>
      </c>
      <c r="J221" s="7">
        <v>7.766700000000001</v>
      </c>
      <c r="K221" s="7">
        <v>8.0084999999999997</v>
      </c>
      <c r="L221" s="7">
        <v>35.760800000000003</v>
      </c>
      <c r="M221" s="7">
        <v>34.627899999999997</v>
      </c>
      <c r="N221" s="7">
        <v>41.084000000000003</v>
      </c>
      <c r="O221" s="7">
        <v>16.557099999999998</v>
      </c>
      <c r="P221" s="7">
        <v>35.760800000000003</v>
      </c>
      <c r="Q221" s="7">
        <v>23.393999999999998</v>
      </c>
      <c r="R221" s="7">
        <v>4.9090000000000007</v>
      </c>
      <c r="S221" s="7">
        <v>22.477899999999998</v>
      </c>
      <c r="T221" s="7">
        <v>16.142200000000003</v>
      </c>
      <c r="U221" s="7">
        <v>2.069</v>
      </c>
      <c r="V221" s="7">
        <v>5.900599999999999</v>
      </c>
      <c r="W221" s="7">
        <v>8.5875000000000004</v>
      </c>
      <c r="X221" s="7">
        <v>8.5951999999999984</v>
      </c>
      <c r="Y221" s="7">
        <v>17.892700000000005</v>
      </c>
      <c r="Z221" s="7">
        <v>8.9050999999999991</v>
      </c>
      <c r="AA221" s="7">
        <v>0.36780000000000002</v>
      </c>
    </row>
    <row r="222" spans="1:27" ht="11.25" x14ac:dyDescent="0.2">
      <c r="A222" s="6">
        <v>42948</v>
      </c>
      <c r="B222" s="7">
        <v>59.072400000000002</v>
      </c>
      <c r="C222" s="7">
        <v>38.563800000000001</v>
      </c>
      <c r="D222" s="7">
        <v>74.384799999999998</v>
      </c>
      <c r="E222" s="7">
        <v>83.601500000000001</v>
      </c>
      <c r="F222" s="7">
        <v>43.477899999999998</v>
      </c>
      <c r="G222" s="7">
        <v>24.540999999999997</v>
      </c>
      <c r="H222" s="7">
        <v>75.459000000000003</v>
      </c>
      <c r="I222" s="7">
        <v>23.990600000000004</v>
      </c>
      <c r="J222" s="7">
        <v>7.7237</v>
      </c>
      <c r="K222" s="7">
        <v>7.9522000000000013</v>
      </c>
      <c r="L222" s="7">
        <v>35.7926</v>
      </c>
      <c r="M222" s="7">
        <v>34.409399999999991</v>
      </c>
      <c r="N222" s="7">
        <v>41.049600000000012</v>
      </c>
      <c r="O222" s="7">
        <v>16.386600000000001</v>
      </c>
      <c r="P222" s="7">
        <v>35.7926</v>
      </c>
      <c r="Q222" s="7">
        <v>23.279800000000002</v>
      </c>
      <c r="R222" s="7">
        <v>4.9141000000000004</v>
      </c>
      <c r="S222" s="7">
        <v>22.492199999999997</v>
      </c>
      <c r="T222" s="7">
        <v>16.071400000000004</v>
      </c>
      <c r="U222" s="7">
        <v>2.0406000000000004</v>
      </c>
      <c r="V222" s="7">
        <v>5.7877999999999998</v>
      </c>
      <c r="W222" s="7">
        <v>8.5579999999999981</v>
      </c>
      <c r="X222" s="7">
        <v>8.6143000000000001</v>
      </c>
      <c r="Y222" s="7">
        <v>17.893700000000003</v>
      </c>
      <c r="Z222" s="7">
        <v>8.8968000000000007</v>
      </c>
      <c r="AA222" s="7">
        <v>0.38790000000000002</v>
      </c>
    </row>
    <row r="223" spans="1:27" ht="11.25" x14ac:dyDescent="0.2">
      <c r="A223" s="6">
        <v>42979</v>
      </c>
      <c r="B223" s="7">
        <v>59.021200000000007</v>
      </c>
      <c r="C223" s="7">
        <v>38.544799999999995</v>
      </c>
      <c r="D223" s="7">
        <v>74.352100000000007</v>
      </c>
      <c r="E223" s="7">
        <v>83.578900000000004</v>
      </c>
      <c r="F223" s="7">
        <v>43.431299999999993</v>
      </c>
      <c r="G223" s="7">
        <v>24.9194</v>
      </c>
      <c r="H223" s="7">
        <v>75.080600000000004</v>
      </c>
      <c r="I223" s="7">
        <v>23.6828</v>
      </c>
      <c r="J223" s="7">
        <v>7.7266000000000004</v>
      </c>
      <c r="K223" s="7">
        <v>7.9444999999999997</v>
      </c>
      <c r="L223" s="7">
        <v>35.72699999999999</v>
      </c>
      <c r="M223" s="7">
        <v>34.2288</v>
      </c>
      <c r="N223" s="7">
        <v>40.851800000000004</v>
      </c>
      <c r="O223" s="7">
        <v>16.0594</v>
      </c>
      <c r="P223" s="7">
        <v>35.72699999999999</v>
      </c>
      <c r="Q223" s="7">
        <v>23.294200000000018</v>
      </c>
      <c r="R223" s="7">
        <v>4.8864999999999998</v>
      </c>
      <c r="S223" s="7">
        <v>22.496899999999986</v>
      </c>
      <c r="T223" s="7">
        <v>16.048300000000012</v>
      </c>
      <c r="U223" s="7">
        <v>1.9684999999999999</v>
      </c>
      <c r="V223" s="7">
        <v>5.6265000000000001</v>
      </c>
      <c r="W223" s="7">
        <v>8.4647000000000006</v>
      </c>
      <c r="X223" s="7">
        <v>8.6404999999999994</v>
      </c>
      <c r="Y223" s="7">
        <v>17.846499999999988</v>
      </c>
      <c r="Z223" s="7">
        <v>8.9114000000000004</v>
      </c>
      <c r="AA223" s="7">
        <v>0.32840000000000003</v>
      </c>
    </row>
    <row r="224" spans="1:27" ht="11.25" x14ac:dyDescent="0.2">
      <c r="A224" s="6">
        <v>43009</v>
      </c>
      <c r="B224" s="7">
        <v>59.145299999999999</v>
      </c>
      <c r="C224" s="7">
        <v>38.566099999999992</v>
      </c>
      <c r="D224" s="7">
        <v>74.456199999999995</v>
      </c>
      <c r="E224" s="7">
        <v>83.552300000000002</v>
      </c>
      <c r="F224" s="7">
        <v>43.445199999999993</v>
      </c>
      <c r="G224" s="7">
        <v>24.940199999999997</v>
      </c>
      <c r="H224" s="7">
        <v>75.059799999999996</v>
      </c>
      <c r="I224" s="7">
        <v>23.556100000000001</v>
      </c>
      <c r="J224" s="7">
        <v>7.7233000000000001</v>
      </c>
      <c r="K224" s="7">
        <v>7.9340000000000002</v>
      </c>
      <c r="L224" s="7">
        <v>35.84640000000001</v>
      </c>
      <c r="M224" s="7">
        <v>34.172200000000004</v>
      </c>
      <c r="N224" s="7">
        <v>40.887599999999992</v>
      </c>
      <c r="O224" s="7">
        <v>15.9145</v>
      </c>
      <c r="P224" s="7">
        <v>35.84640000000001</v>
      </c>
      <c r="Q224" s="7">
        <v>23.298899999999982</v>
      </c>
      <c r="R224" s="7">
        <v>4.8791000000000002</v>
      </c>
      <c r="S224" s="7">
        <v>22.516800000000007</v>
      </c>
      <c r="T224" s="7">
        <v>16.049500000000002</v>
      </c>
      <c r="U224" s="7">
        <v>1.9224999999999999</v>
      </c>
      <c r="V224" s="7">
        <v>5.5868000000000002</v>
      </c>
      <c r="W224" s="7">
        <v>8.4050999999999991</v>
      </c>
      <c r="X224" s="7">
        <v>8.666599999999999</v>
      </c>
      <c r="Y224" s="7">
        <v>17.867400000000011</v>
      </c>
      <c r="Z224" s="7">
        <v>8.9126999999999992</v>
      </c>
      <c r="AA224" s="7">
        <v>0.39960000000000001</v>
      </c>
    </row>
    <row r="225" spans="1:27" ht="11.25" x14ac:dyDescent="0.2">
      <c r="A225" s="6">
        <v>43040</v>
      </c>
      <c r="B225" s="7">
        <v>59.080000000000005</v>
      </c>
      <c r="C225" s="7">
        <v>38.49</v>
      </c>
      <c r="D225" s="7">
        <v>74.42</v>
      </c>
      <c r="E225" s="7">
        <v>83.57</v>
      </c>
      <c r="F225" s="7">
        <v>43.34</v>
      </c>
      <c r="G225" s="7">
        <v>25.078200000000002</v>
      </c>
      <c r="H225" s="7">
        <v>74.92179999999999</v>
      </c>
      <c r="I225" s="7">
        <v>23.457999999999998</v>
      </c>
      <c r="J225" s="7">
        <v>7.7323000000000004</v>
      </c>
      <c r="K225" s="7">
        <v>7.9038000000000013</v>
      </c>
      <c r="L225" s="7">
        <v>35.827400000000004</v>
      </c>
      <c r="M225" s="7">
        <v>34.037199999999991</v>
      </c>
      <c r="N225" s="7">
        <v>40.884599999999999</v>
      </c>
      <c r="O225" s="7">
        <v>15.821199999999999</v>
      </c>
      <c r="P225" s="7">
        <v>35.827400000000004</v>
      </c>
      <c r="Q225" s="7">
        <v>23.273199999999989</v>
      </c>
      <c r="R225" s="7">
        <v>4.8500000000000005</v>
      </c>
      <c r="S225" s="7">
        <v>22.477000000000011</v>
      </c>
      <c r="T225" s="7">
        <v>15.990000000000006</v>
      </c>
      <c r="U225" s="7">
        <v>1.96</v>
      </c>
      <c r="V225" s="7">
        <v>5.53</v>
      </c>
      <c r="W225" s="7">
        <v>8.32</v>
      </c>
      <c r="X225" s="7">
        <v>8.6554000000000002</v>
      </c>
      <c r="Y225" s="7">
        <v>17.855600000000006</v>
      </c>
      <c r="Z225" s="7">
        <v>8.8895999999999997</v>
      </c>
      <c r="AA225" s="7">
        <v>0.42670000000000002</v>
      </c>
    </row>
    <row r="226" spans="1:27" ht="11.25" x14ac:dyDescent="0.2">
      <c r="A226" s="6">
        <v>43070</v>
      </c>
      <c r="B226" s="7">
        <v>58.995199999999997</v>
      </c>
      <c r="C226" s="7">
        <v>38.449899999999985</v>
      </c>
      <c r="D226" s="7">
        <v>74.250399999999999</v>
      </c>
      <c r="E226" s="7">
        <v>83.506500000000003</v>
      </c>
      <c r="F226" s="7">
        <v>43.282399999999981</v>
      </c>
      <c r="G226" s="7">
        <v>25.336499999999997</v>
      </c>
      <c r="H226" s="7">
        <v>74.663499999999999</v>
      </c>
      <c r="I226" s="7">
        <v>23.330099999999998</v>
      </c>
      <c r="J226" s="7">
        <v>7.7184999999999997</v>
      </c>
      <c r="K226" s="7">
        <v>7.8498999999999999</v>
      </c>
      <c r="L226" s="7">
        <v>35.764899999999997</v>
      </c>
      <c r="M226" s="7">
        <v>33.904599999999995</v>
      </c>
      <c r="N226" s="7">
        <v>40.758900000000004</v>
      </c>
      <c r="O226" s="7">
        <v>15.6683</v>
      </c>
      <c r="P226" s="7">
        <v>35.764899999999997</v>
      </c>
      <c r="Q226" s="7">
        <v>23.2303</v>
      </c>
      <c r="R226" s="7">
        <v>4.8324999999999996</v>
      </c>
      <c r="S226" s="7">
        <v>22.44919999999999</v>
      </c>
      <c r="T226" s="7">
        <v>16.000700000000002</v>
      </c>
      <c r="U226" s="7">
        <v>1.9249000000000001</v>
      </c>
      <c r="V226" s="7">
        <v>5.4794999999999998</v>
      </c>
      <c r="W226" s="7">
        <v>8.2638999999999996</v>
      </c>
      <c r="X226" s="7">
        <v>8.6738999999999997</v>
      </c>
      <c r="Y226" s="7">
        <v>17.826000000000001</v>
      </c>
      <c r="Z226" s="7">
        <v>8.8823000000000008</v>
      </c>
      <c r="AA226" s="7">
        <v>0.38269999999999998</v>
      </c>
    </row>
    <row r="227" spans="1:27" ht="11.25" x14ac:dyDescent="0.2">
      <c r="A227" s="6">
        <v>43101</v>
      </c>
      <c r="B227" s="7">
        <v>59.052599999999998</v>
      </c>
      <c r="C227" s="7">
        <v>38.427600000000005</v>
      </c>
      <c r="D227" s="7">
        <v>74.258899999999997</v>
      </c>
      <c r="E227" s="7">
        <v>83.378299999999996</v>
      </c>
      <c r="F227" s="7">
        <v>43.258700000000005</v>
      </c>
      <c r="G227" s="7">
        <v>25.276500000000002</v>
      </c>
      <c r="H227" s="7">
        <v>74.723500000000001</v>
      </c>
      <c r="I227" s="7">
        <v>23.343999999999994</v>
      </c>
      <c r="J227" s="7">
        <v>7.738599999999999</v>
      </c>
      <c r="K227" s="7">
        <v>7.8250999999999999</v>
      </c>
      <c r="L227" s="7">
        <v>35.815599999999989</v>
      </c>
      <c r="M227" s="7">
        <v>33.925600000000003</v>
      </c>
      <c r="N227" s="7">
        <v>40.797899999999998</v>
      </c>
      <c r="O227" s="7">
        <v>15.6709</v>
      </c>
      <c r="P227" s="7">
        <v>35.815599999999989</v>
      </c>
      <c r="Q227" s="7">
        <v>23.237000000000009</v>
      </c>
      <c r="R227" s="7">
        <v>4.8311000000000002</v>
      </c>
      <c r="S227" s="7">
        <v>22.438799999999993</v>
      </c>
      <c r="T227" s="7">
        <v>15.98890000000001</v>
      </c>
      <c r="U227" s="7">
        <v>1.9251000000000003</v>
      </c>
      <c r="V227" s="7">
        <v>5.4887000000000006</v>
      </c>
      <c r="W227" s="7">
        <v>8.257299999999999</v>
      </c>
      <c r="X227" s="7">
        <v>8.6874000000000002</v>
      </c>
      <c r="Y227" s="7">
        <v>17.75439999999999</v>
      </c>
      <c r="Z227" s="7">
        <v>8.9079999999999995</v>
      </c>
      <c r="AA227" s="7">
        <v>0.4657</v>
      </c>
    </row>
    <row r="228" spans="1:27" ht="11.25" x14ac:dyDescent="0.2">
      <c r="A228" s="6">
        <v>43132</v>
      </c>
      <c r="B228" s="7">
        <v>58.945</v>
      </c>
      <c r="C228" s="7">
        <v>38.307299999999998</v>
      </c>
      <c r="D228" s="7">
        <v>74.190200000000004</v>
      </c>
      <c r="E228" s="7">
        <v>83.115200000000002</v>
      </c>
      <c r="F228" s="7">
        <v>43.131599999999999</v>
      </c>
      <c r="G228" s="7">
        <v>25.253499999999995</v>
      </c>
      <c r="H228" s="7">
        <v>74.746499999999997</v>
      </c>
      <c r="I228" s="7">
        <v>23.4864</v>
      </c>
      <c r="J228" s="7">
        <v>7.6673000000000009</v>
      </c>
      <c r="K228" s="7">
        <v>7.8216000000000001</v>
      </c>
      <c r="L228" s="7">
        <v>35.770999999999987</v>
      </c>
      <c r="M228" s="7">
        <v>33.832799999999999</v>
      </c>
      <c r="N228" s="7">
        <v>40.913699999999999</v>
      </c>
      <c r="O228" s="7">
        <v>15.801500000000001</v>
      </c>
      <c r="P228" s="7">
        <v>35.770999999999987</v>
      </c>
      <c r="Q228" s="7">
        <v>23.174000000000007</v>
      </c>
      <c r="R228" s="7">
        <v>4.8243</v>
      </c>
      <c r="S228" s="7">
        <v>22.415699999999987</v>
      </c>
      <c r="T228" s="7">
        <v>15.891600000000011</v>
      </c>
      <c r="U228" s="7">
        <v>2.0863</v>
      </c>
      <c r="V228" s="7">
        <v>5.4751000000000003</v>
      </c>
      <c r="W228" s="7">
        <v>8.24</v>
      </c>
      <c r="X228" s="7">
        <v>8.676400000000001</v>
      </c>
      <c r="Y228" s="7">
        <v>17.748099999999987</v>
      </c>
      <c r="Z228" s="7">
        <v>8.8882999999999992</v>
      </c>
      <c r="AA228" s="7">
        <v>0.4582</v>
      </c>
    </row>
    <row r="229" spans="1:27" ht="11.25" x14ac:dyDescent="0.2">
      <c r="A229" s="6">
        <v>43160</v>
      </c>
      <c r="B229" s="7">
        <v>59.034499999999994</v>
      </c>
      <c r="C229" s="7">
        <v>38.232799999999997</v>
      </c>
      <c r="D229" s="7">
        <v>74.303600000000003</v>
      </c>
      <c r="E229" s="7">
        <v>83.181600000000003</v>
      </c>
      <c r="F229" s="7">
        <v>43.026399999999995</v>
      </c>
      <c r="G229" s="7">
        <v>25.310800000000004</v>
      </c>
      <c r="H229" s="7">
        <v>74.6892</v>
      </c>
      <c r="I229" s="7">
        <v>23.336400000000001</v>
      </c>
      <c r="J229" s="7">
        <v>7.6179999999999994</v>
      </c>
      <c r="K229" s="7">
        <v>7.8160999999999996</v>
      </c>
      <c r="L229" s="7">
        <v>35.9191</v>
      </c>
      <c r="M229" s="7">
        <v>33.661000000000001</v>
      </c>
      <c r="N229" s="7">
        <v>41.028199999999998</v>
      </c>
      <c r="O229" s="7">
        <v>15.6547</v>
      </c>
      <c r="P229" s="7">
        <v>35.9191</v>
      </c>
      <c r="Q229" s="7">
        <v>23.115400000000001</v>
      </c>
      <c r="R229" s="7">
        <v>4.7936000000000005</v>
      </c>
      <c r="S229" s="7">
        <v>22.411599999999996</v>
      </c>
      <c r="T229" s="7">
        <v>15.821200000000015</v>
      </c>
      <c r="U229" s="7">
        <v>2.0655000000000001</v>
      </c>
      <c r="V229" s="7">
        <v>5.4150999999999998</v>
      </c>
      <c r="W229" s="7">
        <v>8.1740999999999993</v>
      </c>
      <c r="X229" s="7">
        <v>8.6701999999999995</v>
      </c>
      <c r="Y229" s="7">
        <v>17.932099999999998</v>
      </c>
      <c r="Z229" s="7">
        <v>8.8749000000000002</v>
      </c>
      <c r="AA229" s="7">
        <v>0.44180000000000003</v>
      </c>
    </row>
    <row r="230" spans="1:27" ht="11.25" x14ac:dyDescent="0.2">
      <c r="A230" s="6">
        <v>43191</v>
      </c>
      <c r="B230" s="7">
        <v>59.038599999999995</v>
      </c>
      <c r="C230" s="7">
        <v>38.302099999999996</v>
      </c>
      <c r="D230" s="7">
        <v>74.335599999999999</v>
      </c>
      <c r="E230" s="7">
        <v>83.2166</v>
      </c>
      <c r="F230" s="7">
        <v>43.086999999999996</v>
      </c>
      <c r="G230" s="7">
        <v>25.347000000000001</v>
      </c>
      <c r="H230" s="7">
        <v>74.652999999999992</v>
      </c>
      <c r="I230" s="7">
        <v>23.301300000000001</v>
      </c>
      <c r="J230" s="7">
        <v>7.6308999999999996</v>
      </c>
      <c r="K230" s="7">
        <v>7.8081999999999976</v>
      </c>
      <c r="L230" s="7">
        <v>35.912599999999998</v>
      </c>
      <c r="M230" s="7">
        <v>33.591499999999996</v>
      </c>
      <c r="N230" s="7">
        <v>41.061499999999995</v>
      </c>
      <c r="O230" s="7">
        <v>15.6144</v>
      </c>
      <c r="P230" s="7">
        <v>35.912599999999998</v>
      </c>
      <c r="Q230" s="7">
        <v>23.125999999999991</v>
      </c>
      <c r="R230" s="7">
        <v>4.7848999999999995</v>
      </c>
      <c r="S230" s="7">
        <v>22.469299999999997</v>
      </c>
      <c r="T230" s="7">
        <v>15.832699999999999</v>
      </c>
      <c r="U230" s="7">
        <v>2.1092</v>
      </c>
      <c r="V230" s="7">
        <v>5.3830999999999998</v>
      </c>
      <c r="W230" s="7">
        <v>8.1224999999999987</v>
      </c>
      <c r="X230" s="7">
        <v>8.6796000000000006</v>
      </c>
      <c r="Y230" s="7">
        <v>17.946999999999999</v>
      </c>
      <c r="Z230" s="7">
        <v>8.9125999999999994</v>
      </c>
      <c r="AA230" s="7">
        <v>0.37340000000000001</v>
      </c>
    </row>
    <row r="231" spans="1:27" ht="11.25" x14ac:dyDescent="0.2">
      <c r="A231" s="6">
        <v>43221</v>
      </c>
      <c r="B231" s="7">
        <v>58.899799999999999</v>
      </c>
      <c r="C231" s="7">
        <v>38.2226</v>
      </c>
      <c r="D231" s="7">
        <v>74.275800000000004</v>
      </c>
      <c r="E231" s="7">
        <v>83.136600000000001</v>
      </c>
      <c r="F231" s="7">
        <v>42.940899999999999</v>
      </c>
      <c r="G231" s="7">
        <v>25.490599999999997</v>
      </c>
      <c r="H231" s="7">
        <v>74.509399999999999</v>
      </c>
      <c r="I231" s="7">
        <v>23.273300000000003</v>
      </c>
      <c r="J231" s="7">
        <v>7.6529000000000016</v>
      </c>
      <c r="K231" s="7">
        <v>7.7770999999999999</v>
      </c>
      <c r="L231" s="7">
        <v>35.806000000000004</v>
      </c>
      <c r="M231" s="7">
        <v>33.500399999999999</v>
      </c>
      <c r="N231" s="7">
        <v>41.009</v>
      </c>
      <c r="O231" s="7">
        <v>15.6096</v>
      </c>
      <c r="P231" s="7">
        <v>35.806000000000004</v>
      </c>
      <c r="Q231" s="7">
        <v>23.093799999999995</v>
      </c>
      <c r="R231" s="7">
        <v>4.7183000000000002</v>
      </c>
      <c r="S231" s="7">
        <v>22.347300000000004</v>
      </c>
      <c r="T231" s="7">
        <v>15.875299999999992</v>
      </c>
      <c r="U231" s="7">
        <v>2.1612</v>
      </c>
      <c r="V231" s="7">
        <v>5.4331000000000005</v>
      </c>
      <c r="W231" s="7">
        <v>8.0154000000000014</v>
      </c>
      <c r="X231" s="7">
        <v>8.6941000000000006</v>
      </c>
      <c r="Y231" s="7">
        <v>17.890100000000007</v>
      </c>
      <c r="Z231" s="7">
        <v>8.8556000000000008</v>
      </c>
      <c r="AA231" s="7">
        <v>0.36620000000000003</v>
      </c>
    </row>
    <row r="232" spans="1:27" ht="11.25" x14ac:dyDescent="0.2">
      <c r="A232" s="6">
        <v>43252</v>
      </c>
      <c r="B232" s="7">
        <v>58.663600000000002</v>
      </c>
      <c r="C232" s="7">
        <v>38.141100000000002</v>
      </c>
      <c r="D232" s="7">
        <v>74.070099999999996</v>
      </c>
      <c r="E232" s="7">
        <v>83.014099999999999</v>
      </c>
      <c r="F232" s="7">
        <v>42.820100000000004</v>
      </c>
      <c r="G232" s="7">
        <v>25.738399999999995</v>
      </c>
      <c r="H232" s="7">
        <v>74.261600000000001</v>
      </c>
      <c r="I232" s="7">
        <v>23.219899999999999</v>
      </c>
      <c r="J232" s="7">
        <v>7.6634000000000011</v>
      </c>
      <c r="K232" s="7">
        <v>7.7423000000000002</v>
      </c>
      <c r="L232" s="7">
        <v>35.636300000000006</v>
      </c>
      <c r="M232" s="7">
        <v>33.366500000000016</v>
      </c>
      <c r="N232" s="7">
        <v>40.895099999999985</v>
      </c>
      <c r="O232" s="7">
        <v>15.598000000000001</v>
      </c>
      <c r="P232" s="7">
        <v>35.636300000000006</v>
      </c>
      <c r="Q232" s="7">
        <v>23.027299999999997</v>
      </c>
      <c r="R232" s="7">
        <v>4.6789999999999994</v>
      </c>
      <c r="S232" s="7">
        <v>22.273000000000007</v>
      </c>
      <c r="T232" s="7">
        <v>15.867900000000004</v>
      </c>
      <c r="U232" s="7">
        <v>2.2219000000000002</v>
      </c>
      <c r="V232" s="7">
        <v>5.4084000000000003</v>
      </c>
      <c r="W232" s="7">
        <v>7.9678000000000004</v>
      </c>
      <c r="X232" s="7">
        <v>8.6812000000000005</v>
      </c>
      <c r="Y232" s="7">
        <v>17.800000000000008</v>
      </c>
      <c r="Z232" s="7">
        <v>8.8439999999999994</v>
      </c>
      <c r="AA232" s="7">
        <v>0.31119999999999998</v>
      </c>
    </row>
    <row r="233" spans="1:27" ht="11.25" x14ac:dyDescent="0.2">
      <c r="A233" s="6">
        <v>43282</v>
      </c>
      <c r="B233" s="7">
        <v>58.065099999999994</v>
      </c>
      <c r="C233" s="7">
        <v>37.758799999999994</v>
      </c>
      <c r="D233" s="7">
        <v>73.322400000000002</v>
      </c>
      <c r="E233" s="7">
        <v>82.496700000000004</v>
      </c>
      <c r="F233" s="7">
        <v>42.423899999999996</v>
      </c>
      <c r="G233" s="7">
        <v>26.051499999999997</v>
      </c>
      <c r="H233" s="7">
        <v>73.948499999999996</v>
      </c>
      <c r="I233" s="7">
        <v>23.458599999999993</v>
      </c>
      <c r="J233" s="7">
        <v>7.5625999999999998</v>
      </c>
      <c r="K233" s="7">
        <v>7.6451999999999982</v>
      </c>
      <c r="L233" s="7">
        <v>35.281900000000014</v>
      </c>
      <c r="M233" s="7">
        <v>33.411899999999996</v>
      </c>
      <c r="N233" s="7">
        <v>40.5366</v>
      </c>
      <c r="O233" s="7">
        <v>15.8834</v>
      </c>
      <c r="P233" s="7">
        <v>35.281900000000014</v>
      </c>
      <c r="Q233" s="7">
        <v>22.783199999999979</v>
      </c>
      <c r="R233" s="7">
        <v>4.6650999999999998</v>
      </c>
      <c r="S233" s="7">
        <v>22.082000000000011</v>
      </c>
      <c r="T233" s="7">
        <v>15.676799999999979</v>
      </c>
      <c r="U233" s="7">
        <v>2.2563</v>
      </c>
      <c r="V233" s="7">
        <v>5.6713000000000005</v>
      </c>
      <c r="W233" s="7">
        <v>7.9558999999999997</v>
      </c>
      <c r="X233" s="7">
        <v>8.5983000000000001</v>
      </c>
      <c r="Y233" s="7">
        <v>17.632500000000011</v>
      </c>
      <c r="Z233" s="7">
        <v>8.75</v>
      </c>
      <c r="AA233" s="7">
        <v>0.30109999999999998</v>
      </c>
    </row>
    <row r="234" spans="1:27" ht="11.25" x14ac:dyDescent="0.2">
      <c r="A234" s="6">
        <v>43313</v>
      </c>
      <c r="B234" s="7">
        <v>58.058000000000007</v>
      </c>
      <c r="C234" s="7">
        <v>37.70750000000001</v>
      </c>
      <c r="D234" s="7">
        <v>73.403599999999997</v>
      </c>
      <c r="E234" s="7">
        <v>82.8065</v>
      </c>
      <c r="F234" s="7">
        <v>42.403300000000009</v>
      </c>
      <c r="G234" s="7">
        <v>26.1968</v>
      </c>
      <c r="H234" s="7">
        <v>73.803200000000004</v>
      </c>
      <c r="I234" s="7">
        <v>23.258300000000002</v>
      </c>
      <c r="J234" s="7">
        <v>7.500799999999999</v>
      </c>
      <c r="K234" s="7">
        <v>7.6463999999999999</v>
      </c>
      <c r="L234" s="7">
        <v>35.397799999999989</v>
      </c>
      <c r="M234" s="7">
        <v>33.461300000000001</v>
      </c>
      <c r="N234" s="7">
        <v>40.341900000000003</v>
      </c>
      <c r="O234" s="7">
        <v>15.745200000000001</v>
      </c>
      <c r="P234" s="7">
        <v>35.397799999999989</v>
      </c>
      <c r="Q234" s="7">
        <v>22.660200000000017</v>
      </c>
      <c r="R234" s="7">
        <v>4.6957999999999993</v>
      </c>
      <c r="S234" s="7">
        <v>22.08509999999999</v>
      </c>
      <c r="T234" s="7">
        <v>15.622400000000018</v>
      </c>
      <c r="U234" s="7">
        <v>1.9592999999999998</v>
      </c>
      <c r="V234" s="7">
        <v>5.7686000000000011</v>
      </c>
      <c r="W234" s="7">
        <v>8.0174999999999983</v>
      </c>
      <c r="X234" s="7">
        <v>8.5894000000000013</v>
      </c>
      <c r="Y234" s="7">
        <v>17.59289999999999</v>
      </c>
      <c r="Z234" s="7">
        <v>8.7820999999999998</v>
      </c>
      <c r="AA234" s="7">
        <v>0.43340000000000001</v>
      </c>
    </row>
    <row r="235" spans="1:27" ht="11.25" x14ac:dyDescent="0.2">
      <c r="A235" s="6">
        <v>43344</v>
      </c>
      <c r="B235" s="7">
        <v>58.099100000000007</v>
      </c>
      <c r="C235" s="7">
        <v>37.820200000000007</v>
      </c>
      <c r="D235" s="7">
        <v>73.573900000000009</v>
      </c>
      <c r="E235" s="7">
        <v>83.043300000000002</v>
      </c>
      <c r="F235" s="7">
        <v>42.53370000000001</v>
      </c>
      <c r="G235" s="7">
        <v>26.253300000000003</v>
      </c>
      <c r="H235" s="7">
        <v>73.746700000000004</v>
      </c>
      <c r="I235" s="7">
        <v>23.173300000000005</v>
      </c>
      <c r="J235" s="7">
        <v>7.5193000000000003</v>
      </c>
      <c r="K235" s="7">
        <v>7.6797999999999993</v>
      </c>
      <c r="L235" s="7">
        <v>35.374099999999991</v>
      </c>
      <c r="M235" s="7">
        <v>33.492600000000003</v>
      </c>
      <c r="N235" s="7">
        <v>40.254100000000001</v>
      </c>
      <c r="O235" s="7">
        <v>15.647600000000001</v>
      </c>
      <c r="P235" s="7">
        <v>35.374099999999991</v>
      </c>
      <c r="Q235" s="7">
        <v>22.725000000000016</v>
      </c>
      <c r="R235" s="7">
        <v>4.7134999999999998</v>
      </c>
      <c r="S235" s="7">
        <v>22.130299999999991</v>
      </c>
      <c r="T235" s="7">
        <v>15.689900000000016</v>
      </c>
      <c r="U235" s="7">
        <v>1.8964999999999999</v>
      </c>
      <c r="V235" s="7">
        <v>5.6944000000000008</v>
      </c>
      <c r="W235" s="7">
        <v>8.0564</v>
      </c>
      <c r="X235" s="7">
        <v>8.6204000000000001</v>
      </c>
      <c r="Y235" s="7">
        <v>17.614499999999992</v>
      </c>
      <c r="Z235" s="7">
        <v>8.8184000000000005</v>
      </c>
      <c r="AA235" s="7">
        <v>0.32069999999999999</v>
      </c>
    </row>
    <row r="236" spans="1:27" ht="11.25" x14ac:dyDescent="0.2">
      <c r="A236" s="6">
        <v>43374</v>
      </c>
      <c r="B236" s="7">
        <v>58.044599999999988</v>
      </c>
      <c r="C236" s="7">
        <v>37.744899999999987</v>
      </c>
      <c r="D236" s="7">
        <v>73.440600000000003</v>
      </c>
      <c r="E236" s="7">
        <v>82.905799999999999</v>
      </c>
      <c r="F236" s="7">
        <v>42.462699999999984</v>
      </c>
      <c r="G236" s="7">
        <v>26.3795</v>
      </c>
      <c r="H236" s="7">
        <v>73.620499999999993</v>
      </c>
      <c r="I236" s="7">
        <v>23.148</v>
      </c>
      <c r="J236" s="7">
        <v>7.4854999999999992</v>
      </c>
      <c r="K236" s="7">
        <v>7.6430999999999996</v>
      </c>
      <c r="L236" s="7">
        <v>35.343600000000002</v>
      </c>
      <c r="M236" s="7">
        <v>33.402700000000003</v>
      </c>
      <c r="N236" s="7">
        <v>40.21779999999999</v>
      </c>
      <c r="O236" s="7">
        <v>15.575900000000001</v>
      </c>
      <c r="P236" s="7">
        <v>35.343600000000002</v>
      </c>
      <c r="Q236" s="7">
        <v>22.700999999999986</v>
      </c>
      <c r="R236" s="7">
        <v>4.7178000000000004</v>
      </c>
      <c r="S236" s="7">
        <v>22.095500000000005</v>
      </c>
      <c r="T236" s="7">
        <v>15.649399999999986</v>
      </c>
      <c r="U236" s="7">
        <v>1.9036</v>
      </c>
      <c r="V236" s="7">
        <v>5.6273999999999997</v>
      </c>
      <c r="W236" s="7">
        <v>8.0449999999999999</v>
      </c>
      <c r="X236" s="7">
        <v>8.6067999999999998</v>
      </c>
      <c r="Y236" s="7">
        <v>17.563300000000002</v>
      </c>
      <c r="Z236" s="7">
        <v>8.8009000000000004</v>
      </c>
      <c r="AA236" s="7">
        <v>0.3725</v>
      </c>
    </row>
    <row r="237" spans="1:27" ht="11.25" x14ac:dyDescent="0.2">
      <c r="A237" s="6">
        <v>43405</v>
      </c>
      <c r="B237" s="7">
        <v>57.94789999999999</v>
      </c>
      <c r="C237" s="7">
        <v>37.637299999999996</v>
      </c>
      <c r="D237" s="7">
        <v>73.269800000000004</v>
      </c>
      <c r="E237" s="7">
        <v>82.698499999999996</v>
      </c>
      <c r="F237" s="7">
        <v>42.343599999999995</v>
      </c>
      <c r="G237" s="7">
        <v>26.405999999999999</v>
      </c>
      <c r="H237" s="7">
        <v>73.593999999999994</v>
      </c>
      <c r="I237" s="7">
        <v>23.229399999999998</v>
      </c>
      <c r="J237" s="7">
        <v>7.478600000000001</v>
      </c>
      <c r="K237" s="7">
        <v>7.6384000000000007</v>
      </c>
      <c r="L237" s="7">
        <v>35.246800000000007</v>
      </c>
      <c r="M237" s="7">
        <v>33.396400000000007</v>
      </c>
      <c r="N237" s="7">
        <v>40.197599999999987</v>
      </c>
      <c r="O237" s="7">
        <v>15.646100000000001</v>
      </c>
      <c r="P237" s="7">
        <v>35.246800000000007</v>
      </c>
      <c r="Q237" s="7">
        <v>22.701099999999983</v>
      </c>
      <c r="R237" s="7">
        <v>4.7062999999999997</v>
      </c>
      <c r="S237" s="7">
        <v>22.011700000000012</v>
      </c>
      <c r="T237" s="7">
        <v>15.625599999999983</v>
      </c>
      <c r="U237" s="7">
        <v>2.0015999999999998</v>
      </c>
      <c r="V237" s="7">
        <v>5.6129999999999995</v>
      </c>
      <c r="W237" s="7">
        <v>8.0314999999999994</v>
      </c>
      <c r="X237" s="7">
        <v>8.595600000000001</v>
      </c>
      <c r="Y237" s="7">
        <v>17.488900000000005</v>
      </c>
      <c r="Z237" s="7">
        <v>8.7636000000000003</v>
      </c>
      <c r="AA237" s="7">
        <v>0.3987</v>
      </c>
    </row>
    <row r="238" spans="1:27" ht="11.25" x14ac:dyDescent="0.2">
      <c r="A238" s="6">
        <v>43435</v>
      </c>
      <c r="B238" s="7">
        <v>58.072399999999995</v>
      </c>
      <c r="C238" s="7">
        <v>37.688900000000004</v>
      </c>
      <c r="D238" s="7">
        <v>73.466000000000008</v>
      </c>
      <c r="E238" s="7">
        <v>82.7667</v>
      </c>
      <c r="F238" s="7">
        <v>42.421100000000003</v>
      </c>
      <c r="G238" s="7">
        <v>26.196300000000004</v>
      </c>
      <c r="H238" s="7">
        <v>73.803699999999992</v>
      </c>
      <c r="I238" s="7">
        <v>23.212199999999999</v>
      </c>
      <c r="J238" s="7">
        <v>7.4656000000000002</v>
      </c>
      <c r="K238" s="7">
        <v>7.6590000000000007</v>
      </c>
      <c r="L238" s="7">
        <v>35.46729999999998</v>
      </c>
      <c r="M238" s="7">
        <v>33.263299999999994</v>
      </c>
      <c r="N238" s="7">
        <v>40.540399999999998</v>
      </c>
      <c r="O238" s="7">
        <v>15.731299999999999</v>
      </c>
      <c r="P238" s="7">
        <v>35.46729999999998</v>
      </c>
      <c r="Q238" s="7">
        <v>22.605100000000014</v>
      </c>
      <c r="R238" s="7">
        <v>4.7321999999999997</v>
      </c>
      <c r="S238" s="7">
        <v>22.160399999999985</v>
      </c>
      <c r="T238" s="7">
        <v>15.528500000000015</v>
      </c>
      <c r="U238" s="7">
        <v>2.1141000000000001</v>
      </c>
      <c r="V238" s="7">
        <v>5.5598999999999998</v>
      </c>
      <c r="W238" s="7">
        <v>8.0572999999999997</v>
      </c>
      <c r="X238" s="7">
        <v>8.6494999999999997</v>
      </c>
      <c r="Y238" s="7">
        <v>17.581199999999981</v>
      </c>
      <c r="Z238" s="7">
        <v>8.8253000000000004</v>
      </c>
      <c r="AA238" s="7">
        <v>0.4113</v>
      </c>
    </row>
    <row r="239" spans="1:27" ht="11.25" x14ac:dyDescent="0.2">
      <c r="A239" s="6">
        <v>43466</v>
      </c>
      <c r="B239" s="7">
        <v>58.293399999999991</v>
      </c>
      <c r="C239" s="7">
        <v>37.819399999999987</v>
      </c>
      <c r="D239" s="7">
        <v>73.744799999999998</v>
      </c>
      <c r="E239" s="7">
        <v>82.932400000000001</v>
      </c>
      <c r="F239" s="7">
        <v>42.523399999999988</v>
      </c>
      <c r="G239" s="7">
        <v>25.923200000000001</v>
      </c>
      <c r="H239" s="7">
        <v>74.076799999999992</v>
      </c>
      <c r="I239" s="7">
        <v>23.250200000000007</v>
      </c>
      <c r="J239" s="7">
        <v>7.5332999999999997</v>
      </c>
      <c r="K239" s="7">
        <v>7.6593</v>
      </c>
      <c r="L239" s="7">
        <v>35.634299999999996</v>
      </c>
      <c r="M239" s="7">
        <v>33.255299999999998</v>
      </c>
      <c r="N239" s="7">
        <v>40.821499999999993</v>
      </c>
      <c r="O239" s="7">
        <v>15.7834</v>
      </c>
      <c r="P239" s="7">
        <v>35.634299999999996</v>
      </c>
      <c r="Q239" s="7">
        <v>22.659099999999995</v>
      </c>
      <c r="R239" s="7">
        <v>4.7040000000000006</v>
      </c>
      <c r="S239" s="7">
        <v>22.210399999999996</v>
      </c>
      <c r="T239" s="7">
        <v>15.608999999999995</v>
      </c>
      <c r="U239" s="7">
        <v>2.2069000000000001</v>
      </c>
      <c r="V239" s="7">
        <v>5.5507999999999997</v>
      </c>
      <c r="W239" s="7">
        <v>8.0259</v>
      </c>
      <c r="X239" s="7">
        <v>8.6639999999999997</v>
      </c>
      <c r="Y239" s="7">
        <v>17.599499999999995</v>
      </c>
      <c r="Z239" s="7">
        <v>8.8406000000000002</v>
      </c>
      <c r="AA239" s="7">
        <v>0.53010000000000002</v>
      </c>
    </row>
    <row r="240" spans="1:27" ht="11.25" x14ac:dyDescent="0.2">
      <c r="A240" s="6">
        <v>43497</v>
      </c>
      <c r="B240" s="7">
        <v>58.259599999999992</v>
      </c>
      <c r="C240" s="7">
        <v>37.806799999999988</v>
      </c>
      <c r="D240" s="7">
        <v>73.794799999999995</v>
      </c>
      <c r="E240" s="7">
        <v>82.962500000000006</v>
      </c>
      <c r="F240" s="7">
        <v>42.510499999999986</v>
      </c>
      <c r="G240" s="7">
        <v>25.852500000000003</v>
      </c>
      <c r="H240" s="7">
        <v>74.147499999999994</v>
      </c>
      <c r="I240" s="7">
        <v>23.32670000000001</v>
      </c>
      <c r="J240" s="7">
        <v>7.4554999999999998</v>
      </c>
      <c r="K240" s="7">
        <v>7.6653000000000002</v>
      </c>
      <c r="L240" s="7">
        <v>35.699700000000007</v>
      </c>
      <c r="M240" s="7">
        <v>33.191299999999998</v>
      </c>
      <c r="N240" s="7">
        <v>40.956199999999995</v>
      </c>
      <c r="O240" s="7">
        <v>15.8879</v>
      </c>
      <c r="P240" s="7">
        <v>35.699700000000007</v>
      </c>
      <c r="Q240" s="7">
        <v>22.559899999999985</v>
      </c>
      <c r="R240" s="7">
        <v>4.7036999999999995</v>
      </c>
      <c r="S240" s="7">
        <v>22.295700000000004</v>
      </c>
      <c r="T240" s="7">
        <v>15.511099999999985</v>
      </c>
      <c r="U240" s="7">
        <v>2.2349999999999999</v>
      </c>
      <c r="V240" s="7">
        <v>5.6223999999999998</v>
      </c>
      <c r="W240" s="7">
        <v>8.0304999999999982</v>
      </c>
      <c r="X240" s="7">
        <v>8.6721000000000004</v>
      </c>
      <c r="Y240" s="7">
        <v>17.635500000000011</v>
      </c>
      <c r="Z240" s="7">
        <v>8.8826000000000001</v>
      </c>
      <c r="AA240" s="7">
        <v>0.50949999999999995</v>
      </c>
    </row>
    <row r="241" spans="1:27" ht="11.25" x14ac:dyDescent="0.2">
      <c r="A241" s="6">
        <v>43525</v>
      </c>
      <c r="B241" s="7">
        <v>58.171400000000006</v>
      </c>
      <c r="C241" s="7">
        <v>37.690500000000007</v>
      </c>
      <c r="D241" s="7">
        <v>73.726799999999997</v>
      </c>
      <c r="E241" s="7">
        <v>82.904499999999999</v>
      </c>
      <c r="F241" s="7">
        <v>42.380800000000008</v>
      </c>
      <c r="G241" s="7">
        <v>25.814999999999998</v>
      </c>
      <c r="H241" s="7">
        <v>74.185000000000002</v>
      </c>
      <c r="I241" s="7">
        <v>23.433300000000003</v>
      </c>
      <c r="J241" s="7">
        <v>7.406299999999999</v>
      </c>
      <c r="K241" s="7">
        <v>7.6587000000000005</v>
      </c>
      <c r="L241" s="7">
        <v>35.686700000000002</v>
      </c>
      <c r="M241" s="7">
        <v>33.053500000000007</v>
      </c>
      <c r="N241" s="7">
        <v>41.131499999999996</v>
      </c>
      <c r="O241" s="7">
        <v>16.0136</v>
      </c>
      <c r="P241" s="7">
        <v>35.686700000000002</v>
      </c>
      <c r="Q241" s="7">
        <v>22.484700000000004</v>
      </c>
      <c r="R241" s="7">
        <v>4.6903000000000006</v>
      </c>
      <c r="S241" s="7">
        <v>22.238200000000006</v>
      </c>
      <c r="T241" s="7">
        <v>15.452300000000003</v>
      </c>
      <c r="U241" s="7">
        <v>2.3199000000000001</v>
      </c>
      <c r="V241" s="7">
        <v>5.6985999999999999</v>
      </c>
      <c r="W241" s="7">
        <v>7.9947000000000008</v>
      </c>
      <c r="X241" s="7">
        <v>8.6637000000000004</v>
      </c>
      <c r="Y241" s="7">
        <v>17.758600000000005</v>
      </c>
      <c r="Z241" s="7">
        <v>8.8413000000000004</v>
      </c>
      <c r="AA241" s="7">
        <v>0.42309999999999998</v>
      </c>
    </row>
    <row r="242" spans="1:27" ht="11.25" x14ac:dyDescent="0.2">
      <c r="A242" s="6">
        <v>43556</v>
      </c>
      <c r="B242" s="7">
        <v>57.964100000000002</v>
      </c>
      <c r="C242" s="7">
        <v>37.5047</v>
      </c>
      <c r="D242" s="7">
        <v>73.396100000000004</v>
      </c>
      <c r="E242" s="7">
        <v>82.537700000000001</v>
      </c>
      <c r="F242" s="7">
        <v>42.174700000000001</v>
      </c>
      <c r="G242" s="7">
        <v>25.814200000000007</v>
      </c>
      <c r="H242" s="7">
        <v>74.1858</v>
      </c>
      <c r="I242" s="7">
        <v>23.661799999999999</v>
      </c>
      <c r="J242" s="7">
        <v>7.3820999999999994</v>
      </c>
      <c r="K242" s="7">
        <v>7.6059000000000001</v>
      </c>
      <c r="L242" s="7">
        <v>35.535200000000003</v>
      </c>
      <c r="M242" s="7">
        <v>32.972799999999992</v>
      </c>
      <c r="N242" s="7">
        <v>41.213000000000008</v>
      </c>
      <c r="O242" s="7">
        <v>16.221699999999998</v>
      </c>
      <c r="P242" s="7">
        <v>35.535200000000003</v>
      </c>
      <c r="Q242" s="7">
        <v>22.428899999999999</v>
      </c>
      <c r="R242" s="7">
        <v>4.67</v>
      </c>
      <c r="S242" s="7">
        <v>22.115000000000002</v>
      </c>
      <c r="T242" s="7">
        <v>15.389699999999999</v>
      </c>
      <c r="U242" s="7">
        <v>2.5156999999999998</v>
      </c>
      <c r="V242" s="7">
        <v>5.7432999999999996</v>
      </c>
      <c r="W242" s="7">
        <v>7.9624999999999995</v>
      </c>
      <c r="X242" s="7">
        <v>8.6156000000000006</v>
      </c>
      <c r="Y242" s="7">
        <v>17.686200000000003</v>
      </c>
      <c r="Z242" s="7">
        <v>8.7829999999999995</v>
      </c>
      <c r="AA242" s="7">
        <v>0.45040000000000002</v>
      </c>
    </row>
    <row r="243" spans="1:27" ht="11.25" x14ac:dyDescent="0.2">
      <c r="A243" s="6">
        <v>43586</v>
      </c>
      <c r="B243" s="7">
        <v>57.842799999999997</v>
      </c>
      <c r="C243" s="7">
        <v>37.462800000000001</v>
      </c>
      <c r="D243" s="7">
        <v>73.320899999999995</v>
      </c>
      <c r="E243" s="7">
        <v>82.420999999999992</v>
      </c>
      <c r="F243" s="7">
        <v>42.108600000000003</v>
      </c>
      <c r="G243" s="7">
        <v>25.931699999999999</v>
      </c>
      <c r="H243" s="7">
        <v>74.068299999999994</v>
      </c>
      <c r="I243" s="7">
        <v>23.707100000000004</v>
      </c>
      <c r="J243" s="7">
        <v>7.3541999999999996</v>
      </c>
      <c r="K243" s="7">
        <v>7.5589999999999993</v>
      </c>
      <c r="L243" s="7">
        <v>35.447900000000011</v>
      </c>
      <c r="M243" s="7">
        <v>32.899499999999996</v>
      </c>
      <c r="N243" s="7">
        <v>41.168799999999997</v>
      </c>
      <c r="O243" s="7">
        <v>16.2255</v>
      </c>
      <c r="P243" s="7">
        <v>35.447900000000011</v>
      </c>
      <c r="Q243" s="7">
        <v>22.394899999999986</v>
      </c>
      <c r="R243" s="7">
        <v>4.6458000000000004</v>
      </c>
      <c r="S243" s="7">
        <v>22.074400000000011</v>
      </c>
      <c r="T243" s="7">
        <v>15.388399999999987</v>
      </c>
      <c r="U243" s="7">
        <v>2.6021999999999998</v>
      </c>
      <c r="V243" s="7">
        <v>5.7046000000000001</v>
      </c>
      <c r="W243" s="7">
        <v>7.9190000000000005</v>
      </c>
      <c r="X243" s="7">
        <v>8.5884</v>
      </c>
      <c r="Y243" s="7">
        <v>17.598400000000012</v>
      </c>
      <c r="Z243" s="7">
        <v>8.7894000000000005</v>
      </c>
      <c r="AA243" s="7">
        <v>0.47170000000000001</v>
      </c>
    </row>
    <row r="244" spans="1:27" ht="11.25" x14ac:dyDescent="0.2">
      <c r="A244" s="6">
        <v>43617</v>
      </c>
      <c r="B244" s="7">
        <v>57.738500000000002</v>
      </c>
      <c r="C244" s="7">
        <v>37.493700000000004</v>
      </c>
      <c r="D244" s="7">
        <v>73.289699999999996</v>
      </c>
      <c r="E244" s="7">
        <v>82.447100000000006</v>
      </c>
      <c r="F244" s="7">
        <v>42.126800000000003</v>
      </c>
      <c r="G244" s="7">
        <v>26.201100000000004</v>
      </c>
      <c r="H244" s="7">
        <v>73.798900000000003</v>
      </c>
      <c r="I244" s="7">
        <v>23.535200000000007</v>
      </c>
      <c r="J244" s="7">
        <v>7.3555999999999999</v>
      </c>
      <c r="K244" s="7">
        <v>7.5426999999999982</v>
      </c>
      <c r="L244" s="7">
        <v>35.365700000000004</v>
      </c>
      <c r="M244" s="7">
        <v>32.90059999999999</v>
      </c>
      <c r="N244" s="7">
        <v>40.898300000000013</v>
      </c>
      <c r="O244" s="7">
        <v>16.060400000000001</v>
      </c>
      <c r="P244" s="7">
        <v>35.365700000000004</v>
      </c>
      <c r="Q244" s="7">
        <v>22.372799999999998</v>
      </c>
      <c r="R244" s="7">
        <v>4.6331000000000007</v>
      </c>
      <c r="S244" s="7">
        <v>22.100500000000004</v>
      </c>
      <c r="T244" s="7">
        <v>15.3932</v>
      </c>
      <c r="U244" s="7">
        <v>2.4809999999999999</v>
      </c>
      <c r="V244" s="7">
        <v>5.6822999999999997</v>
      </c>
      <c r="W244" s="7">
        <v>7.8971000000000009</v>
      </c>
      <c r="X244" s="7">
        <v>8.5963999999999992</v>
      </c>
      <c r="Y244" s="7">
        <v>17.6191</v>
      </c>
      <c r="Z244" s="7">
        <v>8.7817000000000007</v>
      </c>
      <c r="AA244" s="7">
        <v>0.36849999999999999</v>
      </c>
    </row>
    <row r="245" spans="1:27" ht="11.25" x14ac:dyDescent="0.2">
      <c r="A245" s="6">
        <v>43647</v>
      </c>
      <c r="B245" s="7">
        <v>57.856400000000008</v>
      </c>
      <c r="C245" s="7">
        <v>37.599500000000013</v>
      </c>
      <c r="D245" s="7">
        <v>73.537700000000001</v>
      </c>
      <c r="E245" s="7">
        <v>82.650499999999994</v>
      </c>
      <c r="F245" s="7">
        <v>42.229700000000015</v>
      </c>
      <c r="G245" s="7">
        <v>26.147799999999997</v>
      </c>
      <c r="H245" s="7">
        <v>73.852200000000011</v>
      </c>
      <c r="I245" s="7">
        <v>23.467300000000005</v>
      </c>
      <c r="J245" s="7">
        <v>7.3801999999999994</v>
      </c>
      <c r="K245" s="7">
        <v>7.5240000000000009</v>
      </c>
      <c r="L245" s="7">
        <v>35.481100000000005</v>
      </c>
      <c r="M245" s="7">
        <v>32.933399999999992</v>
      </c>
      <c r="N245" s="7">
        <v>40.918800000000019</v>
      </c>
      <c r="O245" s="7">
        <v>15.995799999999999</v>
      </c>
      <c r="P245" s="7">
        <v>35.481100000000005</v>
      </c>
      <c r="Q245" s="7">
        <v>22.375300000000003</v>
      </c>
      <c r="R245" s="7">
        <v>4.6301999999999994</v>
      </c>
      <c r="S245" s="7">
        <v>22.142300000000009</v>
      </c>
      <c r="T245" s="7">
        <v>15.457200000000004</v>
      </c>
      <c r="U245" s="7">
        <v>2.4333</v>
      </c>
      <c r="V245" s="7">
        <v>5.6682999999999995</v>
      </c>
      <c r="W245" s="7">
        <v>7.8940999999999999</v>
      </c>
      <c r="X245" s="7">
        <v>8.6125000000000007</v>
      </c>
      <c r="Y245" s="7">
        <v>17.647700000000004</v>
      </c>
      <c r="Z245" s="7">
        <v>8.7827999999999999</v>
      </c>
      <c r="AA245" s="7">
        <v>0.438</v>
      </c>
    </row>
    <row r="246" spans="1:27" ht="11.25" x14ac:dyDescent="0.2">
      <c r="A246" s="6">
        <v>43678</v>
      </c>
      <c r="B246" s="7">
        <v>57.837699999999991</v>
      </c>
      <c r="C246" s="7">
        <v>37.496099999999984</v>
      </c>
      <c r="D246" s="7">
        <v>73.580600000000004</v>
      </c>
      <c r="E246" s="7">
        <v>82.844200000000001</v>
      </c>
      <c r="F246" s="7">
        <v>42.112599999999986</v>
      </c>
      <c r="G246" s="7">
        <v>26.203200000000002</v>
      </c>
      <c r="H246" s="7">
        <v>73.79679999999999</v>
      </c>
      <c r="I246" s="7">
        <v>23.350100000000001</v>
      </c>
      <c r="J246" s="7">
        <v>7.3342999999999998</v>
      </c>
      <c r="K246" s="7">
        <v>7.5373000000000001</v>
      </c>
      <c r="L246" s="7">
        <v>35.574600000000004</v>
      </c>
      <c r="M246" s="7">
        <v>32.817699999999995</v>
      </c>
      <c r="N246" s="7">
        <v>40.979099999999995</v>
      </c>
      <c r="O246" s="7">
        <v>15.959099999999999</v>
      </c>
      <c r="P246" s="7">
        <v>35.574600000000004</v>
      </c>
      <c r="Q246" s="7">
        <v>22.263099999999987</v>
      </c>
      <c r="R246" s="7">
        <v>4.6165000000000003</v>
      </c>
      <c r="S246" s="7">
        <v>22.133799999999997</v>
      </c>
      <c r="T246" s="7">
        <v>15.362299999999987</v>
      </c>
      <c r="U246" s="7">
        <v>2.4234</v>
      </c>
      <c r="V246" s="7">
        <v>5.6641000000000004</v>
      </c>
      <c r="W246" s="7">
        <v>7.871599999999999</v>
      </c>
      <c r="X246" s="7">
        <v>8.6084999999999994</v>
      </c>
      <c r="Y246" s="7">
        <v>17.669000000000008</v>
      </c>
      <c r="Z246" s="7">
        <v>8.7786000000000008</v>
      </c>
      <c r="AA246" s="7">
        <v>0.51849999999999996</v>
      </c>
    </row>
    <row r="247" spans="1:27" ht="11.25" x14ac:dyDescent="0.2">
      <c r="A247" s="6">
        <v>43709</v>
      </c>
      <c r="B247" s="7">
        <v>57.856999999999999</v>
      </c>
      <c r="C247" s="7">
        <v>37.543799999999997</v>
      </c>
      <c r="D247" s="7">
        <v>73.602599999999995</v>
      </c>
      <c r="E247" s="7">
        <v>82.996000000000009</v>
      </c>
      <c r="F247" s="7">
        <v>42.147499999999994</v>
      </c>
      <c r="G247" s="7">
        <v>26.331700000000001</v>
      </c>
      <c r="H247" s="7">
        <v>73.668300000000002</v>
      </c>
      <c r="I247" s="7">
        <v>23.207600000000003</v>
      </c>
      <c r="J247" s="7">
        <v>7.3445999999999998</v>
      </c>
      <c r="K247" s="7">
        <v>7.5576000000000025</v>
      </c>
      <c r="L247" s="7">
        <v>35.558999999999997</v>
      </c>
      <c r="M247" s="7">
        <v>32.811699999999995</v>
      </c>
      <c r="N247" s="7">
        <v>40.856600000000007</v>
      </c>
      <c r="O247" s="7">
        <v>15.811299999999999</v>
      </c>
      <c r="P247" s="7">
        <v>35.558999999999997</v>
      </c>
      <c r="Q247" s="7">
        <v>22.298000000000002</v>
      </c>
      <c r="R247" s="7">
        <v>4.6036999999999999</v>
      </c>
      <c r="S247" s="7">
        <v>22.184099999999994</v>
      </c>
      <c r="T247" s="7">
        <v>15.359700000000002</v>
      </c>
      <c r="U247" s="7">
        <v>2.3270999999999997</v>
      </c>
      <c r="V247" s="7">
        <v>5.6334999999999997</v>
      </c>
      <c r="W247" s="7">
        <v>7.8508000000000013</v>
      </c>
      <c r="X247" s="7">
        <v>8.6166999999999998</v>
      </c>
      <c r="Y247" s="7">
        <v>17.690399999999997</v>
      </c>
      <c r="Z247" s="7">
        <v>8.8148999999999997</v>
      </c>
      <c r="AA247" s="7">
        <v>0.43690000000000001</v>
      </c>
    </row>
    <row r="248" spans="1:27" ht="11.25" x14ac:dyDescent="0.2">
      <c r="A248" s="6">
        <v>43739</v>
      </c>
      <c r="B248" s="7">
        <v>57.918699999999994</v>
      </c>
      <c r="C248" s="7">
        <v>37.620399999999997</v>
      </c>
      <c r="D248" s="7">
        <v>73.698000000000008</v>
      </c>
      <c r="E248" s="7">
        <v>83.081099999999992</v>
      </c>
      <c r="F248" s="7">
        <v>42.212799999999994</v>
      </c>
      <c r="G248" s="7">
        <v>26.3752</v>
      </c>
      <c r="H248" s="7">
        <v>73.624799999999993</v>
      </c>
      <c r="I248" s="7">
        <v>23.145199999999996</v>
      </c>
      <c r="J248" s="7">
        <v>7.3551999999999991</v>
      </c>
      <c r="K248" s="7">
        <v>7.5329999999999995</v>
      </c>
      <c r="L248" s="7">
        <v>35.590999999999987</v>
      </c>
      <c r="M248" s="7">
        <v>32.8703</v>
      </c>
      <c r="N248" s="7">
        <v>40.754499999999993</v>
      </c>
      <c r="O248" s="7">
        <v>15.706099999999999</v>
      </c>
      <c r="P248" s="7">
        <v>35.590999999999987</v>
      </c>
      <c r="Q248" s="7">
        <v>22.327700000000007</v>
      </c>
      <c r="R248" s="7">
        <v>4.5923999999999996</v>
      </c>
      <c r="S248" s="7">
        <v>22.210699999999989</v>
      </c>
      <c r="T248" s="7">
        <v>15.409700000000008</v>
      </c>
      <c r="U248" s="7">
        <v>2.2039</v>
      </c>
      <c r="V248" s="7">
        <v>5.6460999999999997</v>
      </c>
      <c r="W248" s="7">
        <v>7.8559999999999999</v>
      </c>
      <c r="X248" s="7">
        <v>8.6406999999999989</v>
      </c>
      <c r="Y248" s="7">
        <v>17.69799999999999</v>
      </c>
      <c r="Z248" s="7">
        <v>8.8216999999999999</v>
      </c>
      <c r="AA248" s="7">
        <v>0.43049999999999999</v>
      </c>
    </row>
    <row r="249" spans="1:27" ht="11.25" x14ac:dyDescent="0.2">
      <c r="A249" s="6">
        <v>43770</v>
      </c>
      <c r="B249" s="7">
        <v>57.995200000000011</v>
      </c>
      <c r="C249" s="7">
        <v>37.697700000000012</v>
      </c>
      <c r="D249" s="7">
        <v>73.779899999999998</v>
      </c>
      <c r="E249" s="7">
        <v>83.031000000000006</v>
      </c>
      <c r="F249" s="7">
        <v>42.296200000000013</v>
      </c>
      <c r="G249" s="7">
        <v>26.317399999999999</v>
      </c>
      <c r="H249" s="7">
        <v>73.682600000000008</v>
      </c>
      <c r="I249" s="7">
        <v>23.167300000000008</v>
      </c>
      <c r="J249" s="7">
        <v>7.3782999999999985</v>
      </c>
      <c r="K249" s="7">
        <v>7.5139999999999993</v>
      </c>
      <c r="L249" s="7">
        <v>35.622999999999998</v>
      </c>
      <c r="M249" s="7">
        <v>32.956699999999998</v>
      </c>
      <c r="N249" s="7">
        <v>40.72590000000001</v>
      </c>
      <c r="O249" s="7">
        <v>15.6874</v>
      </c>
      <c r="P249" s="7">
        <v>35.622999999999998</v>
      </c>
      <c r="Q249" s="7">
        <v>22.372200000000014</v>
      </c>
      <c r="R249" s="7">
        <v>4.5984999999999996</v>
      </c>
      <c r="S249" s="7">
        <v>22.2361</v>
      </c>
      <c r="T249" s="7">
        <v>15.461600000000015</v>
      </c>
      <c r="U249" s="7">
        <v>2.1469</v>
      </c>
      <c r="V249" s="7">
        <v>5.6738999999999997</v>
      </c>
      <c r="W249" s="7">
        <v>7.8667999999999996</v>
      </c>
      <c r="X249" s="7">
        <v>8.6465999999999994</v>
      </c>
      <c r="Y249" s="7">
        <v>17.708399999999997</v>
      </c>
      <c r="Z249" s="7">
        <v>8.8294999999999995</v>
      </c>
      <c r="AA249" s="7">
        <v>0.43840000000000001</v>
      </c>
    </row>
    <row r="250" spans="1:27" ht="11.25" x14ac:dyDescent="0.2">
      <c r="A250" s="6">
        <v>43800</v>
      </c>
      <c r="B250" s="7">
        <v>57.798700000000004</v>
      </c>
      <c r="C250" s="7">
        <v>37.557500000000005</v>
      </c>
      <c r="D250" s="7">
        <v>73.620900000000006</v>
      </c>
      <c r="E250" s="7">
        <v>82.930499999999995</v>
      </c>
      <c r="F250" s="7">
        <v>42.156500000000008</v>
      </c>
      <c r="G250" s="7">
        <v>26.437400000000004</v>
      </c>
      <c r="H250" s="7">
        <v>73.562600000000003</v>
      </c>
      <c r="I250" s="7">
        <v>23.235699999999994</v>
      </c>
      <c r="J250" s="7">
        <v>7.3547000000000011</v>
      </c>
      <c r="K250" s="7">
        <v>7.4601000000000006</v>
      </c>
      <c r="L250" s="7">
        <v>35.511499999999998</v>
      </c>
      <c r="M250" s="7">
        <v>33.046000000000006</v>
      </c>
      <c r="N250" s="7">
        <v>40.516599999999997</v>
      </c>
      <c r="O250" s="7">
        <v>15.7639</v>
      </c>
      <c r="P250" s="7">
        <v>35.511499999999998</v>
      </c>
      <c r="Q250" s="7">
        <v>22.287200000000006</v>
      </c>
      <c r="R250" s="7">
        <v>4.5990000000000002</v>
      </c>
      <c r="S250" s="7">
        <v>22.154199999999999</v>
      </c>
      <c r="T250" s="7">
        <v>15.403300000000005</v>
      </c>
      <c r="U250" s="7">
        <v>2.0473999999999997</v>
      </c>
      <c r="V250" s="7">
        <v>5.8676000000000004</v>
      </c>
      <c r="W250" s="7">
        <v>7.8489999999999993</v>
      </c>
      <c r="X250" s="7">
        <v>8.6207999999999991</v>
      </c>
      <c r="Y250" s="7">
        <v>17.632499999999997</v>
      </c>
      <c r="Z250" s="7">
        <v>8.8031000000000006</v>
      </c>
      <c r="AA250" s="7">
        <v>0.45519999999999999</v>
      </c>
    </row>
    <row r="251" spans="1:27" ht="11.25" x14ac:dyDescent="0.2">
      <c r="A251" s="6">
        <v>43831</v>
      </c>
      <c r="B251" s="7">
        <v>60.382200000000005</v>
      </c>
      <c r="C251" s="7">
        <v>37.053200000000004</v>
      </c>
      <c r="D251" s="7">
        <v>75.201999999999998</v>
      </c>
      <c r="E251" s="7">
        <v>83.933199999999999</v>
      </c>
      <c r="F251" s="7">
        <v>40.948900000000002</v>
      </c>
      <c r="G251" s="7">
        <v>26.136499999999998</v>
      </c>
      <c r="H251" s="7">
        <v>73.863500000000002</v>
      </c>
      <c r="I251" s="7">
        <v>20.717700000000001</v>
      </c>
      <c r="J251" s="7">
        <v>6.0200000000000005</v>
      </c>
      <c r="K251" s="7">
        <v>9.9942000000000011</v>
      </c>
      <c r="L251" s="7">
        <v>37.131099999999996</v>
      </c>
      <c r="M251" s="7">
        <v>30.244400000000002</v>
      </c>
      <c r="N251" s="7">
        <v>43.619100000000003</v>
      </c>
      <c r="O251" s="7">
        <v>13.481299999999999</v>
      </c>
      <c r="P251" s="7">
        <v>37.131099999999996</v>
      </c>
      <c r="Q251" s="7">
        <v>23.251100000000008</v>
      </c>
      <c r="R251" s="7">
        <v>3.8957000000000002</v>
      </c>
      <c r="S251" s="7">
        <v>21.532499999999992</v>
      </c>
      <c r="T251" s="7">
        <v>15.520700000000009</v>
      </c>
      <c r="U251" s="7">
        <v>1.7824</v>
      </c>
      <c r="V251" s="7">
        <v>5.0934999999999997</v>
      </c>
      <c r="W251" s="7">
        <v>6.6053999999999995</v>
      </c>
      <c r="X251" s="7">
        <v>6.6167000000000007</v>
      </c>
      <c r="Y251" s="7">
        <v>23.953099999999996</v>
      </c>
      <c r="Z251" s="7">
        <v>5.867</v>
      </c>
      <c r="AA251" s="7">
        <v>0.69430000000000003</v>
      </c>
    </row>
    <row r="252" spans="1:27" ht="11.25" x14ac:dyDescent="0.2">
      <c r="A252" s="6">
        <v>43862</v>
      </c>
      <c r="B252" s="7">
        <v>60.3048</v>
      </c>
      <c r="C252" s="7">
        <v>37.016299999999994</v>
      </c>
      <c r="D252" s="7">
        <v>75.1417</v>
      </c>
      <c r="E252" s="7">
        <v>83.896600000000007</v>
      </c>
      <c r="F252" s="7">
        <v>40.929599999999994</v>
      </c>
      <c r="G252" s="7">
        <v>26.216099999999997</v>
      </c>
      <c r="H252" s="7">
        <v>73.783900000000003</v>
      </c>
      <c r="I252" s="7">
        <v>20.6434</v>
      </c>
      <c r="J252" s="7">
        <v>5.9964000000000004</v>
      </c>
      <c r="K252" s="7">
        <v>9.9893000000000018</v>
      </c>
      <c r="L252" s="7">
        <v>37.155400000000007</v>
      </c>
      <c r="M252" s="7">
        <v>30.0962</v>
      </c>
      <c r="N252" s="7">
        <v>43.687700000000007</v>
      </c>
      <c r="O252" s="7">
        <v>13.479100000000001</v>
      </c>
      <c r="P252" s="7">
        <v>37.155400000000007</v>
      </c>
      <c r="Q252" s="7">
        <v>23.149399999999993</v>
      </c>
      <c r="R252" s="7">
        <v>3.9133</v>
      </c>
      <c r="S252" s="7">
        <v>21.606100000000001</v>
      </c>
      <c r="T252" s="7">
        <v>15.410199999999993</v>
      </c>
      <c r="U252" s="7">
        <v>1.8417999999999997</v>
      </c>
      <c r="V252" s="7">
        <v>5.0068999999999999</v>
      </c>
      <c r="W252" s="7">
        <v>6.6303000000000001</v>
      </c>
      <c r="X252" s="7">
        <v>6.6215000000000002</v>
      </c>
      <c r="Y252" s="7">
        <v>23.985300000000006</v>
      </c>
      <c r="Z252" s="7">
        <v>5.9024999999999999</v>
      </c>
      <c r="AA252" s="7">
        <v>0.64610000000000001</v>
      </c>
    </row>
    <row r="253" spans="1:27" ht="11.25" x14ac:dyDescent="0.2">
      <c r="A253" s="6">
        <v>43891</v>
      </c>
      <c r="B253" s="7">
        <v>60.466299999999997</v>
      </c>
      <c r="C253" s="7">
        <v>37.01209999999999</v>
      </c>
      <c r="D253" s="7">
        <v>75.299499999999995</v>
      </c>
      <c r="E253" s="7">
        <v>83.981099999999998</v>
      </c>
      <c r="F253" s="7">
        <v>40.927099999999989</v>
      </c>
      <c r="G253" s="7">
        <v>26.079700000000003</v>
      </c>
      <c r="H253" s="7">
        <v>73.920299999999997</v>
      </c>
      <c r="I253" s="7">
        <v>20.688199999999995</v>
      </c>
      <c r="J253" s="7">
        <v>5.9473000000000003</v>
      </c>
      <c r="K253" s="7">
        <v>9.9667000000000012</v>
      </c>
      <c r="L253" s="7">
        <v>37.317999999999998</v>
      </c>
      <c r="M253" s="7">
        <v>30.030199999999997</v>
      </c>
      <c r="N253" s="7">
        <v>43.890100000000004</v>
      </c>
      <c r="O253" s="7">
        <v>13.454000000000001</v>
      </c>
      <c r="P253" s="7">
        <v>37.317999999999998</v>
      </c>
      <c r="Q253" s="7">
        <v>23.148299999999999</v>
      </c>
      <c r="R253" s="7">
        <v>3.915</v>
      </c>
      <c r="S253" s="7">
        <v>21.591699999999996</v>
      </c>
      <c r="T253" s="7">
        <v>15.420399999999997</v>
      </c>
      <c r="U253" s="7">
        <v>1.8874000000000002</v>
      </c>
      <c r="V253" s="7">
        <v>4.9117999999999995</v>
      </c>
      <c r="W253" s="7">
        <v>6.6548000000000007</v>
      </c>
      <c r="X253" s="7">
        <v>6.6264000000000003</v>
      </c>
      <c r="Y253" s="7">
        <v>24.190599999999996</v>
      </c>
      <c r="Z253" s="7">
        <v>5.9005999999999998</v>
      </c>
      <c r="AA253" s="7">
        <v>0.60040000000000004</v>
      </c>
    </row>
    <row r="254" spans="1:27" ht="11.25" x14ac:dyDescent="0.2">
      <c r="A254" s="6">
        <v>43922</v>
      </c>
      <c r="B254" s="7">
        <v>60.3613</v>
      </c>
      <c r="C254" s="7">
        <v>37.029699999999991</v>
      </c>
      <c r="D254" s="7">
        <v>75.2376</v>
      </c>
      <c r="E254" s="7">
        <v>83.957400000000007</v>
      </c>
      <c r="F254" s="7">
        <v>40.976599999999991</v>
      </c>
      <c r="G254" s="7">
        <v>26.006399999999996</v>
      </c>
      <c r="H254" s="7">
        <v>73.993600000000001</v>
      </c>
      <c r="I254" s="7">
        <v>20.860399999999998</v>
      </c>
      <c r="J254" s="7">
        <v>5.9505999999999997</v>
      </c>
      <c r="K254" s="7">
        <v>9.9412000000000003</v>
      </c>
      <c r="L254" s="7">
        <v>37.240900000000003</v>
      </c>
      <c r="M254" s="7">
        <v>30.062200000000001</v>
      </c>
      <c r="N254" s="7">
        <v>43.931399999999996</v>
      </c>
      <c r="O254" s="7">
        <v>13.632300000000001</v>
      </c>
      <c r="P254" s="7">
        <v>37.240900000000003</v>
      </c>
      <c r="Q254" s="7">
        <v>23.120399999999997</v>
      </c>
      <c r="R254" s="7">
        <v>3.9469000000000003</v>
      </c>
      <c r="S254" s="7">
        <v>21.605299999999996</v>
      </c>
      <c r="T254" s="7">
        <v>15.424399999999997</v>
      </c>
      <c r="U254" s="7">
        <v>2.0127000000000002</v>
      </c>
      <c r="V254" s="7">
        <v>4.9232000000000005</v>
      </c>
      <c r="W254" s="7">
        <v>6.6965000000000003</v>
      </c>
      <c r="X254" s="7">
        <v>6.6322000000000001</v>
      </c>
      <c r="Y254" s="7">
        <v>24.182600000000004</v>
      </c>
      <c r="Z254" s="7">
        <v>5.9264999999999999</v>
      </c>
      <c r="AA254" s="7">
        <v>0.49959999999999999</v>
      </c>
    </row>
    <row r="255" spans="1:27" ht="11.25" x14ac:dyDescent="0.2">
      <c r="A255" s="6">
        <v>43952</v>
      </c>
      <c r="B255" s="7">
        <v>60.473899999999993</v>
      </c>
      <c r="C255" s="7">
        <v>37.137299999999989</v>
      </c>
      <c r="D255" s="7">
        <v>75.468299999999999</v>
      </c>
      <c r="E255" s="7">
        <v>84.227000000000004</v>
      </c>
      <c r="F255" s="7">
        <v>41.119799999999991</v>
      </c>
      <c r="G255" s="7">
        <v>25.546500000000002</v>
      </c>
      <c r="H255" s="7">
        <v>74.453499999999991</v>
      </c>
      <c r="I255" s="7">
        <v>21.145299999999999</v>
      </c>
      <c r="J255" s="7">
        <v>5.9703000000000008</v>
      </c>
      <c r="K255" s="7">
        <v>9.8888000000000016</v>
      </c>
      <c r="L255" s="7">
        <v>37.449400000000004</v>
      </c>
      <c r="M255" s="7">
        <v>30.097499999999997</v>
      </c>
      <c r="N255" s="7">
        <v>44.356399999999994</v>
      </c>
      <c r="O255" s="7">
        <v>13.9796</v>
      </c>
      <c r="P255" s="7">
        <v>37.449400000000004</v>
      </c>
      <c r="Q255" s="7">
        <v>23.024499999999989</v>
      </c>
      <c r="R255" s="7">
        <v>3.9824999999999999</v>
      </c>
      <c r="S255" s="7">
        <v>21.710100000000001</v>
      </c>
      <c r="T255" s="7">
        <v>15.427199999999988</v>
      </c>
      <c r="U255" s="7">
        <v>2.1903999999999999</v>
      </c>
      <c r="V255" s="7">
        <v>5.0147999999999993</v>
      </c>
      <c r="W255" s="7">
        <v>6.7743999999999991</v>
      </c>
      <c r="X255" s="7">
        <v>6.6644999999999994</v>
      </c>
      <c r="Y255" s="7">
        <v>24.218000000000004</v>
      </c>
      <c r="Z255" s="7">
        <v>5.99</v>
      </c>
      <c r="AA255" s="7">
        <v>0.57689999999999997</v>
      </c>
    </row>
    <row r="256" spans="1:27" ht="11.25" x14ac:dyDescent="0.2">
      <c r="A256" s="6">
        <v>43983</v>
      </c>
      <c r="B256" s="7">
        <v>60.538799999999995</v>
      </c>
      <c r="C256" s="7">
        <v>37.233699999999985</v>
      </c>
      <c r="D256" s="7">
        <v>75.607900000000001</v>
      </c>
      <c r="E256" s="7">
        <v>84.387100000000004</v>
      </c>
      <c r="F256" s="7">
        <v>41.227499999999985</v>
      </c>
      <c r="G256" s="7">
        <v>25.382400000000001</v>
      </c>
      <c r="H256" s="7">
        <v>74.617599999999996</v>
      </c>
      <c r="I256" s="7">
        <v>21.249400000000005</v>
      </c>
      <c r="J256" s="7">
        <v>5.9707000000000008</v>
      </c>
      <c r="K256" s="7">
        <v>9.9764000000000017</v>
      </c>
      <c r="L256" s="7">
        <v>37.420700000000011</v>
      </c>
      <c r="M256" s="7">
        <v>30.218900000000001</v>
      </c>
      <c r="N256" s="7">
        <v>44.398300000000006</v>
      </c>
      <c r="O256" s="7">
        <v>14.078799999999999</v>
      </c>
      <c r="P256" s="7">
        <v>37.420700000000011</v>
      </c>
      <c r="Q256" s="7">
        <v>23.118099999999984</v>
      </c>
      <c r="R256" s="7">
        <v>3.9937999999999998</v>
      </c>
      <c r="S256" s="7">
        <v>21.773600000000002</v>
      </c>
      <c r="T256" s="7">
        <v>15.460099999999985</v>
      </c>
      <c r="U256" s="7">
        <v>2.2126000000000001</v>
      </c>
      <c r="V256" s="7">
        <v>5.0553999999999997</v>
      </c>
      <c r="W256" s="7">
        <v>6.8106999999999998</v>
      </c>
      <c r="X256" s="7">
        <v>6.6972999999999994</v>
      </c>
      <c r="Y256" s="7">
        <v>24.286600000000011</v>
      </c>
      <c r="Z256" s="7">
        <v>6.0148999999999999</v>
      </c>
      <c r="AA256" s="7">
        <v>0.4219</v>
      </c>
    </row>
    <row r="257" spans="1:27" ht="11.25" x14ac:dyDescent="0.2">
      <c r="A257" s="6">
        <v>44013</v>
      </c>
      <c r="B257" s="7">
        <v>60.347500000000004</v>
      </c>
      <c r="C257" s="7">
        <v>37.127600000000001</v>
      </c>
      <c r="D257" s="7">
        <v>75.432400000000001</v>
      </c>
      <c r="E257" s="7">
        <v>84.188000000000002</v>
      </c>
      <c r="F257" s="7">
        <v>41.115600000000001</v>
      </c>
      <c r="G257" s="7">
        <v>25.545300000000001</v>
      </c>
      <c r="H257" s="7">
        <v>74.454700000000003</v>
      </c>
      <c r="I257" s="7">
        <v>21.267399999999999</v>
      </c>
      <c r="J257" s="7">
        <v>5.9349999999999996</v>
      </c>
      <c r="K257" s="7">
        <v>10.027899999999999</v>
      </c>
      <c r="L257" s="7">
        <v>37.224700000000006</v>
      </c>
      <c r="M257" s="7">
        <v>30.267799999999998</v>
      </c>
      <c r="N257" s="7">
        <v>44.187300000000015</v>
      </c>
      <c r="O257" s="7">
        <v>14.107200000000001</v>
      </c>
      <c r="P257" s="7">
        <v>37.224700000000006</v>
      </c>
      <c r="Q257" s="7">
        <v>23.122799999999998</v>
      </c>
      <c r="R257" s="7">
        <v>3.9880000000000004</v>
      </c>
      <c r="S257" s="7">
        <v>21.737400000000004</v>
      </c>
      <c r="T257" s="7">
        <v>15.390199999999998</v>
      </c>
      <c r="U257" s="7">
        <v>2.1715</v>
      </c>
      <c r="V257" s="7">
        <v>5.1074000000000002</v>
      </c>
      <c r="W257" s="7">
        <v>6.8283999999999994</v>
      </c>
      <c r="X257" s="7">
        <v>6.6907999999999994</v>
      </c>
      <c r="Y257" s="7">
        <v>24.210300000000007</v>
      </c>
      <c r="Z257" s="7">
        <v>6.0122999999999998</v>
      </c>
      <c r="AA257" s="7">
        <v>0.31130000000000002</v>
      </c>
    </row>
    <row r="258" spans="1:27" ht="11.25" x14ac:dyDescent="0.2">
      <c r="A258" s="6">
        <v>44044</v>
      </c>
      <c r="B258" s="7">
        <v>60.160399999999989</v>
      </c>
      <c r="C258" s="7">
        <v>36.99959999999998</v>
      </c>
      <c r="D258" s="7">
        <v>75.220799999999997</v>
      </c>
      <c r="E258" s="7">
        <v>84.067000000000007</v>
      </c>
      <c r="F258" s="7">
        <v>40.98399999999998</v>
      </c>
      <c r="G258" s="7">
        <v>25.765700000000002</v>
      </c>
      <c r="H258" s="7">
        <v>74.23429999999999</v>
      </c>
      <c r="I258" s="7">
        <v>21.237200000000001</v>
      </c>
      <c r="J258" s="7">
        <v>5.8853</v>
      </c>
      <c r="K258" s="7">
        <v>10.055</v>
      </c>
      <c r="L258" s="7">
        <v>37.057000000000009</v>
      </c>
      <c r="M258" s="7">
        <v>30.339400000000005</v>
      </c>
      <c r="N258" s="7">
        <v>43.89520000000001</v>
      </c>
      <c r="O258" s="7">
        <v>14.0739</v>
      </c>
      <c r="P258" s="7">
        <v>37.057000000000009</v>
      </c>
      <c r="Q258" s="7">
        <v>23.103399999999979</v>
      </c>
      <c r="R258" s="7">
        <v>3.9843999999999995</v>
      </c>
      <c r="S258" s="7">
        <v>21.655900000000003</v>
      </c>
      <c r="T258" s="7">
        <v>15.343699999999979</v>
      </c>
      <c r="U258" s="7">
        <v>2.0476000000000001</v>
      </c>
      <c r="V258" s="7">
        <v>5.2164999999999999</v>
      </c>
      <c r="W258" s="7">
        <v>6.8098999999999998</v>
      </c>
      <c r="X258" s="7">
        <v>6.6527000000000003</v>
      </c>
      <c r="Y258" s="7">
        <v>24.133600000000008</v>
      </c>
      <c r="Z258" s="7">
        <v>5.9734999999999996</v>
      </c>
      <c r="AA258" s="7">
        <v>0.29720000000000002</v>
      </c>
    </row>
    <row r="259" spans="1:27" ht="11.25" x14ac:dyDescent="0.2">
      <c r="A259" s="6">
        <v>44075</v>
      </c>
      <c r="B259" s="7">
        <v>59.8904</v>
      </c>
      <c r="C259" s="7">
        <v>36.94919999999999</v>
      </c>
      <c r="D259" s="7">
        <v>74.940600000000003</v>
      </c>
      <c r="E259" s="7">
        <v>83.776200000000003</v>
      </c>
      <c r="F259" s="7">
        <v>40.944299999999991</v>
      </c>
      <c r="G259" s="7">
        <v>25.906600000000005</v>
      </c>
      <c r="H259" s="7">
        <v>74.093400000000003</v>
      </c>
      <c r="I259" s="7">
        <v>21.421600000000005</v>
      </c>
      <c r="J259" s="7">
        <v>5.8381000000000007</v>
      </c>
      <c r="K259" s="7">
        <v>10.043700000000001</v>
      </c>
      <c r="L259" s="7">
        <v>36.790600000000012</v>
      </c>
      <c r="M259" s="7">
        <v>30.477600000000002</v>
      </c>
      <c r="N259" s="7">
        <v>43.616500000000002</v>
      </c>
      <c r="O259" s="7">
        <v>14.202999999999999</v>
      </c>
      <c r="P259" s="7">
        <v>36.790600000000012</v>
      </c>
      <c r="Q259" s="7">
        <v>23.099799999999988</v>
      </c>
      <c r="R259" s="7">
        <v>3.9950999999999999</v>
      </c>
      <c r="S259" s="7">
        <v>21.629300000000001</v>
      </c>
      <c r="T259" s="7">
        <v>15.319899999999986</v>
      </c>
      <c r="U259" s="7">
        <v>2.0314000000000001</v>
      </c>
      <c r="V259" s="7">
        <v>5.3388999999999998</v>
      </c>
      <c r="W259" s="7">
        <v>6.8328000000000015</v>
      </c>
      <c r="X259" s="7">
        <v>6.633700000000001</v>
      </c>
      <c r="Y259" s="7">
        <v>23.914000000000009</v>
      </c>
      <c r="Z259" s="7">
        <v>5.9523000000000001</v>
      </c>
      <c r="AA259" s="7">
        <v>0.29060000000000002</v>
      </c>
    </row>
    <row r="260" spans="1:27" x14ac:dyDescent="0.2">
      <c r="A260" s="36"/>
      <c r="B260" s="33"/>
      <c r="C260" s="33"/>
      <c r="D260" s="34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7"/>
      <c r="V260" s="37"/>
      <c r="W260" s="37"/>
      <c r="X260" s="33"/>
      <c r="Y260" s="33"/>
      <c r="Z260" s="33"/>
      <c r="AA260" s="33"/>
    </row>
    <row r="261" spans="1:27" x14ac:dyDescent="0.2">
      <c r="A261" s="20" t="s">
        <v>41</v>
      </c>
      <c r="G261" s="21"/>
    </row>
    <row r="262" spans="1:27" x14ac:dyDescent="0.2">
      <c r="A262" s="20" t="s">
        <v>27</v>
      </c>
    </row>
    <row r="263" spans="1:27" x14ac:dyDescent="0.2">
      <c r="A263" s="20" t="s">
        <v>68</v>
      </c>
    </row>
    <row r="264" spans="1:27" x14ac:dyDescent="0.2">
      <c r="A264" s="20" t="s">
        <v>42</v>
      </c>
    </row>
    <row r="265" spans="1:27" x14ac:dyDescent="0.2">
      <c r="A265" s="20" t="s">
        <v>69</v>
      </c>
    </row>
    <row r="266" spans="1:27" x14ac:dyDescent="0.2">
      <c r="A266" s="24" t="s">
        <v>29</v>
      </c>
    </row>
    <row r="267" spans="1:27" x14ac:dyDescent="0.2">
      <c r="A267" s="20" t="s">
        <v>43</v>
      </c>
      <c r="I267" s="30"/>
    </row>
    <row r="268" spans="1:27" ht="16.5" customHeight="1" x14ac:dyDescent="0.2">
      <c r="A268" s="26" t="s">
        <v>30</v>
      </c>
      <c r="I268" s="30"/>
    </row>
    <row r="269" spans="1:27" ht="16.5" customHeight="1" x14ac:dyDescent="0.2">
      <c r="A269" s="10" t="s">
        <v>39</v>
      </c>
      <c r="B269" s="10"/>
      <c r="C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6.5" customHeight="1" x14ac:dyDescent="0.2">
      <c r="A270" s="10" t="s">
        <v>38</v>
      </c>
      <c r="I270" s="30"/>
    </row>
    <row r="271" spans="1:27" x14ac:dyDescent="0.2">
      <c r="A271" s="31"/>
      <c r="I271" s="30"/>
    </row>
    <row r="272" spans="1:27" x14ac:dyDescent="0.2">
      <c r="A272" s="10" t="s">
        <v>46</v>
      </c>
      <c r="I272" s="30"/>
    </row>
    <row r="273" spans="1:9" x14ac:dyDescent="0.2">
      <c r="A273" s="5" t="s">
        <v>47</v>
      </c>
      <c r="I273" s="30"/>
    </row>
    <row r="274" spans="1:9" x14ac:dyDescent="0.2">
      <c r="A274" s="5" t="s">
        <v>54</v>
      </c>
      <c r="I274" s="30"/>
    </row>
    <row r="275" spans="1:9" x14ac:dyDescent="0.2">
      <c r="A275" s="5" t="s">
        <v>49</v>
      </c>
      <c r="I275" s="30"/>
    </row>
    <row r="276" spans="1:9" x14ac:dyDescent="0.2">
      <c r="A276" s="5" t="s">
        <v>52</v>
      </c>
      <c r="I276" s="30"/>
    </row>
    <row r="277" spans="1:9" x14ac:dyDescent="0.2">
      <c r="A277" s="5" t="s">
        <v>66</v>
      </c>
      <c r="I277" s="30"/>
    </row>
    <row r="278" spans="1:9" x14ac:dyDescent="0.2">
      <c r="A278" s="10" t="s">
        <v>67</v>
      </c>
      <c r="I278" s="30"/>
    </row>
    <row r="279" spans="1:9" x14ac:dyDescent="0.2">
      <c r="A279" s="5" t="s">
        <v>50</v>
      </c>
    </row>
    <row r="280" spans="1:9" x14ac:dyDescent="0.2">
      <c r="A280" s="5" t="s">
        <v>51</v>
      </c>
    </row>
    <row r="281" spans="1:9" x14ac:dyDescent="0.2">
      <c r="A281" s="5" t="s">
        <v>53</v>
      </c>
    </row>
    <row r="282" spans="1:9" x14ac:dyDescent="0.2">
      <c r="A282" s="32" t="s">
        <v>48</v>
      </c>
    </row>
    <row r="284" spans="1:9" ht="11.25" customHeight="1" x14ac:dyDescent="0.2"/>
    <row r="285" spans="1:9" ht="11.25" customHeight="1" x14ac:dyDescent="0.2"/>
    <row r="286" spans="1:9" ht="11.25" customHeight="1" x14ac:dyDescent="0.2"/>
  </sheetData>
  <mergeCells count="36">
    <mergeCell ref="E3:E5"/>
    <mergeCell ref="F3:F5"/>
    <mergeCell ref="O3:Q3"/>
    <mergeCell ref="A2:A5"/>
    <mergeCell ref="G2:G5"/>
    <mergeCell ref="H3:H5"/>
    <mergeCell ref="I3:L3"/>
    <mergeCell ref="M3:N3"/>
    <mergeCell ref="B3:B5"/>
    <mergeCell ref="C3:C5"/>
    <mergeCell ref="B2:C2"/>
    <mergeCell ref="D2:F2"/>
    <mergeCell ref="H2:AA2"/>
    <mergeCell ref="D3:D5"/>
    <mergeCell ref="X4:X5"/>
    <mergeCell ref="Z4:Z5"/>
    <mergeCell ref="Y4:Y5"/>
    <mergeCell ref="O4:O5"/>
    <mergeCell ref="X3:AA3"/>
    <mergeCell ref="AA4:AA5"/>
    <mergeCell ref="R4:R5"/>
    <mergeCell ref="I4:I5"/>
    <mergeCell ref="J4:J5"/>
    <mergeCell ref="U3:W3"/>
    <mergeCell ref="U4:U5"/>
    <mergeCell ref="V4:V5"/>
    <mergeCell ref="W4:W5"/>
    <mergeCell ref="R3:T3"/>
    <mergeCell ref="P4:P5"/>
    <mergeCell ref="M4:M5"/>
    <mergeCell ref="L4:L5"/>
    <mergeCell ref="N4:N5"/>
    <mergeCell ref="K4:K5"/>
    <mergeCell ref="S4:S5"/>
    <mergeCell ref="T4:T5"/>
    <mergeCell ref="Q4:Q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0D42-637F-4CC7-9B37-2B101C9BDCB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0A5B-A9A7-4B1B-B9F6-311B7624A416}">
  <dimension ref="B2:P31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2" sqref="Q12:U25"/>
    </sheetView>
  </sheetViews>
  <sheetFormatPr defaultRowHeight="12.75" x14ac:dyDescent="0.2"/>
  <sheetData>
    <row r="2" spans="2:16" x14ac:dyDescent="0.2">
      <c r="C2" s="70" t="s">
        <v>70</v>
      </c>
      <c r="D2" s="70" t="s">
        <v>71</v>
      </c>
      <c r="E2" s="70" t="s">
        <v>70</v>
      </c>
      <c r="F2" s="70" t="s">
        <v>71</v>
      </c>
      <c r="G2" s="70" t="s">
        <v>73</v>
      </c>
      <c r="H2" s="70" t="s">
        <v>72</v>
      </c>
      <c r="I2" s="70" t="s">
        <v>72</v>
      </c>
      <c r="J2" s="70" t="s">
        <v>70</v>
      </c>
      <c r="K2" s="70" t="s">
        <v>71</v>
      </c>
      <c r="L2" s="70" t="s">
        <v>74</v>
      </c>
      <c r="M2" s="70" t="s">
        <v>75</v>
      </c>
    </row>
    <row r="3" spans="2:16" x14ac:dyDescent="0.2">
      <c r="B3" s="71">
        <f>'IPCA (Var)'!A6</f>
        <v>35065</v>
      </c>
      <c r="C3" s="30">
        <f>'IPCA (Var)'!U6</f>
        <v>0.54027871002408911</v>
      </c>
      <c r="D3" s="30">
        <f>'IPCA (Var)'!V6</f>
        <v>2.3867263395165064</v>
      </c>
      <c r="E3" s="72">
        <v>100</v>
      </c>
      <c r="F3" s="72">
        <v>100</v>
      </c>
      <c r="G3" s="30">
        <f>E3/F3*100</f>
        <v>100</v>
      </c>
      <c r="H3">
        <v>70.319999999999993</v>
      </c>
      <c r="I3" s="30">
        <f>H3/$H$3*100</f>
        <v>100</v>
      </c>
      <c r="J3" t="e">
        <f>E3/#REF!-1</f>
        <v>#REF!</v>
      </c>
      <c r="K3" t="e">
        <f t="shared" ref="K3" si="0">F3/#REF!-1</f>
        <v>#REF!</v>
      </c>
      <c r="L3" t="e">
        <f>I3/#REF!-1</f>
        <v>#REF!</v>
      </c>
      <c r="M3" t="e">
        <f t="shared" ref="M3:M66" si="1">J3-K3</f>
        <v>#REF!</v>
      </c>
      <c r="P3" s="71"/>
    </row>
    <row r="4" spans="2:16" x14ac:dyDescent="0.2">
      <c r="B4" s="71">
        <f>'IPCA (Var)'!A7</f>
        <v>35096</v>
      </c>
      <c r="C4" s="30">
        <f>'IPCA (Var)'!U7</f>
        <v>-0.66742484326090712</v>
      </c>
      <c r="D4" s="30">
        <f>'IPCA (Var)'!V7</f>
        <v>1.7669235944852366</v>
      </c>
      <c r="E4" s="72">
        <f>E3*(1+C4/100)</f>
        <v>99.332575156739082</v>
      </c>
      <c r="F4" s="72">
        <f t="shared" ref="F4" si="2">F3*(1+D4/100)</f>
        <v>101.76692359448522</v>
      </c>
      <c r="G4" s="30">
        <f t="shared" ref="G4:G67" si="3">E4/F4*100</f>
        <v>97.607917826575573</v>
      </c>
      <c r="H4">
        <v>70.3</v>
      </c>
      <c r="I4" s="30">
        <f t="shared" ref="I4:I67" si="4">H4/$H$3*100</f>
        <v>99.971558589306028</v>
      </c>
      <c r="J4" t="e">
        <f>E4/#REF!-1</f>
        <v>#REF!</v>
      </c>
      <c r="K4" t="e">
        <f t="shared" ref="K4" si="5">F4/#REF!-1</f>
        <v>#REF!</v>
      </c>
      <c r="L4" t="e">
        <f>I4/#REF!-1</f>
        <v>#REF!</v>
      </c>
      <c r="M4" t="e">
        <f t="shared" si="1"/>
        <v>#REF!</v>
      </c>
      <c r="P4" s="71"/>
    </row>
    <row r="5" spans="2:16" x14ac:dyDescent="0.2">
      <c r="B5" s="71">
        <f>'IPCA (Var)'!A8</f>
        <v>35125</v>
      </c>
      <c r="C5" s="30">
        <f>'IPCA (Var)'!U8</f>
        <v>-0.59894986601682498</v>
      </c>
      <c r="D5" s="30">
        <f>'IPCA (Var)'!V8</f>
        <v>1.3109168013165815</v>
      </c>
      <c r="E5" s="72">
        <f t="shared" ref="E5:E68" si="6">E4*(1+C5/100)</f>
        <v>98.737622830926725</v>
      </c>
      <c r="F5" s="72">
        <f t="shared" ref="F5:F68" si="7">F4*(1+D5/100)</f>
        <v>103.10100329406833</v>
      </c>
      <c r="G5" s="30">
        <f t="shared" si="3"/>
        <v>95.767858387666493</v>
      </c>
      <c r="H5">
        <v>70.349999999999994</v>
      </c>
      <c r="I5" s="30">
        <f t="shared" si="4"/>
        <v>100.04266211604096</v>
      </c>
      <c r="J5" t="e">
        <f>E5/#REF!-1</f>
        <v>#REF!</v>
      </c>
      <c r="K5" t="e">
        <f t="shared" ref="K5" si="8">F5/#REF!-1</f>
        <v>#REF!</v>
      </c>
      <c r="L5" t="e">
        <f>I5/#REF!-1</f>
        <v>#REF!</v>
      </c>
      <c r="M5" t="e">
        <f t="shared" si="1"/>
        <v>#REF!</v>
      </c>
      <c r="P5" s="71"/>
    </row>
    <row r="6" spans="2:16" x14ac:dyDescent="0.2">
      <c r="B6" s="71">
        <f>'IPCA (Var)'!A9</f>
        <v>35156</v>
      </c>
      <c r="C6" s="30">
        <f>'IPCA (Var)'!U9</f>
        <v>0.45857265051922691</v>
      </c>
      <c r="D6" s="30">
        <f>'IPCA (Var)'!V9</f>
        <v>1.230401696017325</v>
      </c>
      <c r="E6" s="72">
        <f t="shared" si="6"/>
        <v>99.190406565002178</v>
      </c>
      <c r="F6" s="72">
        <f t="shared" si="7"/>
        <v>104.36955978720944</v>
      </c>
      <c r="G6" s="30">
        <f t="shared" si="3"/>
        <v>95.037678387485187</v>
      </c>
      <c r="H6">
        <v>69.62</v>
      </c>
      <c r="I6" s="30">
        <f t="shared" si="4"/>
        <v>99.004550625711047</v>
      </c>
      <c r="J6" t="e">
        <f>E6/#REF!-1</f>
        <v>#REF!</v>
      </c>
      <c r="K6" t="e">
        <f t="shared" ref="K6" si="9">F6/#REF!-1</f>
        <v>#REF!</v>
      </c>
      <c r="L6" t="e">
        <f>I6/#REF!-1</f>
        <v>#REF!</v>
      </c>
      <c r="M6" t="e">
        <f t="shared" si="1"/>
        <v>#REF!</v>
      </c>
      <c r="P6" s="71"/>
    </row>
    <row r="7" spans="2:16" x14ac:dyDescent="0.2">
      <c r="B7" s="71">
        <f>'IPCA (Var)'!A10</f>
        <v>35186</v>
      </c>
      <c r="C7" s="30">
        <f>'IPCA (Var)'!U10</f>
        <v>1.0674448051408338</v>
      </c>
      <c r="D7" s="30">
        <f>'IPCA (Var)'!V10</f>
        <v>1.6055411056318891</v>
      </c>
      <c r="E7" s="72">
        <f t="shared" si="6"/>
        <v>100.24920940707835</v>
      </c>
      <c r="F7" s="72">
        <f t="shared" si="7"/>
        <v>106.04525597136013</v>
      </c>
      <c r="G7" s="30">
        <f t="shared" si="3"/>
        <v>94.534365058398151</v>
      </c>
      <c r="H7">
        <v>69.08</v>
      </c>
      <c r="I7" s="30">
        <f t="shared" si="4"/>
        <v>98.236632536973843</v>
      </c>
      <c r="J7" t="e">
        <f>E7/#REF!-1</f>
        <v>#REF!</v>
      </c>
      <c r="K7" t="e">
        <f t="shared" ref="K7" si="10">F7/#REF!-1</f>
        <v>#REF!</v>
      </c>
      <c r="L7" t="e">
        <f>I7/#REF!-1</f>
        <v>#REF!</v>
      </c>
      <c r="M7" t="e">
        <f t="shared" si="1"/>
        <v>#REF!</v>
      </c>
      <c r="P7" s="71"/>
    </row>
    <row r="8" spans="2:16" x14ac:dyDescent="0.2">
      <c r="B8" s="71">
        <f>'IPCA (Var)'!A11</f>
        <v>35217</v>
      </c>
      <c r="C8" s="30">
        <f>'IPCA (Var)'!U11</f>
        <v>0.68581167472126048</v>
      </c>
      <c r="D8" s="30">
        <f>'IPCA (Var)'!V11</f>
        <v>1.0945821175555273</v>
      </c>
      <c r="E8" s="72">
        <f t="shared" si="6"/>
        <v>100.93673018900786</v>
      </c>
      <c r="F8" s="72">
        <f t="shared" si="7"/>
        <v>107.20600837973863</v>
      </c>
      <c r="G8" s="30">
        <f t="shared" si="3"/>
        <v>94.15212049633999</v>
      </c>
      <c r="H8">
        <v>68.709999999999994</v>
      </c>
      <c r="I8" s="30">
        <f t="shared" si="4"/>
        <v>97.710466439135374</v>
      </c>
      <c r="J8" t="e">
        <f>E8/#REF!-1</f>
        <v>#REF!</v>
      </c>
      <c r="K8" t="e">
        <f t="shared" ref="K8" si="11">F8/#REF!-1</f>
        <v>#REF!</v>
      </c>
      <c r="L8" t="e">
        <f>I8/#REF!-1</f>
        <v>#REF!</v>
      </c>
      <c r="M8" t="e">
        <f t="shared" si="1"/>
        <v>#REF!</v>
      </c>
      <c r="P8" s="71"/>
    </row>
    <row r="9" spans="2:16" x14ac:dyDescent="0.2">
      <c r="B9" s="71">
        <f>'IPCA (Var)'!A12</f>
        <v>35247</v>
      </c>
      <c r="C9" s="30">
        <f>'IPCA (Var)'!U12</f>
        <v>0.65549012251569361</v>
      </c>
      <c r="D9" s="30">
        <f>'IPCA (Var)'!V12</f>
        <v>1.0629589132401247</v>
      </c>
      <c r="E9" s="72">
        <f t="shared" si="6"/>
        <v>101.59836048538712</v>
      </c>
      <c r="F9" s="72">
        <f t="shared" si="7"/>
        <v>108.34556420134003</v>
      </c>
      <c r="G9" s="30">
        <f t="shared" si="3"/>
        <v>93.772515039550214</v>
      </c>
      <c r="H9">
        <v>68.739999999999995</v>
      </c>
      <c r="I9" s="30">
        <f t="shared" si="4"/>
        <v>97.753128555176332</v>
      </c>
      <c r="J9" t="e">
        <f>E9/#REF!-1</f>
        <v>#REF!</v>
      </c>
      <c r="K9" t="e">
        <f t="shared" ref="K9" si="12">F9/#REF!-1</f>
        <v>#REF!</v>
      </c>
      <c r="L9" t="e">
        <f>I9/#REF!-1</f>
        <v>#REF!</v>
      </c>
      <c r="M9" t="e">
        <f t="shared" si="1"/>
        <v>#REF!</v>
      </c>
      <c r="P9" s="71"/>
    </row>
    <row r="10" spans="2:16" x14ac:dyDescent="0.2">
      <c r="B10" s="71">
        <f>'IPCA (Var)'!A13</f>
        <v>35278</v>
      </c>
      <c r="C10" s="30">
        <f>'IPCA (Var)'!U13</f>
        <v>-0.1435467086505324</v>
      </c>
      <c r="D10" s="30">
        <f>'IPCA (Var)'!V13</f>
        <v>0.73467390623090534</v>
      </c>
      <c r="E10" s="72">
        <f t="shared" si="6"/>
        <v>101.45251938286744</v>
      </c>
      <c r="F10" s="72">
        <f t="shared" si="7"/>
        <v>109.14155079008592</v>
      </c>
      <c r="G10" s="30">
        <f t="shared" si="3"/>
        <v>92.954991612674675</v>
      </c>
      <c r="H10">
        <v>69.44</v>
      </c>
      <c r="I10" s="30">
        <f t="shared" si="4"/>
        <v>98.748577929465313</v>
      </c>
      <c r="J10" t="e">
        <f>E10/#REF!-1</f>
        <v>#REF!</v>
      </c>
      <c r="K10" t="e">
        <f t="shared" ref="K10" si="13">F10/#REF!-1</f>
        <v>#REF!</v>
      </c>
      <c r="L10" t="e">
        <f>I10/#REF!-1</f>
        <v>#REF!</v>
      </c>
      <c r="M10" t="e">
        <f t="shared" si="1"/>
        <v>#REF!</v>
      </c>
      <c r="P10" s="71"/>
    </row>
    <row r="11" spans="2:16" x14ac:dyDescent="0.2">
      <c r="B11" s="71">
        <f>'IPCA (Var)'!A14</f>
        <v>35309</v>
      </c>
      <c r="C11" s="30">
        <f>'IPCA (Var)'!U14</f>
        <v>-0.43364053552978438</v>
      </c>
      <c r="D11" s="30">
        <f>'IPCA (Var)'!V14</f>
        <v>0.65835287486773875</v>
      </c>
      <c r="E11" s="72">
        <f t="shared" si="6"/>
        <v>101.0125801345071</v>
      </c>
      <c r="F11" s="72">
        <f t="shared" si="7"/>
        <v>109.86008732738767</v>
      </c>
      <c r="G11" s="30">
        <f t="shared" si="3"/>
        <v>91.946568214064285</v>
      </c>
      <c r="H11">
        <v>69.349999999999994</v>
      </c>
      <c r="I11" s="30">
        <f t="shared" si="4"/>
        <v>98.620591581342438</v>
      </c>
      <c r="J11" t="e">
        <f>E11/#REF!-1</f>
        <v>#REF!</v>
      </c>
      <c r="K11" t="e">
        <f t="shared" ref="K11" si="14">F11/#REF!-1</f>
        <v>#REF!</v>
      </c>
      <c r="L11" t="e">
        <f>I11/#REF!-1</f>
        <v>#REF!</v>
      </c>
      <c r="M11" t="e">
        <f t="shared" si="1"/>
        <v>#REF!</v>
      </c>
      <c r="P11" s="71"/>
    </row>
    <row r="12" spans="2:16" x14ac:dyDescent="0.2">
      <c r="B12" s="71">
        <f>'IPCA (Var)'!A15</f>
        <v>35339</v>
      </c>
      <c r="C12" s="30">
        <f>'IPCA (Var)'!U15</f>
        <v>0.35562791499445223</v>
      </c>
      <c r="D12" s="30">
        <f>'IPCA (Var)'!V15</f>
        <v>0.27574899620766619</v>
      </c>
      <c r="E12" s="72">
        <f t="shared" si="6"/>
        <v>101.37180906712156</v>
      </c>
      <c r="F12" s="72">
        <f t="shared" si="7"/>
        <v>110.16302541542581</v>
      </c>
      <c r="G12" s="30">
        <f t="shared" si="3"/>
        <v>92.01981216914433</v>
      </c>
      <c r="H12">
        <v>69.36</v>
      </c>
      <c r="I12" s="30">
        <f t="shared" si="4"/>
        <v>98.634812286689439</v>
      </c>
      <c r="J12" t="e">
        <f>E12/#REF!-1</f>
        <v>#REF!</v>
      </c>
      <c r="K12" t="e">
        <f t="shared" ref="K12:K75" si="15">F12/#REF!-1</f>
        <v>#REF!</v>
      </c>
      <c r="L12" t="e">
        <f>I12/#REF!-1</f>
        <v>#REF!</v>
      </c>
      <c r="M12" t="e">
        <f t="shared" si="1"/>
        <v>#REF!</v>
      </c>
      <c r="N12" s="71"/>
      <c r="P12" s="71"/>
    </row>
    <row r="13" spans="2:16" x14ac:dyDescent="0.2">
      <c r="B13" s="71">
        <f>'IPCA (Var)'!A16</f>
        <v>35370</v>
      </c>
      <c r="C13" s="30">
        <f>'IPCA (Var)'!U16</f>
        <v>0.11369073585679315</v>
      </c>
      <c r="D13" s="30">
        <f>'IPCA (Var)'!V16</f>
        <v>0.45677358245847499</v>
      </c>
      <c r="E13" s="72">
        <f t="shared" si="6"/>
        <v>101.48705942280131</v>
      </c>
      <c r="F13" s="72">
        <f t="shared" si="7"/>
        <v>110.6662210131605</v>
      </c>
      <c r="G13" s="30">
        <f t="shared" si="3"/>
        <v>91.705543474492018</v>
      </c>
      <c r="H13">
        <v>69.94</v>
      </c>
      <c r="I13" s="30">
        <f t="shared" si="4"/>
        <v>99.459613196814573</v>
      </c>
      <c r="J13" t="e">
        <f t="shared" ref="J13:K76" si="16">E13/E1-1</f>
        <v>#DIV/0!</v>
      </c>
      <c r="K13" t="e">
        <f t="shared" si="15"/>
        <v>#REF!</v>
      </c>
      <c r="L13" t="e">
        <f t="shared" ref="L13:L76" si="17">I13/I1-1</f>
        <v>#DIV/0!</v>
      </c>
      <c r="M13" t="e">
        <f t="shared" si="1"/>
        <v>#DIV/0!</v>
      </c>
      <c r="N13" s="71"/>
      <c r="P13" s="71"/>
    </row>
    <row r="14" spans="2:16" x14ac:dyDescent="0.2">
      <c r="B14" s="71">
        <f>'IPCA (Var)'!A17</f>
        <v>35400</v>
      </c>
      <c r="C14" s="30">
        <f>'IPCA (Var)'!U17</f>
        <v>0.19546590193508859</v>
      </c>
      <c r="D14" s="30">
        <f>'IPCA (Var)'!V17</f>
        <v>0.39984111639420961</v>
      </c>
      <c r="E14" s="72">
        <f t="shared" si="6"/>
        <v>101.68543201884948</v>
      </c>
      <c r="F14" s="72">
        <f t="shared" si="7"/>
        <v>111.10871006673081</v>
      </c>
      <c r="G14" s="30">
        <f t="shared" si="3"/>
        <v>91.518866484705114</v>
      </c>
      <c r="H14">
        <v>69.53</v>
      </c>
      <c r="I14" s="30">
        <f t="shared" si="4"/>
        <v>98.876564277588173</v>
      </c>
      <c r="J14" t="e">
        <f t="shared" si="16"/>
        <v>#VALUE!</v>
      </c>
      <c r="K14" t="e">
        <f t="shared" si="15"/>
        <v>#REF!</v>
      </c>
      <c r="L14" t="e">
        <f t="shared" si="17"/>
        <v>#VALUE!</v>
      </c>
      <c r="M14" t="e">
        <f t="shared" si="1"/>
        <v>#VALUE!</v>
      </c>
      <c r="N14" s="71"/>
      <c r="P14" s="71"/>
    </row>
    <row r="15" spans="2:16" x14ac:dyDescent="0.2">
      <c r="B15" s="71">
        <f>'IPCA (Var)'!A18</f>
        <v>35431</v>
      </c>
      <c r="C15" s="30">
        <f>'IPCA (Var)'!U18</f>
        <v>0.53072024497398607</v>
      </c>
      <c r="D15" s="30">
        <f>'IPCA (Var)'!V18</f>
        <v>1.1789054903222471</v>
      </c>
      <c r="E15" s="72">
        <f t="shared" si="6"/>
        <v>102.22509719276277</v>
      </c>
      <c r="F15" s="72">
        <f t="shared" si="7"/>
        <v>112.41857674993372</v>
      </c>
      <c r="G15" s="30">
        <f t="shared" si="3"/>
        <v>90.932566616774082</v>
      </c>
      <c r="H15">
        <v>68.349999999999994</v>
      </c>
      <c r="I15" s="30">
        <f t="shared" si="4"/>
        <v>97.198521046643918</v>
      </c>
      <c r="J15">
        <f t="shared" si="16"/>
        <v>2.2250971927627816E-2</v>
      </c>
      <c r="K15" t="e">
        <f t="shared" si="15"/>
        <v>#REF!</v>
      </c>
      <c r="L15">
        <f t="shared" si="17"/>
        <v>-2.8014789533560847E-2</v>
      </c>
      <c r="M15" t="e">
        <f t="shared" si="1"/>
        <v>#REF!</v>
      </c>
      <c r="N15" s="71"/>
      <c r="P15" s="71"/>
    </row>
    <row r="16" spans="2:16" x14ac:dyDescent="0.2">
      <c r="B16" s="71">
        <f>'IPCA (Var)'!A19</f>
        <v>35462</v>
      </c>
      <c r="C16" s="30">
        <f>'IPCA (Var)'!U19</f>
        <v>2.3668631794841556E-2</v>
      </c>
      <c r="D16" s="30">
        <f>'IPCA (Var)'!V19</f>
        <v>1.0032266230434825</v>
      </c>
      <c r="E16" s="72">
        <f t="shared" si="6"/>
        <v>102.24929247461924</v>
      </c>
      <c r="F16" s="72">
        <f t="shared" si="7"/>
        <v>113.54638984113564</v>
      </c>
      <c r="G16" s="30">
        <f t="shared" si="3"/>
        <v>90.050676747783598</v>
      </c>
      <c r="H16">
        <v>67.349999999999994</v>
      </c>
      <c r="I16" s="30">
        <f t="shared" si="4"/>
        <v>95.776450511945399</v>
      </c>
      <c r="J16">
        <f t="shared" si="16"/>
        <v>2.9363150137583727E-2</v>
      </c>
      <c r="K16" t="e">
        <f t="shared" si="15"/>
        <v>#REF!</v>
      </c>
      <c r="L16">
        <f t="shared" si="17"/>
        <v>-4.1963015647226043E-2</v>
      </c>
      <c r="M16" t="e">
        <f t="shared" si="1"/>
        <v>#REF!</v>
      </c>
      <c r="N16" s="71"/>
      <c r="P16" s="71"/>
    </row>
    <row r="17" spans="2:16" x14ac:dyDescent="0.2">
      <c r="B17" s="71">
        <f>'IPCA (Var)'!A20</f>
        <v>35490</v>
      </c>
      <c r="C17" s="30">
        <f>'IPCA (Var)'!U20</f>
        <v>0.11942158476949173</v>
      </c>
      <c r="D17" s="30">
        <f>'IPCA (Var)'!V20</f>
        <v>0.83716790497957794</v>
      </c>
      <c r="E17" s="72">
        <f t="shared" si="6"/>
        <v>102.37140020010803</v>
      </c>
      <c r="F17" s="72">
        <f t="shared" si="7"/>
        <v>114.49696377414863</v>
      </c>
      <c r="G17" s="30">
        <f t="shared" si="3"/>
        <v>89.409707319436933</v>
      </c>
      <c r="H17">
        <v>67.06</v>
      </c>
      <c r="I17" s="30">
        <f t="shared" si="4"/>
        <v>95.364050056882832</v>
      </c>
      <c r="J17">
        <f t="shared" si="16"/>
        <v>3.6802358260169976E-2</v>
      </c>
      <c r="K17" t="e">
        <f t="shared" si="15"/>
        <v>#REF!</v>
      </c>
      <c r="L17">
        <f t="shared" si="17"/>
        <v>-4.676616915422882E-2</v>
      </c>
      <c r="M17" t="e">
        <f t="shared" si="1"/>
        <v>#REF!</v>
      </c>
      <c r="N17" s="71"/>
      <c r="P17" s="71"/>
    </row>
    <row r="18" spans="2:16" x14ac:dyDescent="0.2">
      <c r="B18" s="71">
        <f>'IPCA (Var)'!A21</f>
        <v>35521</v>
      </c>
      <c r="C18" s="30">
        <f>'IPCA (Var)'!U21</f>
        <v>0.1043670140641547</v>
      </c>
      <c r="D18" s="30">
        <f>'IPCA (Var)'!V21</f>
        <v>0.45630796978847693</v>
      </c>
      <c r="E18" s="72">
        <f t="shared" si="6"/>
        <v>102.47824217375255</v>
      </c>
      <c r="F18" s="72">
        <f t="shared" si="7"/>
        <v>115.0194225450159</v>
      </c>
      <c r="G18" s="30">
        <f t="shared" si="3"/>
        <v>89.096467280249968</v>
      </c>
      <c r="H18">
        <v>66.56</v>
      </c>
      <c r="I18" s="30">
        <f t="shared" si="4"/>
        <v>94.653014789533572</v>
      </c>
      <c r="J18">
        <f t="shared" si="16"/>
        <v>3.314670967293365E-2</v>
      </c>
      <c r="K18" t="e">
        <f t="shared" si="15"/>
        <v>#REF!</v>
      </c>
      <c r="L18">
        <f t="shared" si="17"/>
        <v>-4.3952887101407656E-2</v>
      </c>
      <c r="M18" t="e">
        <f t="shared" si="1"/>
        <v>#REF!</v>
      </c>
      <c r="N18" s="71"/>
      <c r="P18" s="71"/>
    </row>
    <row r="19" spans="2:16" x14ac:dyDescent="0.2">
      <c r="B19" s="71">
        <f>'IPCA (Var)'!A22</f>
        <v>35551</v>
      </c>
      <c r="C19" s="30">
        <f>'IPCA (Var)'!U22</f>
        <v>4.091212391719571E-2</v>
      </c>
      <c r="D19" s="30">
        <f>'IPCA (Var)'!V22</f>
        <v>0.31581609995714816</v>
      </c>
      <c r="E19" s="72">
        <f t="shared" si="6"/>
        <v>102.52016819917884</v>
      </c>
      <c r="F19" s="72">
        <f t="shared" si="7"/>
        <v>115.3826723994908</v>
      </c>
      <c r="G19" s="30">
        <f t="shared" si="3"/>
        <v>88.852308641476114</v>
      </c>
      <c r="H19">
        <v>67.430000000000007</v>
      </c>
      <c r="I19" s="30">
        <f t="shared" si="4"/>
        <v>95.890216154721301</v>
      </c>
      <c r="J19">
        <f t="shared" si="16"/>
        <v>2.2653134179631218E-2</v>
      </c>
      <c r="K19" t="e">
        <f t="shared" si="15"/>
        <v>#REF!</v>
      </c>
      <c r="L19">
        <f t="shared" si="17"/>
        <v>-2.3885350318471166E-2</v>
      </c>
      <c r="M19" t="e">
        <f t="shared" si="1"/>
        <v>#REF!</v>
      </c>
      <c r="N19" s="71"/>
      <c r="P19" s="71"/>
    </row>
    <row r="20" spans="2:16" x14ac:dyDescent="0.2">
      <c r="B20" s="71">
        <f>'IPCA (Var)'!A23</f>
        <v>35582</v>
      </c>
      <c r="C20" s="30">
        <f>'IPCA (Var)'!U23</f>
        <v>8.8395045661700464E-2</v>
      </c>
      <c r="D20" s="30">
        <f>'IPCA (Var)'!V23</f>
        <v>0.10295856904197745</v>
      </c>
      <c r="E20" s="72">
        <f t="shared" si="6"/>
        <v>102.61079094867095</v>
      </c>
      <c r="F20" s="72">
        <f t="shared" si="7"/>
        <v>115.50146874791569</v>
      </c>
      <c r="G20" s="30">
        <f t="shared" si="3"/>
        <v>88.839381923896653</v>
      </c>
      <c r="H20">
        <v>67.400000000000006</v>
      </c>
      <c r="I20" s="30">
        <f t="shared" si="4"/>
        <v>95.847554038680343</v>
      </c>
      <c r="J20">
        <f t="shared" si="16"/>
        <v>1.6585248566387545E-2</v>
      </c>
      <c r="K20" t="e">
        <f t="shared" si="15"/>
        <v>#REF!</v>
      </c>
      <c r="L20">
        <f t="shared" si="17"/>
        <v>-1.9065638189491696E-2</v>
      </c>
      <c r="M20" t="e">
        <f t="shared" si="1"/>
        <v>#REF!</v>
      </c>
      <c r="N20" s="71"/>
      <c r="P20" s="71"/>
    </row>
    <row r="21" spans="2:16" x14ac:dyDescent="0.2">
      <c r="B21" s="71">
        <f>'IPCA (Var)'!A24</f>
        <v>35612</v>
      </c>
      <c r="C21" s="30">
        <f>'IPCA (Var)'!U24</f>
        <v>0.17667894072759621</v>
      </c>
      <c r="D21" s="30">
        <f>'IPCA (Var)'!V24</f>
        <v>-1.7532868199254391E-2</v>
      </c>
      <c r="E21" s="72">
        <f t="shared" si="6"/>
        <v>102.79208260719128</v>
      </c>
      <c r="F21" s="72">
        <f t="shared" si="7"/>
        <v>115.48121802763193</v>
      </c>
      <c r="G21" s="30">
        <f t="shared" si="3"/>
        <v>89.011948750484734</v>
      </c>
      <c r="H21">
        <v>66.97</v>
      </c>
      <c r="I21" s="30">
        <f t="shared" si="4"/>
        <v>95.236063708759971</v>
      </c>
      <c r="J21">
        <f t="shared" si="16"/>
        <v>1.1749423082234145E-2</v>
      </c>
      <c r="K21" t="e">
        <f t="shared" si="15"/>
        <v>#REF!</v>
      </c>
      <c r="L21">
        <f t="shared" si="17"/>
        <v>-2.5749199883619234E-2</v>
      </c>
      <c r="M21" t="e">
        <f t="shared" si="1"/>
        <v>#REF!</v>
      </c>
      <c r="N21" s="71"/>
      <c r="P21" s="71"/>
    </row>
    <row r="22" spans="2:16" x14ac:dyDescent="0.2">
      <c r="B22" s="71">
        <f>'IPCA (Var)'!A25</f>
        <v>35643</v>
      </c>
      <c r="C22" s="30">
        <f>'IPCA (Var)'!U25</f>
        <v>-0.36566214500333138</v>
      </c>
      <c r="D22" s="30">
        <f>'IPCA (Var)'!V25</f>
        <v>7.1573619584651443E-2</v>
      </c>
      <c r="E22" s="72">
        <f t="shared" si="6"/>
        <v>102.41621087303622</v>
      </c>
      <c r="F22" s="72">
        <f t="shared" si="7"/>
        <v>115.56387211531475</v>
      </c>
      <c r="G22" s="30">
        <f t="shared" si="3"/>
        <v>88.623035035413821</v>
      </c>
      <c r="H22">
        <v>66.66</v>
      </c>
      <c r="I22" s="30">
        <f t="shared" si="4"/>
        <v>94.795221843003418</v>
      </c>
      <c r="J22">
        <f t="shared" si="16"/>
        <v>9.4989409433190453E-3</v>
      </c>
      <c r="K22" t="e">
        <f t="shared" si="15"/>
        <v>#REF!</v>
      </c>
      <c r="L22">
        <f t="shared" si="17"/>
        <v>-4.003456221198165E-2</v>
      </c>
      <c r="M22" t="e">
        <f t="shared" si="1"/>
        <v>#REF!</v>
      </c>
      <c r="N22" s="71"/>
      <c r="P22" s="71"/>
    </row>
    <row r="23" spans="2:16" x14ac:dyDescent="0.2">
      <c r="B23" s="71">
        <f>'IPCA (Var)'!A26</f>
        <v>35674</v>
      </c>
      <c r="C23" s="30">
        <f>'IPCA (Var)'!U26</f>
        <v>0.1241307792456829</v>
      </c>
      <c r="D23" s="30">
        <f>'IPCA (Var)'!V26</f>
        <v>-7.4658203582205138E-2</v>
      </c>
      <c r="E23" s="72">
        <f t="shared" si="6"/>
        <v>102.54334091366682</v>
      </c>
      <c r="F23" s="72">
        <f t="shared" si="7"/>
        <v>115.47759420440343</v>
      </c>
      <c r="G23" s="30">
        <f t="shared" si="3"/>
        <v>88.799339491051327</v>
      </c>
      <c r="H23">
        <v>67.64</v>
      </c>
      <c r="I23" s="30">
        <f t="shared" si="4"/>
        <v>96.18885096700798</v>
      </c>
      <c r="J23">
        <f t="shared" si="16"/>
        <v>1.5154159780112364E-2</v>
      </c>
      <c r="K23" t="e">
        <f t="shared" si="15"/>
        <v>#REF!</v>
      </c>
      <c r="L23">
        <f t="shared" si="17"/>
        <v>-2.4657534246575241E-2</v>
      </c>
      <c r="M23" t="e">
        <f t="shared" si="1"/>
        <v>#REF!</v>
      </c>
      <c r="N23" s="71"/>
      <c r="P23" s="71"/>
    </row>
    <row r="24" spans="2:16" x14ac:dyDescent="0.2">
      <c r="B24" s="71">
        <f>'IPCA (Var)'!A27</f>
        <v>35704</v>
      </c>
      <c r="C24" s="30">
        <f>'IPCA (Var)'!U27</f>
        <v>0.31189767732727458</v>
      </c>
      <c r="D24" s="30">
        <f>'IPCA (Var)'!V27</f>
        <v>0.22870046501192251</v>
      </c>
      <c r="E24" s="72">
        <f t="shared" si="6"/>
        <v>102.86317121223033</v>
      </c>
      <c r="F24" s="72">
        <f t="shared" si="7"/>
        <v>115.7416919993335</v>
      </c>
      <c r="G24" s="30">
        <f t="shared" si="3"/>
        <v>88.873049490949782</v>
      </c>
      <c r="H24">
        <v>68.540000000000006</v>
      </c>
      <c r="I24" s="30">
        <f t="shared" si="4"/>
        <v>97.468714448236653</v>
      </c>
      <c r="J24">
        <f t="shared" si="16"/>
        <v>1.4711803595428563E-2</v>
      </c>
      <c r="K24" t="e">
        <f t="shared" si="15"/>
        <v>#REF!</v>
      </c>
      <c r="L24">
        <f t="shared" si="17"/>
        <v>-1.1822376009227198E-2</v>
      </c>
      <c r="M24" t="e">
        <f t="shared" si="1"/>
        <v>#REF!</v>
      </c>
      <c r="N24" s="71"/>
      <c r="P24" s="71"/>
    </row>
    <row r="25" spans="2:16" x14ac:dyDescent="0.2">
      <c r="B25" s="71">
        <f>'IPCA (Var)'!A28</f>
        <v>35735</v>
      </c>
      <c r="C25" s="30">
        <f>'IPCA (Var)'!U28</f>
        <v>1.0890785266706463E-2</v>
      </c>
      <c r="D25" s="30">
        <f>'IPCA (Var)'!V28</f>
        <v>-1.518463145288302E-2</v>
      </c>
      <c r="E25" s="72">
        <f t="shared" si="6"/>
        <v>102.87437381932557</v>
      </c>
      <c r="F25" s="72">
        <f t="shared" si="7"/>
        <v>115.72411704996607</v>
      </c>
      <c r="G25" s="30">
        <f t="shared" si="3"/>
        <v>88.896227028379599</v>
      </c>
      <c r="H25">
        <v>68.87</v>
      </c>
      <c r="I25" s="30">
        <f t="shared" si="4"/>
        <v>97.937997724687165</v>
      </c>
      <c r="J25">
        <f t="shared" si="16"/>
        <v>1.3669864950413224E-2</v>
      </c>
      <c r="K25" t="e">
        <f t="shared" si="15"/>
        <v>#REF!</v>
      </c>
      <c r="L25">
        <f t="shared" si="17"/>
        <v>-1.5298827566485484E-2</v>
      </c>
      <c r="M25" t="e">
        <f t="shared" si="1"/>
        <v>#REF!</v>
      </c>
      <c r="P25" s="71"/>
    </row>
    <row r="26" spans="2:16" x14ac:dyDescent="0.2">
      <c r="B26" s="71">
        <f>'IPCA (Var)'!A29</f>
        <v>35765</v>
      </c>
      <c r="C26" s="30">
        <f>'IPCA (Var)'!U29</f>
        <v>0.30777383536062164</v>
      </c>
      <c r="D26" s="30">
        <f>'IPCA (Var)'!V29</f>
        <v>0.2355771808600837</v>
      </c>
      <c r="E26" s="72">
        <f t="shared" si="6"/>
        <v>103.19099422523253</v>
      </c>
      <c r="F26" s="72">
        <f t="shared" si="7"/>
        <v>115.99673666248761</v>
      </c>
      <c r="G26" s="30">
        <f t="shared" si="3"/>
        <v>88.96025629193727</v>
      </c>
      <c r="H26">
        <v>68.19</v>
      </c>
      <c r="I26" s="30">
        <f t="shared" si="4"/>
        <v>96.970989761092156</v>
      </c>
      <c r="J26">
        <f t="shared" si="16"/>
        <v>1.48060757228623E-2</v>
      </c>
      <c r="K26" t="e">
        <f t="shared" si="15"/>
        <v>#REF!</v>
      </c>
      <c r="L26">
        <f t="shared" si="17"/>
        <v>-1.927225657989351E-2</v>
      </c>
      <c r="M26" t="e">
        <f t="shared" si="1"/>
        <v>#REF!</v>
      </c>
      <c r="P26" s="71"/>
    </row>
    <row r="27" spans="2:16" x14ac:dyDescent="0.2">
      <c r="B27" s="71">
        <f>'IPCA (Var)'!A30</f>
        <v>35796</v>
      </c>
      <c r="C27" s="30">
        <f>'IPCA (Var)'!U30</f>
        <v>0.58658388467973055</v>
      </c>
      <c r="D27" s="30">
        <f>'IPCA (Var)'!V30</f>
        <v>0.76217456976282127</v>
      </c>
      <c r="E27" s="72">
        <f t="shared" si="6"/>
        <v>103.79629596779854</v>
      </c>
      <c r="F27" s="72">
        <f t="shared" si="7"/>
        <v>116.88083429108383</v>
      </c>
      <c r="G27" s="30">
        <f t="shared" si="3"/>
        <v>88.805231924766105</v>
      </c>
      <c r="H27">
        <v>67.510000000000005</v>
      </c>
      <c r="I27" s="30">
        <f t="shared" si="4"/>
        <v>96.003981797497175</v>
      </c>
      <c r="J27">
        <f t="shared" si="16"/>
        <v>1.5369990522708932E-2</v>
      </c>
      <c r="K27" t="e">
        <f t="shared" si="15"/>
        <v>#REF!</v>
      </c>
      <c r="L27">
        <f t="shared" si="17"/>
        <v>-1.2289685442574805E-2</v>
      </c>
      <c r="M27" t="e">
        <f t="shared" si="1"/>
        <v>#REF!</v>
      </c>
      <c r="P27" s="71"/>
    </row>
    <row r="28" spans="2:16" x14ac:dyDescent="0.2">
      <c r="B28" s="71">
        <f>'IPCA (Var)'!A31</f>
        <v>35827</v>
      </c>
      <c r="C28" s="30">
        <f>'IPCA (Var)'!U31</f>
        <v>0.21370489015743852</v>
      </c>
      <c r="D28" s="30">
        <f>'IPCA (Var)'!V31</f>
        <v>0.60288596974402486</v>
      </c>
      <c r="E28" s="72">
        <f t="shared" si="6"/>
        <v>104.01811372808402</v>
      </c>
      <c r="F28" s="72">
        <f t="shared" si="7"/>
        <v>117.58549244234455</v>
      </c>
      <c r="G28" s="30">
        <f t="shared" si="3"/>
        <v>88.461689930913039</v>
      </c>
      <c r="H28">
        <v>67.94</v>
      </c>
      <c r="I28" s="30">
        <f t="shared" si="4"/>
        <v>96.615472127417519</v>
      </c>
      <c r="J28">
        <f t="shared" si="16"/>
        <v>1.7299105066216791E-2</v>
      </c>
      <c r="K28" t="e">
        <f t="shared" si="15"/>
        <v>#REF!</v>
      </c>
      <c r="L28">
        <f t="shared" si="17"/>
        <v>8.7602078693391761E-3</v>
      </c>
      <c r="M28" t="e">
        <f t="shared" si="1"/>
        <v>#REF!</v>
      </c>
      <c r="P28" s="71"/>
    </row>
    <row r="29" spans="2:16" x14ac:dyDescent="0.2">
      <c r="B29" s="71">
        <f>'IPCA (Var)'!A32</f>
        <v>35855</v>
      </c>
      <c r="C29" s="30">
        <f>'IPCA (Var)'!U32</f>
        <v>0.28966107756182802</v>
      </c>
      <c r="D29" s="30">
        <f>'IPCA (Var)'!V32</f>
        <v>0.47140195807677038</v>
      </c>
      <c r="E29" s="72">
        <f t="shared" si="6"/>
        <v>104.31941371716827</v>
      </c>
      <c r="F29" s="72">
        <f t="shared" si="7"/>
        <v>118.13979275613198</v>
      </c>
      <c r="G29" s="30">
        <f t="shared" si="3"/>
        <v>88.30167319872298</v>
      </c>
      <c r="H29">
        <v>67.86</v>
      </c>
      <c r="I29" s="30">
        <f t="shared" si="4"/>
        <v>96.501706484641645</v>
      </c>
      <c r="J29">
        <f t="shared" si="16"/>
        <v>1.9028884173240002E-2</v>
      </c>
      <c r="K29" t="e">
        <f t="shared" si="15"/>
        <v>#REF!</v>
      </c>
      <c r="L29">
        <f t="shared" si="17"/>
        <v>1.1929615269907545E-2</v>
      </c>
      <c r="M29" t="e">
        <f t="shared" si="1"/>
        <v>#REF!</v>
      </c>
      <c r="P29" s="71"/>
    </row>
    <row r="30" spans="2:16" x14ac:dyDescent="0.2">
      <c r="B30" s="71">
        <f>'IPCA (Var)'!A33</f>
        <v>35886</v>
      </c>
      <c r="C30" s="30">
        <f>'IPCA (Var)'!U33</f>
        <v>0.11330944217010264</v>
      </c>
      <c r="D30" s="30">
        <f>'IPCA (Var)'!V33</f>
        <v>0.30141790348613873</v>
      </c>
      <c r="E30" s="72">
        <f t="shared" si="6"/>
        <v>104.43761746292631</v>
      </c>
      <c r="F30" s="72">
        <f t="shared" si="7"/>
        <v>118.49588724264039</v>
      </c>
      <c r="G30" s="30">
        <f t="shared" si="3"/>
        <v>88.136069439332189</v>
      </c>
      <c r="H30">
        <v>68.41</v>
      </c>
      <c r="I30" s="30">
        <f t="shared" si="4"/>
        <v>97.283845278725835</v>
      </c>
      <c r="J30">
        <f t="shared" si="16"/>
        <v>1.9119915092333795E-2</v>
      </c>
      <c r="K30" t="e">
        <f t="shared" si="15"/>
        <v>#REF!</v>
      </c>
      <c r="L30">
        <f t="shared" si="17"/>
        <v>2.7794471153846034E-2</v>
      </c>
      <c r="M30" t="e">
        <f t="shared" si="1"/>
        <v>#REF!</v>
      </c>
      <c r="P30" s="71"/>
    </row>
    <row r="31" spans="2:16" x14ac:dyDescent="0.2">
      <c r="B31" s="71">
        <f>'IPCA (Var)'!A34</f>
        <v>35916</v>
      </c>
      <c r="C31" s="30">
        <f>'IPCA (Var)'!U34</f>
        <v>0.34854868633062064</v>
      </c>
      <c r="D31" s="30">
        <f>'IPCA (Var)'!V34</f>
        <v>0.73792043514009242</v>
      </c>
      <c r="E31" s="72">
        <f t="shared" si="6"/>
        <v>104.80163340662835</v>
      </c>
      <c r="F31" s="72">
        <f t="shared" si="7"/>
        <v>119.3702926094044</v>
      </c>
      <c r="G31" s="30">
        <f t="shared" si="3"/>
        <v>87.795406307290662</v>
      </c>
      <c r="H31">
        <v>68.97</v>
      </c>
      <c r="I31" s="30">
        <f t="shared" si="4"/>
        <v>98.080204778157011</v>
      </c>
      <c r="J31">
        <f t="shared" si="16"/>
        <v>2.2253818419581739E-2</v>
      </c>
      <c r="K31" t="e">
        <f t="shared" si="15"/>
        <v>#REF!</v>
      </c>
      <c r="L31">
        <f t="shared" si="17"/>
        <v>2.2838499184339112E-2</v>
      </c>
      <c r="M31" t="e">
        <f t="shared" si="1"/>
        <v>#REF!</v>
      </c>
      <c r="P31" s="71"/>
    </row>
    <row r="32" spans="2:16" x14ac:dyDescent="0.2">
      <c r="B32" s="71">
        <f>'IPCA (Var)'!A35</f>
        <v>35947</v>
      </c>
      <c r="C32" s="30">
        <f>'IPCA (Var)'!U35</f>
        <v>0.28432865756967191</v>
      </c>
      <c r="D32" s="30">
        <f>'IPCA (Var)'!V35</f>
        <v>-0.18231236916978438</v>
      </c>
      <c r="E32" s="72">
        <f t="shared" si="6"/>
        <v>105.0996144840045</v>
      </c>
      <c r="F32" s="72">
        <f t="shared" si="7"/>
        <v>119.1526658008633</v>
      </c>
      <c r="G32" s="30">
        <f t="shared" si="3"/>
        <v>88.205843971342375</v>
      </c>
      <c r="H32">
        <v>68.81</v>
      </c>
      <c r="I32" s="30">
        <f t="shared" si="4"/>
        <v>97.852673492605248</v>
      </c>
      <c r="J32">
        <f t="shared" si="16"/>
        <v>2.4254988313836767E-2</v>
      </c>
      <c r="K32" t="e">
        <f t="shared" si="15"/>
        <v>#REF!</v>
      </c>
      <c r="L32">
        <f t="shared" si="17"/>
        <v>2.0919881305637933E-2</v>
      </c>
      <c r="M32" t="e">
        <f t="shared" si="1"/>
        <v>#REF!</v>
      </c>
      <c r="P32" s="71"/>
    </row>
    <row r="33" spans="2:16" x14ac:dyDescent="0.2">
      <c r="B33" s="71">
        <f>'IPCA (Var)'!A36</f>
        <v>35977</v>
      </c>
      <c r="C33" s="30">
        <f>'IPCA (Var)'!U36</f>
        <v>-1.6064046675417464E-2</v>
      </c>
      <c r="D33" s="30">
        <f>'IPCA (Var)'!V36</f>
        <v>-0.36095497153135592</v>
      </c>
      <c r="E33" s="72">
        <f t="shared" si="6"/>
        <v>105.08273123287812</v>
      </c>
      <c r="F33" s="72">
        <f t="shared" si="7"/>
        <v>118.72257832994295</v>
      </c>
      <c r="G33" s="30">
        <f t="shared" si="3"/>
        <v>88.511159975688685</v>
      </c>
      <c r="H33">
        <v>69.27</v>
      </c>
      <c r="I33" s="30">
        <f t="shared" si="4"/>
        <v>98.50682593856655</v>
      </c>
      <c r="J33">
        <f t="shared" si="16"/>
        <v>2.2284290458831402E-2</v>
      </c>
      <c r="K33" t="e">
        <f t="shared" si="15"/>
        <v>#REF!</v>
      </c>
      <c r="L33">
        <f t="shared" si="17"/>
        <v>3.4343736001194447E-2</v>
      </c>
      <c r="M33" t="e">
        <f t="shared" si="1"/>
        <v>#REF!</v>
      </c>
      <c r="P33" s="71"/>
    </row>
    <row r="34" spans="2:16" x14ac:dyDescent="0.2">
      <c r="B34" s="71">
        <f>'IPCA (Var)'!A37</f>
        <v>36008</v>
      </c>
      <c r="C34" s="30">
        <f>'IPCA (Var)'!U37</f>
        <v>-0.51952361749398945</v>
      </c>
      <c r="D34" s="30">
        <f>'IPCA (Var)'!V37</f>
        <v>-0.38612803868419121</v>
      </c>
      <c r="E34" s="72">
        <f t="shared" si="6"/>
        <v>104.53680162621558</v>
      </c>
      <c r="F34" s="72">
        <f t="shared" si="7"/>
        <v>118.26415716676225</v>
      </c>
      <c r="G34" s="30">
        <f t="shared" si="3"/>
        <v>88.392632333066089</v>
      </c>
      <c r="H34">
        <v>70.010000000000005</v>
      </c>
      <c r="I34" s="30">
        <f t="shared" si="4"/>
        <v>99.559158134243475</v>
      </c>
      <c r="J34">
        <f t="shared" si="16"/>
        <v>2.0705616182268516E-2</v>
      </c>
      <c r="K34" t="e">
        <f t="shared" si="15"/>
        <v>#REF!</v>
      </c>
      <c r="L34">
        <f t="shared" si="17"/>
        <v>5.0255025502550454E-2</v>
      </c>
      <c r="M34" t="e">
        <f t="shared" si="1"/>
        <v>#REF!</v>
      </c>
      <c r="P34" s="71"/>
    </row>
    <row r="35" spans="2:16" x14ac:dyDescent="0.2">
      <c r="B35" s="71">
        <f>'IPCA (Var)'!A38</f>
        <v>36039</v>
      </c>
      <c r="C35" s="30">
        <f>'IPCA (Var)'!U38</f>
        <v>-0.11844726735897969</v>
      </c>
      <c r="D35" s="30">
        <f>'IPCA (Var)'!V38</f>
        <v>-0.35530362325313547</v>
      </c>
      <c r="E35" s="72">
        <f t="shared" si="6"/>
        <v>104.41298064130486</v>
      </c>
      <c r="F35" s="72">
        <f t="shared" si="7"/>
        <v>117.84396033133896</v>
      </c>
      <c r="G35" s="30">
        <f t="shared" si="3"/>
        <v>88.602742429675189</v>
      </c>
      <c r="H35">
        <v>72.56</v>
      </c>
      <c r="I35" s="30">
        <f t="shared" si="4"/>
        <v>103.1854379977247</v>
      </c>
      <c r="J35">
        <f t="shared" si="16"/>
        <v>1.8232678114243672E-2</v>
      </c>
      <c r="K35" t="e">
        <f t="shared" si="15"/>
        <v>#REF!</v>
      </c>
      <c r="L35">
        <f t="shared" si="17"/>
        <v>7.2738024837374349E-2</v>
      </c>
      <c r="M35" t="e">
        <f t="shared" si="1"/>
        <v>#REF!</v>
      </c>
      <c r="P35" s="71"/>
    </row>
    <row r="36" spans="2:16" x14ac:dyDescent="0.2">
      <c r="B36" s="71">
        <f>'IPCA (Var)'!A39</f>
        <v>36069</v>
      </c>
      <c r="C36" s="30">
        <f>'IPCA (Var)'!U39</f>
        <v>9.618561376748623E-2</v>
      </c>
      <c r="D36" s="30">
        <f>'IPCA (Var)'!V39</f>
        <v>9.5221283556166068E-3</v>
      </c>
      <c r="E36" s="72">
        <f t="shared" si="6"/>
        <v>104.51341090758763</v>
      </c>
      <c r="F36" s="72">
        <f t="shared" si="7"/>
        <v>117.85518158450105</v>
      </c>
      <c r="G36" s="30">
        <f t="shared" si="3"/>
        <v>88.679521343448513</v>
      </c>
      <c r="H36">
        <v>74.81</v>
      </c>
      <c r="I36" s="30">
        <f t="shared" si="4"/>
        <v>106.38509670079637</v>
      </c>
      <c r="J36">
        <f t="shared" si="16"/>
        <v>1.604305677055673E-2</v>
      </c>
      <c r="K36" t="e">
        <f t="shared" si="15"/>
        <v>#REF!</v>
      </c>
      <c r="L36">
        <f t="shared" si="17"/>
        <v>9.1479428071199242E-2</v>
      </c>
      <c r="M36" t="e">
        <f t="shared" si="1"/>
        <v>#REF!</v>
      </c>
      <c r="P36" s="71"/>
    </row>
    <row r="37" spans="2:16" x14ac:dyDescent="0.2">
      <c r="B37" s="71">
        <f>'IPCA (Var)'!A40</f>
        <v>36100</v>
      </c>
      <c r="C37" s="30">
        <f>'IPCA (Var)'!U40</f>
        <v>-0.11005782673752387</v>
      </c>
      <c r="D37" s="30">
        <f>'IPCA (Var)'!V40</f>
        <v>-0.17309998483329056</v>
      </c>
      <c r="E37" s="72">
        <f t="shared" si="6"/>
        <v>104.39838571889348</v>
      </c>
      <c r="F37" s="72">
        <f t="shared" si="7"/>
        <v>117.65117428305304</v>
      </c>
      <c r="G37" s="30">
        <f t="shared" si="3"/>
        <v>88.735523767680277</v>
      </c>
      <c r="H37">
        <v>74.400000000000006</v>
      </c>
      <c r="I37" s="30">
        <f t="shared" si="4"/>
        <v>105.80204778156998</v>
      </c>
      <c r="J37">
        <f t="shared" si="16"/>
        <v>1.4814300617221443E-2</v>
      </c>
      <c r="K37" t="e">
        <f t="shared" si="15"/>
        <v>#REF!</v>
      </c>
      <c r="L37">
        <f t="shared" si="17"/>
        <v>8.029621025119793E-2</v>
      </c>
      <c r="M37" t="e">
        <f t="shared" si="1"/>
        <v>#REF!</v>
      </c>
      <c r="P37" s="71"/>
    </row>
    <row r="38" spans="2:16" x14ac:dyDescent="0.2">
      <c r="B38" s="71">
        <f>'IPCA (Var)'!A41</f>
        <v>36130</v>
      </c>
      <c r="C38" s="30">
        <f>'IPCA (Var)'!U41</f>
        <v>2.986102110251522E-2</v>
      </c>
      <c r="D38" s="30">
        <f>'IPCA (Var)'!V41</f>
        <v>2.4871644946517443E-2</v>
      </c>
      <c r="E38" s="72">
        <f t="shared" si="6"/>
        <v>104.42956014288369</v>
      </c>
      <c r="F38" s="72">
        <f t="shared" si="7"/>
        <v>117.68043606539612</v>
      </c>
      <c r="G38" s="30">
        <f t="shared" si="3"/>
        <v>88.739950015864324</v>
      </c>
      <c r="H38">
        <v>75.260000000000005</v>
      </c>
      <c r="I38" s="30">
        <f t="shared" si="4"/>
        <v>107.02502844141071</v>
      </c>
      <c r="J38">
        <f t="shared" si="16"/>
        <v>1.2002655143992236E-2</v>
      </c>
      <c r="K38" t="e">
        <f t="shared" si="15"/>
        <v>#REF!</v>
      </c>
      <c r="L38">
        <f t="shared" si="17"/>
        <v>0.10368089162633831</v>
      </c>
      <c r="M38" t="e">
        <f t="shared" si="1"/>
        <v>#REF!</v>
      </c>
      <c r="P38" s="71"/>
    </row>
    <row r="39" spans="2:16" x14ac:dyDescent="0.2">
      <c r="B39" s="71">
        <f>'IPCA (Var)'!A42</f>
        <v>36161</v>
      </c>
      <c r="C39" s="30">
        <f>'IPCA (Var)'!U42</f>
        <v>0.4160926617594411</v>
      </c>
      <c r="D39" s="30">
        <f>'IPCA (Var)'!V42</f>
        <v>0.76190835598189466</v>
      </c>
      <c r="E39" s="72">
        <f t="shared" si="6"/>
        <v>104.86408387934588</v>
      </c>
      <c r="F39" s="72">
        <f t="shared" si="7"/>
        <v>118.5770531411343</v>
      </c>
      <c r="G39" s="30">
        <f t="shared" si="3"/>
        <v>88.435393781065898</v>
      </c>
      <c r="H39">
        <v>93.04</v>
      </c>
      <c r="I39" s="30">
        <f t="shared" si="4"/>
        <v>132.30944254835043</v>
      </c>
      <c r="J39">
        <f t="shared" si="16"/>
        <v>1.0287341196439259E-2</v>
      </c>
      <c r="K39" t="e">
        <f t="shared" si="15"/>
        <v>#REF!</v>
      </c>
      <c r="L39">
        <f t="shared" si="17"/>
        <v>0.37816619760035564</v>
      </c>
      <c r="M39" t="e">
        <f t="shared" si="1"/>
        <v>#REF!</v>
      </c>
      <c r="P39" s="71"/>
    </row>
    <row r="40" spans="2:16" x14ac:dyDescent="0.2">
      <c r="B40" s="71">
        <f>'IPCA (Var)'!A43</f>
        <v>36192</v>
      </c>
      <c r="C40" s="30">
        <f>'IPCA (Var)'!U43</f>
        <v>2.1444226298837696</v>
      </c>
      <c r="D40" s="30">
        <f>'IPCA (Var)'!V43</f>
        <v>-0.14177435217472642</v>
      </c>
      <c r="E40" s="72">
        <f t="shared" si="6"/>
        <v>107.11281302467488</v>
      </c>
      <c r="F40" s="72">
        <f t="shared" si="7"/>
        <v>118.40894129221557</v>
      </c>
      <c r="G40" s="30">
        <f t="shared" si="3"/>
        <v>90.460071558562845</v>
      </c>
      <c r="H40">
        <v>115.55</v>
      </c>
      <c r="I40" s="30">
        <f t="shared" si="4"/>
        <v>164.32025028441413</v>
      </c>
      <c r="J40">
        <f t="shared" si="16"/>
        <v>2.9751542165826761E-2</v>
      </c>
      <c r="K40" t="e">
        <f t="shared" si="15"/>
        <v>#REF!</v>
      </c>
      <c r="L40">
        <f t="shared" si="17"/>
        <v>0.70076538121872267</v>
      </c>
      <c r="M40" t="e">
        <f t="shared" si="1"/>
        <v>#REF!</v>
      </c>
      <c r="P40" s="71"/>
    </row>
    <row r="41" spans="2:16" x14ac:dyDescent="0.2">
      <c r="B41" s="71">
        <f>'IPCA (Var)'!A44</f>
        <v>36220</v>
      </c>
      <c r="C41" s="30">
        <f>'IPCA (Var)'!U44</f>
        <v>1.6860745784744218</v>
      </c>
      <c r="D41" s="30">
        <f>'IPCA (Var)'!V44</f>
        <v>0.45289689103951669</v>
      </c>
      <c r="E41" s="72">
        <f t="shared" si="6"/>
        <v>108.91881493537277</v>
      </c>
      <c r="F41" s="72">
        <f t="shared" si="7"/>
        <v>118.94521170604082</v>
      </c>
      <c r="G41" s="30">
        <f t="shared" si="3"/>
        <v>91.570575539058169</v>
      </c>
      <c r="H41">
        <v>112.06</v>
      </c>
      <c r="I41" s="30">
        <f t="shared" si="4"/>
        <v>159.35722411831628</v>
      </c>
      <c r="J41">
        <f t="shared" si="16"/>
        <v>4.4089599953796021E-2</v>
      </c>
      <c r="K41" t="e">
        <f t="shared" si="15"/>
        <v>#REF!</v>
      </c>
      <c r="L41">
        <f t="shared" si="17"/>
        <v>0.65134099616858232</v>
      </c>
      <c r="M41" t="e">
        <f t="shared" si="1"/>
        <v>#REF!</v>
      </c>
      <c r="P41" s="71"/>
    </row>
    <row r="42" spans="2:16" x14ac:dyDescent="0.2">
      <c r="B42" s="71">
        <f>'IPCA (Var)'!A45</f>
        <v>36251</v>
      </c>
      <c r="C42" s="30">
        <f>'IPCA (Var)'!U45</f>
        <v>0.78156865200934889</v>
      </c>
      <c r="D42" s="30">
        <f>'IPCA (Var)'!V45</f>
        <v>4.0473600808370097E-3</v>
      </c>
      <c r="E42" s="72">
        <f t="shared" si="6"/>
        <v>109.77009024904773</v>
      </c>
      <c r="F42" s="72">
        <f t="shared" si="7"/>
        <v>118.95002584705749</v>
      </c>
      <c r="G42" s="30">
        <f t="shared" si="3"/>
        <v>92.282527445758561</v>
      </c>
      <c r="H42">
        <v>99.7</v>
      </c>
      <c r="I42" s="30">
        <f t="shared" si="4"/>
        <v>141.78043230944257</v>
      </c>
      <c r="J42">
        <f t="shared" si="16"/>
        <v>5.105892795777689E-2</v>
      </c>
      <c r="K42" t="e">
        <f t="shared" si="15"/>
        <v>#REF!</v>
      </c>
      <c r="L42">
        <f t="shared" si="17"/>
        <v>0.45738927057447754</v>
      </c>
      <c r="M42" t="e">
        <f t="shared" si="1"/>
        <v>#REF!</v>
      </c>
      <c r="P42" s="71"/>
    </row>
    <row r="43" spans="2:16" x14ac:dyDescent="0.2">
      <c r="B43" s="71">
        <f>'IPCA (Var)'!A46</f>
        <v>36281</v>
      </c>
      <c r="C43" s="30">
        <f>'IPCA (Var)'!U46</f>
        <v>0.48107050985588035</v>
      </c>
      <c r="D43" s="30">
        <f>'IPCA (Var)'!V46</f>
        <v>-1.4261259964319191E-2</v>
      </c>
      <c r="E43" s="72">
        <f t="shared" si="6"/>
        <v>110.29816178187808</v>
      </c>
      <c r="F43" s="72">
        <f t="shared" si="7"/>
        <v>118.93306207464381</v>
      </c>
      <c r="G43" s="30">
        <f t="shared" si="3"/>
        <v>92.739697320374745</v>
      </c>
      <c r="H43">
        <v>98.35</v>
      </c>
      <c r="I43" s="30">
        <f t="shared" si="4"/>
        <v>139.86063708759954</v>
      </c>
      <c r="J43">
        <f t="shared" si="16"/>
        <v>5.2446972404745829E-2</v>
      </c>
      <c r="K43" t="e">
        <f t="shared" si="15"/>
        <v>#REF!</v>
      </c>
      <c r="L43">
        <f t="shared" si="17"/>
        <v>0.42598231114977514</v>
      </c>
      <c r="M43" t="e">
        <f t="shared" si="1"/>
        <v>#REF!</v>
      </c>
      <c r="P43" s="71"/>
    </row>
    <row r="44" spans="2:16" x14ac:dyDescent="0.2">
      <c r="B44" s="71">
        <f>'IPCA (Var)'!A47</f>
        <v>36312</v>
      </c>
      <c r="C44" s="30">
        <f>'IPCA (Var)'!U47</f>
        <v>-9.1563121551442264E-2</v>
      </c>
      <c r="D44" s="30">
        <f>'IPCA (Var)'!V47</f>
        <v>-0.10874833880530983</v>
      </c>
      <c r="E44" s="72">
        <f t="shared" si="6"/>
        <v>110.19716934193673</v>
      </c>
      <c r="F44" s="72">
        <f t="shared" si="7"/>
        <v>118.80372434534735</v>
      </c>
      <c r="G44" s="30">
        <f t="shared" si="3"/>
        <v>92.755652189494953</v>
      </c>
      <c r="H44">
        <v>102.06</v>
      </c>
      <c r="I44" s="30">
        <f t="shared" si="4"/>
        <v>145.13651877133105</v>
      </c>
      <c r="J44">
        <f t="shared" si="16"/>
        <v>4.8502127081617719E-2</v>
      </c>
      <c r="K44" t="e">
        <f t="shared" si="15"/>
        <v>#REF!</v>
      </c>
      <c r="L44">
        <f t="shared" si="17"/>
        <v>0.48321464903357048</v>
      </c>
      <c r="M44" t="e">
        <f t="shared" si="1"/>
        <v>#REF!</v>
      </c>
      <c r="P44" s="71"/>
    </row>
    <row r="45" spans="2:16" x14ac:dyDescent="0.2">
      <c r="B45" s="71">
        <f>'IPCA (Var)'!A48</f>
        <v>36342</v>
      </c>
      <c r="C45" s="30">
        <f>'IPCA (Var)'!U48</f>
        <v>0.34613999434376402</v>
      </c>
      <c r="D45" s="30">
        <f>'IPCA (Var)'!V48</f>
        <v>-0.12648203821056209</v>
      </c>
      <c r="E45" s="72">
        <f t="shared" si="6"/>
        <v>110.5786058176639</v>
      </c>
      <c r="F45" s="72">
        <f t="shared" si="7"/>
        <v>118.6534589733253</v>
      </c>
      <c r="G45" s="30">
        <f t="shared" si="3"/>
        <v>93.194591016957446</v>
      </c>
      <c r="H45">
        <v>102.97</v>
      </c>
      <c r="I45" s="30">
        <f t="shared" si="4"/>
        <v>146.43060295790673</v>
      </c>
      <c r="J45">
        <f t="shared" si="16"/>
        <v>5.2300454321140055E-2</v>
      </c>
      <c r="K45" t="e">
        <f t="shared" si="15"/>
        <v>#REF!</v>
      </c>
      <c r="L45">
        <f t="shared" si="17"/>
        <v>0.48650209325826488</v>
      </c>
      <c r="M45" t="e">
        <f t="shared" si="1"/>
        <v>#REF!</v>
      </c>
      <c r="P45" s="71"/>
    </row>
    <row r="46" spans="2:16" x14ac:dyDescent="0.2">
      <c r="B46" s="71">
        <f>'IPCA (Var)'!A49</f>
        <v>36373</v>
      </c>
      <c r="C46" s="30">
        <f>'IPCA (Var)'!U49</f>
        <v>0.320774587</v>
      </c>
      <c r="D46" s="30">
        <f>'IPCA (Var)'!V49</f>
        <v>0.15169391500000001</v>
      </c>
      <c r="E46" s="72">
        <f t="shared" si="6"/>
        <v>110.93331388378586</v>
      </c>
      <c r="F46" s="72">
        <f t="shared" si="7"/>
        <v>118.83344905052486</v>
      </c>
      <c r="G46" s="30">
        <f t="shared" si="3"/>
        <v>93.35192638953022</v>
      </c>
      <c r="H46">
        <v>108.5</v>
      </c>
      <c r="I46" s="30">
        <f t="shared" si="4"/>
        <v>154.29465301478956</v>
      </c>
      <c r="J46">
        <f t="shared" si="16"/>
        <v>6.1189094730885296E-2</v>
      </c>
      <c r="K46" t="e">
        <f t="shared" si="15"/>
        <v>#REF!</v>
      </c>
      <c r="L46">
        <f t="shared" si="17"/>
        <v>0.54977860305670623</v>
      </c>
      <c r="M46" t="e">
        <f t="shared" si="1"/>
        <v>#REF!</v>
      </c>
      <c r="P46" s="71"/>
    </row>
    <row r="47" spans="2:16" x14ac:dyDescent="0.2">
      <c r="B47" s="71">
        <f>'IPCA (Var)'!A50</f>
        <v>36404</v>
      </c>
      <c r="C47" s="30">
        <f>'IPCA (Var)'!U50</f>
        <v>0.33634892100000002</v>
      </c>
      <c r="D47" s="30">
        <f>'IPCA (Var)'!V50</f>
        <v>0.11715152099999999</v>
      </c>
      <c r="E47" s="72">
        <f t="shared" si="6"/>
        <v>111.30643688806352</v>
      </c>
      <c r="F47" s="72">
        <f t="shared" si="7"/>
        <v>118.97266424354432</v>
      </c>
      <c r="G47" s="30">
        <f t="shared" si="3"/>
        <v>93.556311944239923</v>
      </c>
      <c r="H47">
        <v>109.72</v>
      </c>
      <c r="I47" s="30">
        <f t="shared" si="4"/>
        <v>156.02957906712174</v>
      </c>
      <c r="J47">
        <f t="shared" si="16"/>
        <v>6.6021065622483333E-2</v>
      </c>
      <c r="K47" t="e">
        <f t="shared" si="15"/>
        <v>#REF!</v>
      </c>
      <c r="L47">
        <f t="shared" si="17"/>
        <v>0.5121278941565599</v>
      </c>
      <c r="M47" t="e">
        <f t="shared" si="1"/>
        <v>#REF!</v>
      </c>
      <c r="P47" s="71"/>
    </row>
    <row r="48" spans="2:16" x14ac:dyDescent="0.2">
      <c r="B48" s="71">
        <f>'IPCA (Var)'!A51</f>
        <v>36434</v>
      </c>
      <c r="C48" s="30">
        <f>'IPCA (Var)'!U51</f>
        <v>2.4139601970000002</v>
      </c>
      <c r="D48" s="30">
        <f>'IPCA (Var)'!V51</f>
        <v>0.120374697</v>
      </c>
      <c r="E48" s="72">
        <f t="shared" si="6"/>
        <v>113.99332997124029</v>
      </c>
      <c r="F48" s="72">
        <f t="shared" si="7"/>
        <v>119.1158772276403</v>
      </c>
      <c r="G48" s="30">
        <f t="shared" si="3"/>
        <v>95.699526061827683</v>
      </c>
      <c r="H48">
        <v>113.32</v>
      </c>
      <c r="I48" s="30">
        <f t="shared" si="4"/>
        <v>161.14903299203641</v>
      </c>
      <c r="J48">
        <f t="shared" si="16"/>
        <v>9.0705288262335593E-2</v>
      </c>
      <c r="K48" t="e">
        <f t="shared" si="15"/>
        <v>#REF!</v>
      </c>
      <c r="L48">
        <f t="shared" si="17"/>
        <v>0.51477075257318528</v>
      </c>
      <c r="M48" t="e">
        <f t="shared" si="1"/>
        <v>#REF!</v>
      </c>
      <c r="P48" s="71"/>
    </row>
    <row r="49" spans="2:16" x14ac:dyDescent="0.2">
      <c r="B49" s="71">
        <f>'IPCA (Var)'!A52</f>
        <v>36465</v>
      </c>
      <c r="C49" s="30">
        <f>'IPCA (Var)'!U52</f>
        <v>1.0476115580000001</v>
      </c>
      <c r="D49" s="30">
        <f>'IPCA (Var)'!V52</f>
        <v>0.19783123999999999</v>
      </c>
      <c r="E49" s="72">
        <f t="shared" si="6"/>
        <v>115.18753727136807</v>
      </c>
      <c r="F49" s="72">
        <f t="shared" si="7"/>
        <v>119.35152564459661</v>
      </c>
      <c r="G49" s="30">
        <f t="shared" si="3"/>
        <v>96.511156140870796</v>
      </c>
      <c r="H49">
        <v>108.98</v>
      </c>
      <c r="I49" s="30">
        <f t="shared" si="4"/>
        <v>154.97724687144486</v>
      </c>
      <c r="J49">
        <f t="shared" si="16"/>
        <v>0.10334596151252584</v>
      </c>
      <c r="K49" t="e">
        <f t="shared" si="15"/>
        <v>#REF!</v>
      </c>
      <c r="L49">
        <f t="shared" si="17"/>
        <v>0.46478494623655919</v>
      </c>
      <c r="M49" t="e">
        <f t="shared" si="1"/>
        <v>#REF!</v>
      </c>
      <c r="P49" s="71"/>
    </row>
    <row r="50" spans="2:16" x14ac:dyDescent="0.2">
      <c r="B50" s="71">
        <f>'IPCA (Var)'!A53</f>
        <v>36495</v>
      </c>
      <c r="C50" s="30">
        <f>'IPCA (Var)'!U53</f>
        <v>0.874956383</v>
      </c>
      <c r="D50" s="30">
        <f>'IPCA (Var)'!V53</f>
        <v>0.23427425399999999</v>
      </c>
      <c r="E50" s="72">
        <f t="shared" si="6"/>
        <v>116.1953779811444</v>
      </c>
      <c r="F50" s="72">
        <f t="shared" si="7"/>
        <v>119.6311355409381</v>
      </c>
      <c r="G50" s="30">
        <f t="shared" si="3"/>
        <v>97.128040669130016</v>
      </c>
      <c r="H50">
        <v>102.78</v>
      </c>
      <c r="I50" s="30">
        <f t="shared" si="4"/>
        <v>146.16040955631402</v>
      </c>
      <c r="J50">
        <f t="shared" si="16"/>
        <v>0.11266750355131605</v>
      </c>
      <c r="K50" t="e">
        <f t="shared" si="15"/>
        <v>#REF!</v>
      </c>
      <c r="L50">
        <f t="shared" si="17"/>
        <v>0.36566569226680845</v>
      </c>
      <c r="M50" t="e">
        <f t="shared" si="1"/>
        <v>#REF!</v>
      </c>
      <c r="P50" s="71"/>
    </row>
    <row r="51" spans="2:16" x14ac:dyDescent="0.2">
      <c r="B51" s="71">
        <f>'IPCA (Var)'!A54</f>
        <v>36526</v>
      </c>
      <c r="C51" s="30">
        <f>'IPCA (Var)'!U54</f>
        <v>0.47013025800000002</v>
      </c>
      <c r="D51" s="30">
        <f>'IPCA (Var)'!V54</f>
        <v>0.85176935399999998</v>
      </c>
      <c r="E51" s="72">
        <f t="shared" si="6"/>
        <v>116.74164761143123</v>
      </c>
      <c r="F51" s="72">
        <f t="shared" si="7"/>
        <v>120.65011689131802</v>
      </c>
      <c r="G51" s="30">
        <f t="shared" si="3"/>
        <v>96.760492753266419</v>
      </c>
      <c r="H51">
        <v>100.17</v>
      </c>
      <c r="I51" s="30">
        <f t="shared" si="4"/>
        <v>142.44880546075086</v>
      </c>
      <c r="J51">
        <f t="shared" si="16"/>
        <v>0.11326627089739705</v>
      </c>
      <c r="K51" t="e">
        <f t="shared" si="15"/>
        <v>#REF!</v>
      </c>
      <c r="L51">
        <f t="shared" si="17"/>
        <v>7.6633705932931839E-2</v>
      </c>
      <c r="M51" t="e">
        <f t="shared" si="1"/>
        <v>#REF!</v>
      </c>
      <c r="P51" s="71"/>
    </row>
    <row r="52" spans="2:16" x14ac:dyDescent="0.2">
      <c r="B52" s="71">
        <f>'IPCA (Var)'!A55</f>
        <v>36557</v>
      </c>
      <c r="C52" s="30">
        <f>'IPCA (Var)'!U55</f>
        <v>0.10115948</v>
      </c>
      <c r="D52" s="30">
        <f>'IPCA (Var)'!V55</f>
        <v>0.36610758900000001</v>
      </c>
      <c r="E52" s="72">
        <f t="shared" si="6"/>
        <v>116.85974285509839</v>
      </c>
      <c r="F52" s="72">
        <f t="shared" si="7"/>
        <v>121.0918261253945</v>
      </c>
      <c r="G52" s="30">
        <f t="shared" si="3"/>
        <v>96.505062805879518</v>
      </c>
      <c r="H52">
        <v>97.34</v>
      </c>
      <c r="I52" s="30">
        <f t="shared" si="4"/>
        <v>138.42434584755406</v>
      </c>
      <c r="J52">
        <f t="shared" si="16"/>
        <v>9.099686167497234E-2</v>
      </c>
      <c r="K52" t="e">
        <f t="shared" si="15"/>
        <v>#REF!</v>
      </c>
      <c r="L52">
        <f t="shared" si="17"/>
        <v>-0.15759411510168753</v>
      </c>
      <c r="M52" t="e">
        <f t="shared" si="1"/>
        <v>#REF!</v>
      </c>
      <c r="P52" s="71"/>
    </row>
    <row r="53" spans="2:16" x14ac:dyDescent="0.2">
      <c r="B53" s="71">
        <f>'IPCA (Var)'!A56</f>
        <v>36586</v>
      </c>
      <c r="C53" s="30">
        <f>'IPCA (Var)'!U56</f>
        <v>-0.33306230100000001</v>
      </c>
      <c r="D53" s="30">
        <f>'IPCA (Var)'!V56</f>
        <v>0.14913974299999999</v>
      </c>
      <c r="E53" s="72">
        <f t="shared" si="6"/>
        <v>116.47052710660252</v>
      </c>
      <c r="F53" s="72">
        <f t="shared" si="7"/>
        <v>121.27242216367192</v>
      </c>
      <c r="G53" s="30">
        <f t="shared" si="3"/>
        <v>96.04040640782398</v>
      </c>
      <c r="H53">
        <v>95.28</v>
      </c>
      <c r="I53" s="30">
        <f t="shared" si="4"/>
        <v>135.49488054607511</v>
      </c>
      <c r="J53">
        <f t="shared" si="16"/>
        <v>6.9333403743977451E-2</v>
      </c>
      <c r="K53" t="e">
        <f t="shared" si="15"/>
        <v>#REF!</v>
      </c>
      <c r="L53">
        <f t="shared" si="17"/>
        <v>-0.14974121006603602</v>
      </c>
      <c r="M53" t="e">
        <f t="shared" si="1"/>
        <v>#REF!</v>
      </c>
      <c r="P53" s="71"/>
    </row>
    <row r="54" spans="2:16" x14ac:dyDescent="0.2">
      <c r="B54" s="71">
        <f>'IPCA (Var)'!A57</f>
        <v>36617</v>
      </c>
      <c r="C54" s="30">
        <f>'IPCA (Var)'!U57</f>
        <v>4.7416106E-2</v>
      </c>
      <c r="D54" s="30">
        <f>'IPCA (Var)'!V57</f>
        <v>1.1126768279999999</v>
      </c>
      <c r="E54" s="72">
        <f t="shared" si="6"/>
        <v>116.52575289519416</v>
      </c>
      <c r="F54" s="72">
        <f t="shared" si="7"/>
        <v>122.62179230384143</v>
      </c>
      <c r="G54" s="30">
        <f t="shared" si="3"/>
        <v>95.028583994644237</v>
      </c>
      <c r="H54">
        <v>96.02</v>
      </c>
      <c r="I54" s="30">
        <f t="shared" si="4"/>
        <v>136.54721274175199</v>
      </c>
      <c r="J54">
        <f t="shared" si="16"/>
        <v>6.1543746851433712E-2</v>
      </c>
      <c r="K54" t="e">
        <f t="shared" si="15"/>
        <v>#REF!</v>
      </c>
      <c r="L54">
        <f t="shared" si="17"/>
        <v>-3.6910732196589913E-2</v>
      </c>
      <c r="M54" t="e">
        <f t="shared" si="1"/>
        <v>#REF!</v>
      </c>
      <c r="P54" s="71"/>
    </row>
    <row r="55" spans="2:16" x14ac:dyDescent="0.2">
      <c r="B55" s="71">
        <f>'IPCA (Var)'!A58</f>
        <v>36647</v>
      </c>
      <c r="C55" s="30">
        <f>'IPCA (Var)'!U58</f>
        <v>-3.9163193999999998E-2</v>
      </c>
      <c r="D55" s="30">
        <f>'IPCA (Var)'!V58</f>
        <v>-0.110416391</v>
      </c>
      <c r="E55" s="72">
        <f t="shared" si="6"/>
        <v>116.48011768852786</v>
      </c>
      <c r="F55" s="72">
        <f t="shared" si="7"/>
        <v>122.48639774620001</v>
      </c>
      <c r="G55" s="30">
        <f t="shared" si="3"/>
        <v>95.096369745383839</v>
      </c>
      <c r="H55">
        <v>97.52</v>
      </c>
      <c r="I55" s="30">
        <f t="shared" si="4"/>
        <v>138.68031854379979</v>
      </c>
      <c r="J55">
        <f t="shared" si="16"/>
        <v>5.6047678463354567E-2</v>
      </c>
      <c r="K55" t="e">
        <f t="shared" si="15"/>
        <v>#REF!</v>
      </c>
      <c r="L55">
        <f t="shared" si="17"/>
        <v>-8.4392475851549076E-3</v>
      </c>
      <c r="M55" t="e">
        <f t="shared" si="1"/>
        <v>#REF!</v>
      </c>
      <c r="P55" s="71"/>
    </row>
    <row r="56" spans="2:16" x14ac:dyDescent="0.2">
      <c r="B56" s="71">
        <f>'IPCA (Var)'!A59</f>
        <v>36678</v>
      </c>
      <c r="C56" s="30">
        <f>'IPCA (Var)'!U59</f>
        <v>0.59210259300000001</v>
      </c>
      <c r="D56" s="30">
        <f>'IPCA (Var)'!V59</f>
        <v>-0.15351757099999999</v>
      </c>
      <c r="E56" s="72">
        <f t="shared" si="6"/>
        <v>117.16979948569107</v>
      </c>
      <c r="F56" s="72">
        <f t="shared" si="7"/>
        <v>122.29835960357465</v>
      </c>
      <c r="G56" s="30">
        <f t="shared" si="3"/>
        <v>95.806517655259142</v>
      </c>
      <c r="H56">
        <v>98.44</v>
      </c>
      <c r="I56" s="30">
        <f t="shared" si="4"/>
        <v>139.98862343572242</v>
      </c>
      <c r="J56">
        <f t="shared" si="16"/>
        <v>6.3274131135969469E-2</v>
      </c>
      <c r="K56" t="e">
        <f t="shared" si="15"/>
        <v>#REF!</v>
      </c>
      <c r="L56">
        <f t="shared" si="17"/>
        <v>-3.5469331765628054E-2</v>
      </c>
      <c r="M56" t="e">
        <f t="shared" si="1"/>
        <v>#REF!</v>
      </c>
      <c r="P56" s="71"/>
    </row>
    <row r="57" spans="2:16" x14ac:dyDescent="0.2">
      <c r="B57" s="71">
        <f>'IPCA (Var)'!A60</f>
        <v>36708</v>
      </c>
      <c r="C57" s="30">
        <f>'IPCA (Var)'!U60</f>
        <v>1.3722604869999999</v>
      </c>
      <c r="D57" s="30">
        <f>'IPCA (Var)'!V60</f>
        <v>1.0545812E-2</v>
      </c>
      <c r="E57" s="72">
        <f t="shared" si="6"/>
        <v>118.77767434673035</v>
      </c>
      <c r="F57" s="72">
        <f t="shared" si="7"/>
        <v>122.31125695865752</v>
      </c>
      <c r="G57" s="30">
        <f t="shared" si="3"/>
        <v>97.110991498418201</v>
      </c>
      <c r="H57">
        <v>95.77</v>
      </c>
      <c r="I57" s="30">
        <f t="shared" si="4"/>
        <v>136.19169510807737</v>
      </c>
      <c r="J57">
        <f t="shared" si="16"/>
        <v>7.4146969646064376E-2</v>
      </c>
      <c r="K57" t="e">
        <f t="shared" si="15"/>
        <v>#REF!</v>
      </c>
      <c r="L57">
        <f t="shared" si="17"/>
        <v>-6.9923278624842267E-2</v>
      </c>
      <c r="M57" t="e">
        <f t="shared" si="1"/>
        <v>#REF!</v>
      </c>
      <c r="P57" s="71"/>
    </row>
    <row r="58" spans="2:16" x14ac:dyDescent="0.2">
      <c r="B58" s="71">
        <f>'IPCA (Var)'!A61</f>
        <v>36739</v>
      </c>
      <c r="C58" s="30">
        <f>'IPCA (Var)'!U61</f>
        <v>1.094665902</v>
      </c>
      <c r="D58" s="30">
        <f>'IPCA (Var)'!V61</f>
        <v>0.57494428600000003</v>
      </c>
      <c r="E58" s="72">
        <f t="shared" si="6"/>
        <v>120.07789304699261</v>
      </c>
      <c r="F58" s="72">
        <f t="shared" si="7"/>
        <v>123.0144785416761</v>
      </c>
      <c r="G58" s="30">
        <f t="shared" si="3"/>
        <v>97.612813118019602</v>
      </c>
      <c r="H58">
        <v>93.46</v>
      </c>
      <c r="I58" s="30">
        <f t="shared" si="4"/>
        <v>132.90671217292379</v>
      </c>
      <c r="J58">
        <f t="shared" si="16"/>
        <v>8.2433119890267248E-2</v>
      </c>
      <c r="K58" t="e">
        <f t="shared" si="15"/>
        <v>#REF!</v>
      </c>
      <c r="L58">
        <f t="shared" si="17"/>
        <v>-0.13861751152073742</v>
      </c>
      <c r="M58" t="e">
        <f t="shared" si="1"/>
        <v>#REF!</v>
      </c>
      <c r="P58" s="71"/>
    </row>
    <row r="59" spans="2:16" x14ac:dyDescent="0.2">
      <c r="B59" s="71">
        <f>'IPCA (Var)'!A62</f>
        <v>36770</v>
      </c>
      <c r="C59" s="30">
        <f>'IPCA (Var)'!U62</f>
        <v>0.25081837099999998</v>
      </c>
      <c r="D59" s="30">
        <f>'IPCA (Var)'!V62</f>
        <v>0.40122461999999998</v>
      </c>
      <c r="E59" s="72">
        <f t="shared" si="6"/>
        <v>120.37907046226421</v>
      </c>
      <c r="F59" s="72">
        <f t="shared" si="7"/>
        <v>123.50804291574993</v>
      </c>
      <c r="G59" s="30">
        <f t="shared" si="3"/>
        <v>97.466584054270768</v>
      </c>
      <c r="H59">
        <v>94.05</v>
      </c>
      <c r="I59" s="30">
        <f t="shared" si="4"/>
        <v>133.74573378839591</v>
      </c>
      <c r="J59">
        <f t="shared" si="16"/>
        <v>8.15104124061099E-2</v>
      </c>
      <c r="K59" t="e">
        <f t="shared" si="15"/>
        <v>#REF!</v>
      </c>
      <c r="L59">
        <f t="shared" si="17"/>
        <v>-0.14281808239154214</v>
      </c>
      <c r="M59" t="e">
        <f t="shared" si="1"/>
        <v>#REF!</v>
      </c>
      <c r="P59" s="71"/>
    </row>
    <row r="60" spans="2:16" x14ac:dyDescent="0.2">
      <c r="B60" s="71">
        <f>'IPCA (Var)'!A63</f>
        <v>36800</v>
      </c>
      <c r="C60" s="30">
        <f>'IPCA (Var)'!U63</f>
        <v>1.4426064000000001E-2</v>
      </c>
      <c r="D60" s="30">
        <f>'IPCA (Var)'!V63</f>
        <v>0.42108996500000001</v>
      </c>
      <c r="E60" s="72">
        <f t="shared" si="6"/>
        <v>120.3964364240117</v>
      </c>
      <c r="F60" s="72">
        <f t="shared" si="7"/>
        <v>124.02812289043605</v>
      </c>
      <c r="G60" s="30">
        <f t="shared" si="3"/>
        <v>97.071884680837655</v>
      </c>
      <c r="H60">
        <v>95.61</v>
      </c>
      <c r="I60" s="30">
        <f t="shared" si="4"/>
        <v>135.96416382252562</v>
      </c>
      <c r="J60">
        <f t="shared" si="16"/>
        <v>5.6170886966692368E-2</v>
      </c>
      <c r="K60" t="e">
        <f t="shared" si="15"/>
        <v>#REF!</v>
      </c>
      <c r="L60">
        <f t="shared" si="17"/>
        <v>-0.15628309212848557</v>
      </c>
      <c r="M60" t="e">
        <f t="shared" si="1"/>
        <v>#REF!</v>
      </c>
      <c r="P60" s="71"/>
    </row>
    <row r="61" spans="2:16" x14ac:dyDescent="0.2">
      <c r="B61" s="71">
        <f>'IPCA (Var)'!A64</f>
        <v>36831</v>
      </c>
      <c r="C61" s="30">
        <f>'IPCA (Var)'!U64</f>
        <v>-3.8972198E-2</v>
      </c>
      <c r="D61" s="30">
        <f>'IPCA (Var)'!V64</f>
        <v>0.17475410799999999</v>
      </c>
      <c r="E61" s="72">
        <f t="shared" si="6"/>
        <v>120.34951528642358</v>
      </c>
      <c r="F61" s="72">
        <f t="shared" si="7"/>
        <v>124.24486713026239</v>
      </c>
      <c r="G61" s="30">
        <f t="shared" si="3"/>
        <v>96.864778454183707</v>
      </c>
      <c r="H61">
        <v>99.08</v>
      </c>
      <c r="I61" s="30">
        <f t="shared" si="4"/>
        <v>140.89874857792947</v>
      </c>
      <c r="J61">
        <f t="shared" si="16"/>
        <v>4.4813685033429529E-2</v>
      </c>
      <c r="K61" t="e">
        <f t="shared" si="15"/>
        <v>#REF!</v>
      </c>
      <c r="L61">
        <f t="shared" si="17"/>
        <v>-9.0842356395669177E-2</v>
      </c>
      <c r="M61" t="e">
        <f t="shared" si="1"/>
        <v>#REF!</v>
      </c>
      <c r="P61" s="71"/>
    </row>
    <row r="62" spans="2:16" x14ac:dyDescent="0.2">
      <c r="B62" s="71">
        <f>'IPCA (Var)'!A65</f>
        <v>36861</v>
      </c>
      <c r="C62" s="30">
        <f>'IPCA (Var)'!U65</f>
        <v>6.8075793999999995E-2</v>
      </c>
      <c r="D62" s="30">
        <f>'IPCA (Var)'!V65</f>
        <v>-0.118638507</v>
      </c>
      <c r="E62" s="72">
        <f t="shared" si="6"/>
        <v>120.43144417452999</v>
      </c>
      <c r="F62" s="72">
        <f t="shared" si="7"/>
        <v>124.09746487487492</v>
      </c>
      <c r="G62" s="30">
        <f t="shared" si="3"/>
        <v>97.045853673125947</v>
      </c>
      <c r="H62">
        <v>101.06</v>
      </c>
      <c r="I62" s="30">
        <f t="shared" si="4"/>
        <v>143.71444823663256</v>
      </c>
      <c r="J62">
        <f t="shared" si="16"/>
        <v>3.6456408740053181E-2</v>
      </c>
      <c r="K62" t="e">
        <f t="shared" si="15"/>
        <v>#REF!</v>
      </c>
      <c r="L62">
        <f t="shared" si="17"/>
        <v>-1.6734773302198858E-2</v>
      </c>
      <c r="M62" t="e">
        <f t="shared" si="1"/>
        <v>#REF!</v>
      </c>
      <c r="P62" s="71"/>
    </row>
    <row r="63" spans="2:16" x14ac:dyDescent="0.2">
      <c r="B63" s="71">
        <f>'IPCA (Var)'!A66</f>
        <v>36892</v>
      </c>
      <c r="C63" s="30">
        <f>'IPCA (Var)'!U66</f>
        <v>0.27788801800000001</v>
      </c>
      <c r="D63" s="30">
        <f>'IPCA (Var)'!V66</f>
        <v>0.70576295899999997</v>
      </c>
      <c r="E63" s="72">
        <f t="shared" si="6"/>
        <v>120.76610872779536</v>
      </c>
      <c r="F63" s="72">
        <f t="shared" si="7"/>
        <v>124.97329881501982</v>
      </c>
      <c r="G63" s="30">
        <f t="shared" si="3"/>
        <v>96.633528820062793</v>
      </c>
      <c r="H63">
        <v>100.36</v>
      </c>
      <c r="I63" s="30">
        <f t="shared" si="4"/>
        <v>142.7189988623436</v>
      </c>
      <c r="J63">
        <f t="shared" si="16"/>
        <v>3.447322526883756E-2</v>
      </c>
      <c r="K63" t="e">
        <f t="shared" si="15"/>
        <v>#REF!</v>
      </c>
      <c r="L63">
        <f t="shared" si="17"/>
        <v>1.8967754816812121E-3</v>
      </c>
      <c r="M63" t="e">
        <f t="shared" si="1"/>
        <v>#REF!</v>
      </c>
      <c r="P63" s="71"/>
    </row>
    <row r="64" spans="2:16" x14ac:dyDescent="0.2">
      <c r="B64" s="71">
        <f>'IPCA (Var)'!A67</f>
        <v>36923</v>
      </c>
      <c r="C64" s="30">
        <f>'IPCA (Var)'!U67</f>
        <v>0.10116939</v>
      </c>
      <c r="D64" s="30">
        <f>'IPCA (Var)'!V67</f>
        <v>0.781673646</v>
      </c>
      <c r="E64" s="72">
        <f t="shared" si="6"/>
        <v>120.888287063322</v>
      </c>
      <c r="F64" s="72">
        <f t="shared" si="7"/>
        <v>125.95018215639365</v>
      </c>
      <c r="G64" s="30">
        <f t="shared" si="3"/>
        <v>95.981033924360474</v>
      </c>
      <c r="H64">
        <v>105.96</v>
      </c>
      <c r="I64" s="30">
        <f t="shared" si="4"/>
        <v>150.6825938566553</v>
      </c>
      <c r="J64">
        <f t="shared" si="16"/>
        <v>3.4473327681533883E-2</v>
      </c>
      <c r="K64" t="e">
        <f t="shared" si="15"/>
        <v>#REF!</v>
      </c>
      <c r="L64">
        <f t="shared" si="17"/>
        <v>8.8555578385042022E-2</v>
      </c>
      <c r="M64" t="e">
        <f t="shared" si="1"/>
        <v>#REF!</v>
      </c>
      <c r="P64" s="71"/>
    </row>
    <row r="65" spans="2:16" x14ac:dyDescent="0.2">
      <c r="B65" s="71">
        <f>'IPCA (Var)'!A68</f>
        <v>36951</v>
      </c>
      <c r="C65" s="30">
        <f>'IPCA (Var)'!U68</f>
        <v>0.406449071</v>
      </c>
      <c r="D65" s="30">
        <f>'IPCA (Var)'!V68</f>
        <v>0.62884773599999999</v>
      </c>
      <c r="E65" s="72">
        <f t="shared" si="6"/>
        <v>121.37963638303869</v>
      </c>
      <c r="F65" s="72">
        <f t="shared" si="7"/>
        <v>126.74221702537201</v>
      </c>
      <c r="G65" s="30">
        <f t="shared" si="3"/>
        <v>95.768907339485935</v>
      </c>
      <c r="H65">
        <v>109.46</v>
      </c>
      <c r="I65" s="30">
        <f t="shared" si="4"/>
        <v>155.65984072810014</v>
      </c>
      <c r="J65">
        <f t="shared" si="16"/>
        <v>4.2148940151554237E-2</v>
      </c>
      <c r="K65" t="e">
        <f t="shared" si="15"/>
        <v>#REF!</v>
      </c>
      <c r="L65">
        <f t="shared" si="17"/>
        <v>0.14882451721242651</v>
      </c>
      <c r="M65" t="e">
        <f t="shared" si="1"/>
        <v>#REF!</v>
      </c>
      <c r="P65" s="71"/>
    </row>
    <row r="66" spans="2:16" x14ac:dyDescent="0.2">
      <c r="B66" s="71">
        <f>'IPCA (Var)'!A69</f>
        <v>36982</v>
      </c>
      <c r="C66" s="30">
        <f>'IPCA (Var)'!U69</f>
        <v>0.59946325099999997</v>
      </c>
      <c r="D66" s="30">
        <f>'IPCA (Var)'!V69</f>
        <v>1.0554063229999999</v>
      </c>
      <c r="E66" s="72">
        <f t="shared" si="6"/>
        <v>122.10726269735243</v>
      </c>
      <c r="F66" s="72">
        <f t="shared" si="7"/>
        <v>128.07986239776818</v>
      </c>
      <c r="G66" s="30">
        <f t="shared" si="3"/>
        <v>95.336815961070371</v>
      </c>
      <c r="H66">
        <v>114.17</v>
      </c>
      <c r="I66" s="30">
        <f t="shared" si="4"/>
        <v>162.35779294653017</v>
      </c>
      <c r="J66">
        <f t="shared" si="16"/>
        <v>4.7899366993821468E-2</v>
      </c>
      <c r="K66" t="e">
        <f t="shared" si="15"/>
        <v>#REF!</v>
      </c>
      <c r="L66">
        <f t="shared" si="17"/>
        <v>0.18902312018329526</v>
      </c>
      <c r="M66" t="e">
        <f t="shared" si="1"/>
        <v>#REF!</v>
      </c>
      <c r="P66" s="71"/>
    </row>
    <row r="67" spans="2:16" x14ac:dyDescent="0.2">
      <c r="B67" s="71">
        <f>'IPCA (Var)'!A70</f>
        <v>37012</v>
      </c>
      <c r="C67" s="30">
        <f>'IPCA (Var)'!U70</f>
        <v>0.45330032199999998</v>
      </c>
      <c r="D67" s="30">
        <f>'IPCA (Var)'!V70</f>
        <v>0.35547169000000001</v>
      </c>
      <c r="E67" s="72">
        <f t="shared" si="6"/>
        <v>122.6607753123449</v>
      </c>
      <c r="F67" s="72">
        <f t="shared" si="7"/>
        <v>128.53515004918322</v>
      </c>
      <c r="G67" s="30">
        <f t="shared" si="3"/>
        <v>95.429752301537334</v>
      </c>
      <c r="H67">
        <v>119.14</v>
      </c>
      <c r="I67" s="30">
        <f t="shared" si="4"/>
        <v>169.42548350398181</v>
      </c>
      <c r="J67">
        <f t="shared" si="16"/>
        <v>5.3061910877737484E-2</v>
      </c>
      <c r="K67" t="e">
        <f t="shared" si="15"/>
        <v>#REF!</v>
      </c>
      <c r="L67">
        <f t="shared" si="17"/>
        <v>0.22169811320754707</v>
      </c>
      <c r="M67" t="e">
        <f t="shared" ref="M67:M130" si="18">J67-K67</f>
        <v>#REF!</v>
      </c>
      <c r="P67" s="71"/>
    </row>
    <row r="68" spans="2:16" x14ac:dyDescent="0.2">
      <c r="B68" s="71">
        <f>'IPCA (Var)'!A71</f>
        <v>37043</v>
      </c>
      <c r="C68" s="30">
        <f>'IPCA (Var)'!U71</f>
        <v>0.26950396799999998</v>
      </c>
      <c r="D68" s="30">
        <f>'IPCA (Var)'!V71</f>
        <v>4.8364731000000001E-2</v>
      </c>
      <c r="E68" s="72">
        <f t="shared" si="6"/>
        <v>122.99135096899124</v>
      </c>
      <c r="F68" s="72">
        <f t="shared" si="7"/>
        <v>128.59731572874495</v>
      </c>
      <c r="G68" s="30">
        <f t="shared" ref="G68:G131" si="19">E68/F68*100</f>
        <v>95.640682911625802</v>
      </c>
      <c r="H68">
        <v>121.73</v>
      </c>
      <c r="I68" s="30">
        <f t="shared" ref="I68:I131" si="20">H68/$H$3*100</f>
        <v>173.10864618885097</v>
      </c>
      <c r="J68">
        <f t="shared" si="16"/>
        <v>4.9684743925938912E-2</v>
      </c>
      <c r="K68" t="e">
        <f t="shared" si="15"/>
        <v>#REF!</v>
      </c>
      <c r="L68">
        <f t="shared" si="17"/>
        <v>0.23659081674116211</v>
      </c>
      <c r="M68" t="e">
        <f t="shared" si="18"/>
        <v>#REF!</v>
      </c>
      <c r="P68" s="71"/>
    </row>
    <row r="69" spans="2:16" x14ac:dyDescent="0.2">
      <c r="B69" s="71">
        <f>'IPCA (Var)'!A72</f>
        <v>37073</v>
      </c>
      <c r="C69" s="30">
        <f>'IPCA (Var)'!U72</f>
        <v>0.72838862599999998</v>
      </c>
      <c r="D69" s="30">
        <f>'IPCA (Var)'!V72</f>
        <v>0.41688929400000002</v>
      </c>
      <c r="E69" s="72">
        <f t="shared" ref="E69:E132" si="21">E68*(1+C69/100)</f>
        <v>123.88720598041311</v>
      </c>
      <c r="F69" s="72">
        <f t="shared" ref="F69:F132" si="22">F68*(1+D69/100)</f>
        <v>129.13342417038945</v>
      </c>
      <c r="G69" s="30">
        <f t="shared" si="19"/>
        <v>95.937366159319041</v>
      </c>
      <c r="H69">
        <v>124.71</v>
      </c>
      <c r="I69" s="30">
        <f t="shared" si="20"/>
        <v>177.34641638225256</v>
      </c>
      <c r="J69">
        <f t="shared" si="16"/>
        <v>4.3017609679469437E-2</v>
      </c>
      <c r="K69" t="e">
        <f t="shared" si="15"/>
        <v>#REF!</v>
      </c>
      <c r="L69">
        <f t="shared" si="17"/>
        <v>0.30218231178866017</v>
      </c>
      <c r="M69" t="e">
        <f t="shared" si="18"/>
        <v>#REF!</v>
      </c>
      <c r="P69" s="71"/>
    </row>
    <row r="70" spans="2:16" x14ac:dyDescent="0.2">
      <c r="B70" s="71">
        <f>'IPCA (Var)'!A73</f>
        <v>37104</v>
      </c>
      <c r="C70" s="30">
        <f>'IPCA (Var)'!U73</f>
        <v>0.62977662099999998</v>
      </c>
      <c r="D70" s="30">
        <f>'IPCA (Var)'!V73</f>
        <v>0.57578767099999995</v>
      </c>
      <c r="E70" s="72">
        <f t="shared" si="21"/>
        <v>124.66741864008786</v>
      </c>
      <c r="F70" s="72">
        <f t="shared" si="22"/>
        <v>129.87695850590268</v>
      </c>
      <c r="G70" s="30">
        <f t="shared" si="19"/>
        <v>95.988865210777135</v>
      </c>
      <c r="H70">
        <v>128.03</v>
      </c>
      <c r="I70" s="30">
        <f t="shared" si="20"/>
        <v>182.06769055745167</v>
      </c>
      <c r="J70">
        <f t="shared" si="16"/>
        <v>3.8221236870796371E-2</v>
      </c>
      <c r="K70" t="e">
        <f t="shared" si="15"/>
        <v>#REF!</v>
      </c>
      <c r="L70">
        <f t="shared" si="17"/>
        <v>0.36989086240102709</v>
      </c>
      <c r="M70" t="e">
        <f t="shared" si="18"/>
        <v>#REF!</v>
      </c>
      <c r="P70" s="71"/>
    </row>
    <row r="71" spans="2:16" x14ac:dyDescent="0.2">
      <c r="B71" s="71">
        <f>'IPCA (Var)'!A74</f>
        <v>37135</v>
      </c>
      <c r="C71" s="30">
        <f>'IPCA (Var)'!U74</f>
        <v>0.29307243700000002</v>
      </c>
      <c r="D71" s="30">
        <f>'IPCA (Var)'!V74</f>
        <v>0.13417817100000001</v>
      </c>
      <c r="E71" s="72">
        <f t="shared" si="21"/>
        <v>125.03278448204136</v>
      </c>
      <c r="F71" s="72">
        <f t="shared" si="22"/>
        <v>130.05122503337634</v>
      </c>
      <c r="G71" s="30">
        <f t="shared" si="19"/>
        <v>96.141181638199072</v>
      </c>
      <c r="H71">
        <v>136.35</v>
      </c>
      <c r="I71" s="30">
        <f t="shared" si="20"/>
        <v>193.89931740614335</v>
      </c>
      <c r="J71">
        <f t="shared" si="16"/>
        <v>3.8658829993507782E-2</v>
      </c>
      <c r="K71" t="e">
        <f t="shared" si="15"/>
        <v>#REF!</v>
      </c>
      <c r="L71">
        <f t="shared" si="17"/>
        <v>0.44976076555023914</v>
      </c>
      <c r="M71" t="e">
        <f t="shared" si="18"/>
        <v>#REF!</v>
      </c>
      <c r="P71" s="71"/>
    </row>
    <row r="72" spans="2:16" x14ac:dyDescent="0.2">
      <c r="B72" s="71">
        <f>'IPCA (Var)'!A75</f>
        <v>37165</v>
      </c>
      <c r="C72" s="30">
        <f>'IPCA (Var)'!U75</f>
        <v>1.032428723</v>
      </c>
      <c r="D72" s="30">
        <f>'IPCA (Var)'!V75</f>
        <v>0.33547074900000001</v>
      </c>
      <c r="E72" s="72">
        <f t="shared" si="21"/>
        <v>126.32365886220065</v>
      </c>
      <c r="F72" s="72">
        <f t="shared" si="22"/>
        <v>130.48750885207949</v>
      </c>
      <c r="G72" s="30">
        <f t="shared" si="19"/>
        <v>96.809004918165016</v>
      </c>
      <c r="H72">
        <v>137.79</v>
      </c>
      <c r="I72" s="30">
        <f t="shared" si="20"/>
        <v>195.94709897610923</v>
      </c>
      <c r="J72">
        <f t="shared" si="16"/>
        <v>4.9230879370170788E-2</v>
      </c>
      <c r="K72" t="e">
        <f t="shared" si="15"/>
        <v>#REF!</v>
      </c>
      <c r="L72">
        <f t="shared" si="17"/>
        <v>0.44116724192030099</v>
      </c>
      <c r="M72" t="e">
        <f t="shared" si="18"/>
        <v>#REF!</v>
      </c>
      <c r="P72" s="71"/>
    </row>
    <row r="73" spans="2:16" x14ac:dyDescent="0.2">
      <c r="B73" s="71">
        <f>'IPCA (Var)'!A76</f>
        <v>37196</v>
      </c>
      <c r="C73" s="30">
        <f>'IPCA (Var)'!U76</f>
        <v>1.2545161</v>
      </c>
      <c r="D73" s="30">
        <f>'IPCA (Var)'!V76</f>
        <v>0.20730414699999999</v>
      </c>
      <c r="E73" s="72">
        <f t="shared" si="21"/>
        <v>127.90840950073603</v>
      </c>
      <c r="F73" s="72">
        <f t="shared" si="22"/>
        <v>130.75801486924686</v>
      </c>
      <c r="G73" s="30">
        <f t="shared" si="19"/>
        <v>97.8207030969686</v>
      </c>
      <c r="H73">
        <v>126.16</v>
      </c>
      <c r="I73" s="30">
        <f t="shared" si="20"/>
        <v>179.40841865756542</v>
      </c>
      <c r="J73">
        <f t="shared" si="16"/>
        <v>6.280784925741334E-2</v>
      </c>
      <c r="K73" t="e">
        <f t="shared" si="15"/>
        <v>#REF!</v>
      </c>
      <c r="L73">
        <f t="shared" si="17"/>
        <v>0.27331449333871616</v>
      </c>
      <c r="M73" t="e">
        <f t="shared" si="18"/>
        <v>#REF!</v>
      </c>
      <c r="P73" s="71"/>
    </row>
    <row r="74" spans="2:16" x14ac:dyDescent="0.2">
      <c r="B74" s="71">
        <f>'IPCA (Var)'!A77</f>
        <v>37226</v>
      </c>
      <c r="C74" s="30">
        <f>'IPCA (Var)'!U77</f>
        <v>1.0338491869999999</v>
      </c>
      <c r="D74" s="30">
        <f>'IPCA (Var)'!V77</f>
        <v>0.31257827300000002</v>
      </c>
      <c r="E74" s="72">
        <f t="shared" si="21"/>
        <v>129.23078955246402</v>
      </c>
      <c r="F74" s="72">
        <f t="shared" si="22"/>
        <v>131.16673601393424</v>
      </c>
      <c r="G74" s="30">
        <f t="shared" si="19"/>
        <v>98.524056845277784</v>
      </c>
      <c r="H74">
        <v>116.85</v>
      </c>
      <c r="I74" s="30">
        <f t="shared" si="20"/>
        <v>166.1689419795222</v>
      </c>
      <c r="J74">
        <f t="shared" si="16"/>
        <v>7.3065181923601008E-2</v>
      </c>
      <c r="K74" t="e">
        <f t="shared" si="15"/>
        <v>#REF!</v>
      </c>
      <c r="L74">
        <f t="shared" si="17"/>
        <v>0.15624381555511579</v>
      </c>
      <c r="M74" t="e">
        <f t="shared" si="18"/>
        <v>#REF!</v>
      </c>
      <c r="P74" s="71"/>
    </row>
    <row r="75" spans="2:16" x14ac:dyDescent="0.2">
      <c r="B75" s="71">
        <f>'IPCA (Var)'!A78</f>
        <v>37257</v>
      </c>
      <c r="C75" s="30">
        <f>'IPCA (Var)'!U78</f>
        <v>0.57185548900000005</v>
      </c>
      <c r="D75" s="30">
        <f>'IPCA (Var)'!V78</f>
        <v>0.58726540900000002</v>
      </c>
      <c r="E75" s="72">
        <f t="shared" si="21"/>
        <v>129.96980291599783</v>
      </c>
      <c r="F75" s="72">
        <f t="shared" si="22"/>
        <v>131.93703288265843</v>
      </c>
      <c r="G75" s="30">
        <f t="shared" si="19"/>
        <v>98.508963007823439</v>
      </c>
      <c r="H75">
        <v>111.75</v>
      </c>
      <c r="I75" s="30">
        <f t="shared" si="20"/>
        <v>158.91638225255974</v>
      </c>
      <c r="J75">
        <f t="shared" si="16"/>
        <v>7.6210902919356505E-2</v>
      </c>
      <c r="K75" t="e">
        <f t="shared" si="15"/>
        <v>#REF!</v>
      </c>
      <c r="L75">
        <f t="shared" si="17"/>
        <v>0.11349143084894364</v>
      </c>
      <c r="M75" t="e">
        <f t="shared" si="18"/>
        <v>#REF!</v>
      </c>
      <c r="P75" s="71"/>
    </row>
    <row r="76" spans="2:16" x14ac:dyDescent="0.2">
      <c r="B76" s="71">
        <f>'IPCA (Var)'!A79</f>
        <v>37288</v>
      </c>
      <c r="C76" s="30">
        <f>'IPCA (Var)'!U79</f>
        <v>0.35347281699999999</v>
      </c>
      <c r="D76" s="30">
        <f>'IPCA (Var)'!V79</f>
        <v>0.96649721600000005</v>
      </c>
      <c r="E76" s="72">
        <f t="shared" si="21"/>
        <v>130.42921083961437</v>
      </c>
      <c r="F76" s="72">
        <f t="shared" si="22"/>
        <v>133.21220063234233</v>
      </c>
      <c r="G76" s="30">
        <f t="shared" si="19"/>
        <v>97.910859681382462</v>
      </c>
      <c r="H76">
        <v>111.03</v>
      </c>
      <c r="I76" s="30">
        <f t="shared" si="20"/>
        <v>157.8924914675768</v>
      </c>
      <c r="J76">
        <f t="shared" si="16"/>
        <v>7.8923475615919614E-2</v>
      </c>
      <c r="K76">
        <f t="shared" si="16"/>
        <v>5.7657864019055927E-2</v>
      </c>
      <c r="L76">
        <f t="shared" si="17"/>
        <v>4.7848244620611657E-2</v>
      </c>
      <c r="M76">
        <f t="shared" si="18"/>
        <v>2.1265611596863687E-2</v>
      </c>
      <c r="P76" s="71"/>
    </row>
    <row r="77" spans="2:16" x14ac:dyDescent="0.2">
      <c r="B77" s="71">
        <f>'IPCA (Var)'!A80</f>
        <v>37316</v>
      </c>
      <c r="C77" s="30">
        <f>'IPCA (Var)'!U80</f>
        <v>0.31087620300000002</v>
      </c>
      <c r="D77" s="30">
        <f>'IPCA (Var)'!V80</f>
        <v>0.45174011200000003</v>
      </c>
      <c r="E77" s="72">
        <f t="shared" si="21"/>
        <v>130.83468421787543</v>
      </c>
      <c r="F77" s="72">
        <f t="shared" si="22"/>
        <v>133.81397357667655</v>
      </c>
      <c r="G77" s="30">
        <f t="shared" si="19"/>
        <v>97.773558859984107</v>
      </c>
      <c r="H77">
        <v>106.76</v>
      </c>
      <c r="I77" s="30">
        <f t="shared" si="20"/>
        <v>151.82025028441413</v>
      </c>
      <c r="J77">
        <f t="shared" ref="J77:K92" si="23">E77/E65-1</f>
        <v>7.7896491673441703E-2</v>
      </c>
      <c r="K77">
        <f t="shared" si="23"/>
        <v>5.5796377223611859E-2</v>
      </c>
      <c r="L77">
        <f t="shared" ref="L77:L140" si="24">I77/I65-1</f>
        <v>-2.4666544856568606E-2</v>
      </c>
      <c r="M77">
        <f t="shared" si="18"/>
        <v>2.2100114449829844E-2</v>
      </c>
      <c r="P77" s="71"/>
    </row>
    <row r="78" spans="2:16" x14ac:dyDescent="0.2">
      <c r="B78" s="71">
        <f>'IPCA (Var)'!A81</f>
        <v>37347</v>
      </c>
      <c r="C78" s="30">
        <f>'IPCA (Var)'!U81</f>
        <v>0.108000391</v>
      </c>
      <c r="D78" s="30">
        <f>'IPCA (Var)'!V81</f>
        <v>0.510105951</v>
      </c>
      <c r="E78" s="72">
        <f t="shared" si="21"/>
        <v>130.97598618839436</v>
      </c>
      <c r="F78" s="72">
        <f t="shared" si="22"/>
        <v>134.49656661916075</v>
      </c>
      <c r="G78" s="30">
        <f t="shared" si="19"/>
        <v>97.382401261784452</v>
      </c>
      <c r="H78">
        <v>105.39</v>
      </c>
      <c r="I78" s="30">
        <f t="shared" si="20"/>
        <v>149.87201365187715</v>
      </c>
      <c r="J78">
        <f t="shared" ref="J78:K93" si="25">E78/E66-1</f>
        <v>7.2630597845956268E-2</v>
      </c>
      <c r="K78">
        <f t="shared" si="23"/>
        <v>5.0099243559964757E-2</v>
      </c>
      <c r="L78">
        <f t="shared" si="24"/>
        <v>-7.6902864149951844E-2</v>
      </c>
      <c r="M78">
        <f t="shared" si="18"/>
        <v>2.2531354285991512E-2</v>
      </c>
      <c r="P78" s="71"/>
    </row>
    <row r="79" spans="2:16" x14ac:dyDescent="0.2">
      <c r="B79" s="71">
        <f>'IPCA (Var)'!A82</f>
        <v>37377</v>
      </c>
      <c r="C79" s="30">
        <f>'IPCA (Var)'!U82</f>
        <v>7.4859398999999993E-2</v>
      </c>
      <c r="D79" s="30">
        <f>'IPCA (Var)'!V82</f>
        <v>0.295484941</v>
      </c>
      <c r="E79" s="72">
        <f t="shared" si="21"/>
        <v>131.07403402448932</v>
      </c>
      <c r="F79" s="72">
        <f t="shared" si="22"/>
        <v>134.89398371968241</v>
      </c>
      <c r="G79" s="30">
        <f t="shared" si="19"/>
        <v>97.168183791553545</v>
      </c>
      <c r="H79">
        <v>112.89</v>
      </c>
      <c r="I79" s="30">
        <f t="shared" si="20"/>
        <v>160.53754266211607</v>
      </c>
      <c r="J79">
        <f t="shared" si="25"/>
        <v>6.8589642375248339E-2</v>
      </c>
      <c r="K79">
        <f t="shared" si="23"/>
        <v>4.9471554419674435E-2</v>
      </c>
      <c r="L79">
        <f t="shared" si="24"/>
        <v>-5.2459291589726287E-2</v>
      </c>
      <c r="M79">
        <f t="shared" si="18"/>
        <v>1.9118087955573904E-2</v>
      </c>
      <c r="P79" s="71"/>
    </row>
    <row r="80" spans="2:16" x14ac:dyDescent="0.2">
      <c r="B80" s="71">
        <f>'IPCA (Var)'!A83</f>
        <v>37408</v>
      </c>
      <c r="C80" s="30">
        <f>'IPCA (Var)'!U83</f>
        <v>0.21192689100000001</v>
      </c>
      <c r="D80" s="30">
        <f>'IPCA (Var)'!V83</f>
        <v>6.9969848000000001E-2</v>
      </c>
      <c r="E80" s="72">
        <f t="shared" si="21"/>
        <v>131.35181514970571</v>
      </c>
      <c r="F80" s="72">
        <f t="shared" si="22"/>
        <v>134.98836883505223</v>
      </c>
      <c r="G80" s="30">
        <f t="shared" si="19"/>
        <v>97.306024425119048</v>
      </c>
      <c r="H80">
        <v>124.7</v>
      </c>
      <c r="I80" s="30">
        <f t="shared" si="20"/>
        <v>177.3321956769056</v>
      </c>
      <c r="J80">
        <f t="shared" si="25"/>
        <v>6.7976033394594682E-2</v>
      </c>
      <c r="K80">
        <f t="shared" si="23"/>
        <v>4.9698184367923837E-2</v>
      </c>
      <c r="L80">
        <f t="shared" si="24"/>
        <v>2.4398258440811782E-2</v>
      </c>
      <c r="M80">
        <f t="shared" si="18"/>
        <v>1.8277849026670845E-2</v>
      </c>
      <c r="P80" s="71"/>
    </row>
    <row r="81" spans="2:16" x14ac:dyDescent="0.2">
      <c r="B81" s="71">
        <f>'IPCA (Var)'!A84</f>
        <v>37438</v>
      </c>
      <c r="C81" s="30">
        <f>'IPCA (Var)'!U84</f>
        <v>0.61323569</v>
      </c>
      <c r="D81" s="30">
        <f>'IPCA (Var)'!V84</f>
        <v>0.72774591399999999</v>
      </c>
      <c r="E81" s="72">
        <f t="shared" si="21"/>
        <v>132.15731135966655</v>
      </c>
      <c r="F81" s="72">
        <f t="shared" si="22"/>
        <v>135.97074117362456</v>
      </c>
      <c r="G81" s="30">
        <f t="shared" si="19"/>
        <v>97.195404113383091</v>
      </c>
      <c r="H81">
        <v>136.62</v>
      </c>
      <c r="I81" s="30">
        <f t="shared" si="20"/>
        <v>194.28327645051198</v>
      </c>
      <c r="J81">
        <f t="shared" si="25"/>
        <v>6.675512062610367E-2</v>
      </c>
      <c r="K81">
        <f t="shared" si="23"/>
        <v>5.2947693807092078E-2</v>
      </c>
      <c r="L81">
        <f t="shared" si="24"/>
        <v>9.5501563627616193E-2</v>
      </c>
      <c r="M81">
        <f t="shared" si="18"/>
        <v>1.3807426819011592E-2</v>
      </c>
      <c r="P81" s="71"/>
    </row>
    <row r="82" spans="2:16" x14ac:dyDescent="0.2">
      <c r="B82" s="71">
        <f>'IPCA (Var)'!A85</f>
        <v>37469</v>
      </c>
      <c r="C82" s="30">
        <f>'IPCA (Var)'!U85</f>
        <v>1.2561032130000001</v>
      </c>
      <c r="D82" s="30">
        <f>'IPCA (Var)'!V85</f>
        <v>0.36379449899999999</v>
      </c>
      <c r="E82" s="72">
        <f t="shared" si="21"/>
        <v>133.81734359386974</v>
      </c>
      <c r="F82" s="72">
        <f t="shared" si="22"/>
        <v>136.46539525026373</v>
      </c>
      <c r="G82" s="30">
        <f t="shared" si="19"/>
        <v>98.059543482406113</v>
      </c>
      <c r="H82">
        <v>142.66999999999999</v>
      </c>
      <c r="I82" s="30">
        <f t="shared" si="20"/>
        <v>202.88680318543803</v>
      </c>
      <c r="J82">
        <f t="shared" si="25"/>
        <v>7.3394677242796691E-2</v>
      </c>
      <c r="K82">
        <f t="shared" si="23"/>
        <v>5.0728295612663343E-2</v>
      </c>
      <c r="L82">
        <f t="shared" si="24"/>
        <v>0.11434819964070919</v>
      </c>
      <c r="M82">
        <f t="shared" si="18"/>
        <v>2.2666381630133348E-2</v>
      </c>
      <c r="P82" s="71"/>
    </row>
    <row r="83" spans="2:16" x14ac:dyDescent="0.2">
      <c r="B83" s="71">
        <f>'IPCA (Var)'!A86</f>
        <v>37500</v>
      </c>
      <c r="C83" s="30">
        <f>'IPCA (Var)'!U86</f>
        <v>1.4918995150000001</v>
      </c>
      <c r="D83" s="30">
        <f>'IPCA (Var)'!V86</f>
        <v>0.48033901200000001</v>
      </c>
      <c r="E83" s="72">
        <f t="shared" si="21"/>
        <v>135.81376389393256</v>
      </c>
      <c r="F83" s="72">
        <f t="shared" si="22"/>
        <v>137.12089178153073</v>
      </c>
      <c r="G83" s="30">
        <f t="shared" si="19"/>
        <v>99.046733236186384</v>
      </c>
      <c r="H83">
        <v>152.25</v>
      </c>
      <c r="I83" s="30">
        <f t="shared" si="20"/>
        <v>216.51023890784984</v>
      </c>
      <c r="J83">
        <f t="shared" si="25"/>
        <v>8.6225220501585209E-2</v>
      </c>
      <c r="K83">
        <f t="shared" si="23"/>
        <v>5.4360631715234087E-2</v>
      </c>
      <c r="L83">
        <f t="shared" si="24"/>
        <v>0.11661166116611654</v>
      </c>
      <c r="M83">
        <f t="shared" si="18"/>
        <v>3.1864588786351122E-2</v>
      </c>
      <c r="P83" s="71"/>
    </row>
    <row r="84" spans="2:16" x14ac:dyDescent="0.2">
      <c r="B84" s="71">
        <f>'IPCA (Var)'!A87</f>
        <v>37530</v>
      </c>
      <c r="C84" s="30">
        <f>'IPCA (Var)'!U87</f>
        <v>2.1835220120000001</v>
      </c>
      <c r="D84" s="30">
        <f>'IPCA (Var)'!V87</f>
        <v>0.38228053499999998</v>
      </c>
      <c r="E84" s="72">
        <f t="shared" si="21"/>
        <v>138.7792873238823</v>
      </c>
      <c r="F84" s="72">
        <f t="shared" si="22"/>
        <v>137.64507826022995</v>
      </c>
      <c r="G84" s="30">
        <f t="shared" si="19"/>
        <v>100.8240098941337</v>
      </c>
      <c r="H84">
        <v>171.03</v>
      </c>
      <c r="I84" s="30">
        <f t="shared" si="20"/>
        <v>243.21672354948808</v>
      </c>
      <c r="J84">
        <f t="shared" si="25"/>
        <v>9.860091588440123E-2</v>
      </c>
      <c r="K84">
        <f t="shared" si="23"/>
        <v>5.4852525510807881E-2</v>
      </c>
      <c r="L84">
        <f t="shared" si="24"/>
        <v>0.24123666448944059</v>
      </c>
      <c r="M84">
        <f t="shared" si="18"/>
        <v>4.3748390373593349E-2</v>
      </c>
      <c r="P84" s="71"/>
    </row>
    <row r="85" spans="2:16" x14ac:dyDescent="0.2">
      <c r="B85" s="71">
        <f>'IPCA (Var)'!A88</f>
        <v>37561</v>
      </c>
      <c r="C85" s="30">
        <f>'IPCA (Var)'!U88</f>
        <v>3.5777382169999998</v>
      </c>
      <c r="D85" s="30">
        <f>'IPCA (Var)'!V88</f>
        <v>1.264569066</v>
      </c>
      <c r="E85" s="72">
        <f t="shared" si="21"/>
        <v>143.74444692374908</v>
      </c>
      <c r="F85" s="72">
        <f t="shared" si="22"/>
        <v>139.38569534078033</v>
      </c>
      <c r="G85" s="30">
        <f t="shared" si="19"/>
        <v>103.1271154276715</v>
      </c>
      <c r="H85">
        <v>158.26</v>
      </c>
      <c r="I85" s="30">
        <f t="shared" si="20"/>
        <v>225.05688282138797</v>
      </c>
      <c r="J85">
        <f t="shared" si="25"/>
        <v>0.12380763301510633</v>
      </c>
      <c r="K85">
        <f t="shared" si="23"/>
        <v>6.5982039266662351E-2</v>
      </c>
      <c r="L85">
        <f t="shared" si="24"/>
        <v>0.2544388078630313</v>
      </c>
      <c r="M85">
        <f t="shared" si="18"/>
        <v>5.7825593748443982E-2</v>
      </c>
      <c r="P85" s="71"/>
    </row>
    <row r="86" spans="2:16" x14ac:dyDescent="0.2">
      <c r="B86" s="71">
        <f>'IPCA (Var)'!A89</f>
        <v>37591</v>
      </c>
      <c r="C86" s="30">
        <f>'IPCA (Var)'!U89</f>
        <v>3.2804366429999998</v>
      </c>
      <c r="D86" s="30">
        <f>'IPCA (Var)'!V89</f>
        <v>1.1353755169999999</v>
      </c>
      <c r="E86" s="72">
        <f t="shared" si="21"/>
        <v>148.45989243291342</v>
      </c>
      <c r="F86" s="72">
        <f t="shared" si="22"/>
        <v>140.96824639987977</v>
      </c>
      <c r="G86" s="30">
        <f t="shared" si="19"/>
        <v>105.3144209595843</v>
      </c>
      <c r="H86">
        <v>158.69999999999999</v>
      </c>
      <c r="I86" s="30">
        <f t="shared" si="20"/>
        <v>225.6825938566553</v>
      </c>
      <c r="J86">
        <f t="shared" si="25"/>
        <v>0.14879660603360256</v>
      </c>
      <c r="K86">
        <f t="shared" si="23"/>
        <v>7.4725579699599143E-2</v>
      </c>
      <c r="L86">
        <f t="shared" si="24"/>
        <v>0.35815147625160448</v>
      </c>
      <c r="M86">
        <f t="shared" si="18"/>
        <v>7.407102633400342E-2</v>
      </c>
      <c r="P86" s="71"/>
    </row>
    <row r="87" spans="2:16" x14ac:dyDescent="0.2">
      <c r="B87" s="71">
        <f>'IPCA (Var)'!A90</f>
        <v>37622</v>
      </c>
      <c r="C87" s="30">
        <f>'IPCA (Var)'!U90</f>
        <v>1.727964404</v>
      </c>
      <c r="D87" s="30">
        <f>'IPCA (Var)'!V90</f>
        <v>1.5266915299999999</v>
      </c>
      <c r="E87" s="72">
        <f t="shared" si="21"/>
        <v>151.02522652837087</v>
      </c>
      <c r="F87" s="72">
        <f t="shared" si="22"/>
        <v>143.12039667765626</v>
      </c>
      <c r="G87" s="30">
        <f t="shared" si="19"/>
        <v>105.52320286570915</v>
      </c>
      <c r="H87">
        <v>149.36000000000001</v>
      </c>
      <c r="I87" s="30">
        <f t="shared" si="20"/>
        <v>212.40045506257115</v>
      </c>
      <c r="J87">
        <f t="shared" si="25"/>
        <v>0.16200242779456686</v>
      </c>
      <c r="K87">
        <f t="shared" si="23"/>
        <v>8.4762886891234235E-2</v>
      </c>
      <c r="L87">
        <f t="shared" si="24"/>
        <v>0.33655480984340058</v>
      </c>
      <c r="M87">
        <f t="shared" si="18"/>
        <v>7.7239540903332626E-2</v>
      </c>
      <c r="P87" s="71"/>
    </row>
    <row r="88" spans="2:16" x14ac:dyDescent="0.2">
      <c r="B88" s="71">
        <f>'IPCA (Var)'!A91</f>
        <v>37653</v>
      </c>
      <c r="C88" s="30">
        <f>'IPCA (Var)'!U91</f>
        <v>0.79222734400000006</v>
      </c>
      <c r="D88" s="30">
        <f>'IPCA (Var)'!V91</f>
        <v>1.535189454</v>
      </c>
      <c r="E88" s="72">
        <f t="shared" si="21"/>
        <v>152.22168966926657</v>
      </c>
      <c r="F88" s="72">
        <f t="shared" si="22"/>
        <v>145.31756591397459</v>
      </c>
      <c r="G88" s="30">
        <f t="shared" si="19"/>
        <v>104.75105931748065</v>
      </c>
      <c r="H88">
        <v>160.19</v>
      </c>
      <c r="I88" s="30">
        <f t="shared" si="20"/>
        <v>227.80147895335608</v>
      </c>
      <c r="J88">
        <f t="shared" si="25"/>
        <v>0.16708280828632693</v>
      </c>
      <c r="K88">
        <f t="shared" si="23"/>
        <v>9.0872797117452775E-2</v>
      </c>
      <c r="L88">
        <f t="shared" si="24"/>
        <v>0.4427632171485183</v>
      </c>
      <c r="M88">
        <f t="shared" si="18"/>
        <v>7.6210011168874159E-2</v>
      </c>
      <c r="P88" s="71"/>
    </row>
    <row r="89" spans="2:16" x14ac:dyDescent="0.2">
      <c r="B89" s="71">
        <f>'IPCA (Var)'!A92</f>
        <v>37681</v>
      </c>
      <c r="C89" s="30">
        <f>'IPCA (Var)'!U92</f>
        <v>1.4415048029999999</v>
      </c>
      <c r="D89" s="30">
        <f>'IPCA (Var)'!V92</f>
        <v>1.102110811</v>
      </c>
      <c r="E89" s="72">
        <f t="shared" si="21"/>
        <v>154.4159726370568</v>
      </c>
      <c r="F89" s="72">
        <f t="shared" si="22"/>
        <v>146.91912651819456</v>
      </c>
      <c r="G89" s="30">
        <f t="shared" si="19"/>
        <v>105.10270262050179</v>
      </c>
      <c r="H89">
        <v>152.85</v>
      </c>
      <c r="I89" s="30">
        <f t="shared" si="20"/>
        <v>217.36348122866897</v>
      </c>
      <c r="J89">
        <f t="shared" si="25"/>
        <v>0.18023728616115342</v>
      </c>
      <c r="K89">
        <f t="shared" si="23"/>
        <v>9.7935608600761448E-2</v>
      </c>
      <c r="L89">
        <f t="shared" si="24"/>
        <v>0.43171599850131126</v>
      </c>
      <c r="M89">
        <f t="shared" si="18"/>
        <v>8.2301677560391973E-2</v>
      </c>
      <c r="P89" s="71"/>
    </row>
    <row r="90" spans="2:16" x14ac:dyDescent="0.2">
      <c r="B90" s="71">
        <f>'IPCA (Var)'!A93</f>
        <v>37712</v>
      </c>
      <c r="C90" s="30">
        <f>'IPCA (Var)'!U93</f>
        <v>1.1078599659999999</v>
      </c>
      <c r="D90" s="30">
        <f>'IPCA (Var)'!V93</f>
        <v>0.57710188299999998</v>
      </c>
      <c r="E90" s="72">
        <f t="shared" si="21"/>
        <v>156.12668537901226</v>
      </c>
      <c r="F90" s="72">
        <f t="shared" si="22"/>
        <v>147.76699956381822</v>
      </c>
      <c r="G90" s="30">
        <f t="shared" si="19"/>
        <v>105.65734287078328</v>
      </c>
      <c r="H90">
        <v>138.13999999999999</v>
      </c>
      <c r="I90" s="30">
        <f t="shared" si="20"/>
        <v>196.44482366325369</v>
      </c>
      <c r="J90">
        <f t="shared" si="25"/>
        <v>0.1920252706052652</v>
      </c>
      <c r="K90">
        <f t="shared" si="23"/>
        <v>9.8667447640012229E-2</v>
      </c>
      <c r="L90">
        <f t="shared" si="24"/>
        <v>0.31075054559256077</v>
      </c>
      <c r="M90">
        <f t="shared" si="18"/>
        <v>9.3357822965252968E-2</v>
      </c>
      <c r="P90" s="71"/>
    </row>
    <row r="91" spans="2:16" x14ac:dyDescent="0.2">
      <c r="B91" s="71">
        <f>'IPCA (Var)'!A94</f>
        <v>37742</v>
      </c>
      <c r="C91" s="30">
        <f>'IPCA (Var)'!U94</f>
        <v>0.94572075899999997</v>
      </c>
      <c r="D91" s="30">
        <f>'IPCA (Var)'!V94</f>
        <v>4.8455319999999996E-3</v>
      </c>
      <c r="E91" s="72">
        <f t="shared" si="21"/>
        <v>157.60320785298018</v>
      </c>
      <c r="F91" s="72">
        <f t="shared" si="22"/>
        <v>147.77415966106753</v>
      </c>
      <c r="G91" s="30">
        <f t="shared" si="19"/>
        <v>106.65139846807885</v>
      </c>
      <c r="H91">
        <v>133.03</v>
      </c>
      <c r="I91" s="30">
        <f t="shared" si="20"/>
        <v>189.17804323094427</v>
      </c>
      <c r="J91">
        <f t="shared" si="25"/>
        <v>0.20239839283144567</v>
      </c>
      <c r="K91">
        <f t="shared" si="23"/>
        <v>9.5483694574184153E-2</v>
      </c>
      <c r="L91">
        <f t="shared" si="24"/>
        <v>0.17840375586854451</v>
      </c>
      <c r="M91">
        <f t="shared" si="18"/>
        <v>0.10691469825726152</v>
      </c>
      <c r="P91" s="71"/>
    </row>
    <row r="92" spans="2:16" x14ac:dyDescent="0.2">
      <c r="B92" s="71">
        <f>'IPCA (Var)'!A95</f>
        <v>37773</v>
      </c>
      <c r="C92" s="30">
        <f>'IPCA (Var)'!U95</f>
        <v>0.38081519800000002</v>
      </c>
      <c r="D92" s="30">
        <f>'IPCA (Var)'!V95</f>
        <v>-3.5392061000000002E-2</v>
      </c>
      <c r="E92" s="72">
        <f t="shared" si="21"/>
        <v>158.20338482101985</v>
      </c>
      <c r="F92" s="72">
        <f t="shared" si="22"/>
        <v>147.72185934033806</v>
      </c>
      <c r="G92" s="30">
        <f t="shared" si="19"/>
        <v>107.09544648807412</v>
      </c>
      <c r="H92">
        <v>130.28</v>
      </c>
      <c r="I92" s="30">
        <f t="shared" si="20"/>
        <v>185.26734926052336</v>
      </c>
      <c r="J92">
        <f t="shared" si="25"/>
        <v>0.20442480860055556</v>
      </c>
      <c r="K92">
        <f t="shared" si="23"/>
        <v>9.4330279083862489E-2</v>
      </c>
      <c r="L92">
        <f t="shared" si="24"/>
        <v>4.474739374498804E-2</v>
      </c>
      <c r="M92">
        <f t="shared" si="18"/>
        <v>0.11009452951669307</v>
      </c>
      <c r="P92" s="71"/>
    </row>
    <row r="93" spans="2:16" x14ac:dyDescent="0.2">
      <c r="B93" s="71">
        <f>'IPCA (Var)'!A96</f>
        <v>37803</v>
      </c>
      <c r="C93" s="30">
        <f>'IPCA (Var)'!U96</f>
        <v>-5.8933471000000001E-2</v>
      </c>
      <c r="D93" s="30">
        <f>'IPCA (Var)'!V96</f>
        <v>5.3493147999999997E-2</v>
      </c>
      <c r="E93" s="72">
        <f t="shared" si="21"/>
        <v>158.11015007510534</v>
      </c>
      <c r="F93" s="72">
        <f t="shared" si="22"/>
        <v>147.80088041318334</v>
      </c>
      <c r="G93" s="30">
        <f t="shared" si="19"/>
        <v>106.97510707182664</v>
      </c>
      <c r="H93">
        <v>129.19999999999999</v>
      </c>
      <c r="I93" s="30">
        <f t="shared" si="20"/>
        <v>183.73151308304892</v>
      </c>
      <c r="J93">
        <f t="shared" si="25"/>
        <v>0.19637838004140429</v>
      </c>
      <c r="K93">
        <f t="shared" si="25"/>
        <v>8.7005036064726315E-2</v>
      </c>
      <c r="L93">
        <f t="shared" si="24"/>
        <v>-5.4311228224271813E-2</v>
      </c>
      <c r="M93">
        <f t="shared" si="18"/>
        <v>0.10937334397667797</v>
      </c>
      <c r="P93" s="71"/>
    </row>
    <row r="94" spans="2:16" x14ac:dyDescent="0.2">
      <c r="B94" s="71">
        <f>'IPCA (Var)'!A97</f>
        <v>37834</v>
      </c>
      <c r="C94" s="30">
        <f>'IPCA (Var)'!U97</f>
        <v>6.7983020000000005E-2</v>
      </c>
      <c r="D94" s="30">
        <f>'IPCA (Var)'!V97</f>
        <v>0.217305894</v>
      </c>
      <c r="E94" s="72">
        <f t="shared" si="21"/>
        <v>158.21763813005293</v>
      </c>
      <c r="F94" s="72">
        <f t="shared" si="22"/>
        <v>148.12206043770507</v>
      </c>
      <c r="G94" s="30">
        <f t="shared" si="19"/>
        <v>106.8157151355545</v>
      </c>
      <c r="H94">
        <v>132.84</v>
      </c>
      <c r="I94" s="30">
        <f t="shared" si="20"/>
        <v>188.90784982935156</v>
      </c>
      <c r="J94">
        <f t="shared" ref="J94:K109" si="26">E94/E82-1</f>
        <v>0.18234029970163745</v>
      </c>
      <c r="K94">
        <f t="shared" si="26"/>
        <v>8.5418469393388818E-2</v>
      </c>
      <c r="L94">
        <f t="shared" si="24"/>
        <v>-6.8900259339735093E-2</v>
      </c>
      <c r="M94">
        <f t="shared" si="18"/>
        <v>9.6921830308248635E-2</v>
      </c>
      <c r="P94" s="71"/>
    </row>
    <row r="95" spans="2:16" x14ac:dyDescent="0.2">
      <c r="B95" s="71">
        <f>'IPCA (Var)'!A98</f>
        <v>37865</v>
      </c>
      <c r="C95" s="30">
        <f>'IPCA (Var)'!U98</f>
        <v>0.66300284099999995</v>
      </c>
      <c r="D95" s="30">
        <f>'IPCA (Var)'!V98</f>
        <v>0.32281120099999999</v>
      </c>
      <c r="E95" s="72">
        <f t="shared" si="21"/>
        <v>159.26662556581829</v>
      </c>
      <c r="F95" s="72">
        <f t="shared" si="22"/>
        <v>148.60021503994997</v>
      </c>
      <c r="G95" s="30">
        <f t="shared" si="19"/>
        <v>107.17792401780895</v>
      </c>
      <c r="H95">
        <v>129.62</v>
      </c>
      <c r="I95" s="30">
        <f t="shared" si="20"/>
        <v>184.32878270762231</v>
      </c>
      <c r="J95">
        <f t="shared" ref="J95:K110" si="27">E95/E83-1</f>
        <v>0.17268398282667352</v>
      </c>
      <c r="K95">
        <f t="shared" si="26"/>
        <v>8.3716807185799214E-2</v>
      </c>
      <c r="L95">
        <f t="shared" si="24"/>
        <v>-0.14863711001642033</v>
      </c>
      <c r="M95">
        <f t="shared" si="18"/>
        <v>8.8967175640874308E-2</v>
      </c>
      <c r="P95" s="71"/>
    </row>
    <row r="96" spans="2:16" x14ac:dyDescent="0.2">
      <c r="B96" s="71">
        <f>'IPCA (Var)'!A99</f>
        <v>37895</v>
      </c>
      <c r="C96" s="30">
        <f>'IPCA (Var)'!U99</f>
        <v>0.53953270799999997</v>
      </c>
      <c r="D96" s="30">
        <f>'IPCA (Var)'!V99</f>
        <v>0.169573524</v>
      </c>
      <c r="E96" s="72">
        <f t="shared" si="21"/>
        <v>160.12592110367376</v>
      </c>
      <c r="F96" s="72">
        <f t="shared" si="22"/>
        <v>148.85220166126479</v>
      </c>
      <c r="G96" s="30">
        <f t="shared" si="19"/>
        <v>107.57376734545316</v>
      </c>
      <c r="H96">
        <v>129.03</v>
      </c>
      <c r="I96" s="30">
        <f t="shared" si="20"/>
        <v>183.48976109215019</v>
      </c>
      <c r="J96">
        <f t="shared" si="27"/>
        <v>0.15381714513328504</v>
      </c>
      <c r="K96">
        <f t="shared" si="26"/>
        <v>8.1420444106594214E-2</v>
      </c>
      <c r="L96">
        <f t="shared" si="24"/>
        <v>-0.24557095246447991</v>
      </c>
      <c r="M96">
        <f t="shared" si="18"/>
        <v>7.2396701026690824E-2</v>
      </c>
      <c r="P96" s="71"/>
    </row>
    <row r="97" spans="2:16" x14ac:dyDescent="0.2">
      <c r="B97" s="71">
        <f>'IPCA (Var)'!A100</f>
        <v>37926</v>
      </c>
      <c r="C97" s="30">
        <f>'IPCA (Var)'!U100</f>
        <v>0.25130713599999999</v>
      </c>
      <c r="D97" s="30">
        <f>'IPCA (Var)'!V100</f>
        <v>0.43493091699999997</v>
      </c>
      <c r="E97" s="72">
        <f t="shared" si="21"/>
        <v>160.528328969993</v>
      </c>
      <c r="F97" s="72">
        <f t="shared" si="22"/>
        <v>149.49960590692481</v>
      </c>
      <c r="G97" s="30">
        <f t="shared" si="19"/>
        <v>107.37709172954905</v>
      </c>
      <c r="H97">
        <v>130.76</v>
      </c>
      <c r="I97" s="30">
        <f t="shared" si="20"/>
        <v>185.94994311717861</v>
      </c>
      <c r="J97">
        <f t="shared" si="27"/>
        <v>0.11676195084702723</v>
      </c>
      <c r="K97">
        <f t="shared" si="26"/>
        <v>7.2560606319158172E-2</v>
      </c>
      <c r="L97">
        <f t="shared" si="24"/>
        <v>-0.17376469101478598</v>
      </c>
      <c r="M97">
        <f t="shared" si="18"/>
        <v>4.4201344527869058E-2</v>
      </c>
      <c r="P97" s="71"/>
    </row>
    <row r="98" spans="2:16" x14ac:dyDescent="0.2">
      <c r="B98" s="71">
        <f>'IPCA (Var)'!A101</f>
        <v>37956</v>
      </c>
      <c r="C98" s="30">
        <f>'IPCA (Var)'!U101</f>
        <v>0.50813672799999998</v>
      </c>
      <c r="D98" s="30">
        <f>'IPCA (Var)'!V101</f>
        <v>0.57901920299999998</v>
      </c>
      <c r="E98" s="72">
        <f t="shared" si="21"/>
        <v>161.34403236833421</v>
      </c>
      <c r="F98" s="72">
        <f t="shared" si="22"/>
        <v>150.36523733353525</v>
      </c>
      <c r="G98" s="30">
        <f t="shared" si="19"/>
        <v>107.30141835273146</v>
      </c>
      <c r="H98">
        <v>133.07</v>
      </c>
      <c r="I98" s="30">
        <f t="shared" si="20"/>
        <v>189.23492605233221</v>
      </c>
      <c r="J98">
        <f t="shared" si="27"/>
        <v>8.6785324468983571E-2</v>
      </c>
      <c r="K98">
        <f t="shared" si="26"/>
        <v>6.6660337867858299E-2</v>
      </c>
      <c r="L98">
        <f t="shared" si="24"/>
        <v>-0.16149968494013855</v>
      </c>
      <c r="M98">
        <f t="shared" si="18"/>
        <v>2.0124986601125272E-2</v>
      </c>
      <c r="P98" s="71"/>
    </row>
    <row r="99" spans="2:16" x14ac:dyDescent="0.2">
      <c r="B99" s="71">
        <f>'IPCA (Var)'!A102</f>
        <v>37987</v>
      </c>
      <c r="C99" s="30">
        <f>'IPCA (Var)'!U102</f>
        <v>0.533479657</v>
      </c>
      <c r="D99" s="30">
        <f>'IPCA (Var)'!V102</f>
        <v>0.97441170799999999</v>
      </c>
      <c r="E99" s="72">
        <f t="shared" si="21"/>
        <v>162.20476995880276</v>
      </c>
      <c r="F99" s="72">
        <f t="shared" si="22"/>
        <v>151.8304138108752</v>
      </c>
      <c r="G99" s="30">
        <f t="shared" si="19"/>
        <v>106.83285771772326</v>
      </c>
      <c r="H99">
        <v>130.93</v>
      </c>
      <c r="I99" s="30">
        <f t="shared" si="20"/>
        <v>186.19169510807737</v>
      </c>
      <c r="J99">
        <f t="shared" si="27"/>
        <v>7.4024344723176094E-2</v>
      </c>
      <c r="K99">
        <f t="shared" si="26"/>
        <v>6.085797227655898E-2</v>
      </c>
      <c r="L99">
        <f t="shared" si="24"/>
        <v>-0.12339314408141422</v>
      </c>
      <c r="M99">
        <f t="shared" si="18"/>
        <v>1.3166372446617114E-2</v>
      </c>
      <c r="P99" s="71"/>
    </row>
    <row r="100" spans="2:16" x14ac:dyDescent="0.2">
      <c r="B100" s="71">
        <f>'IPCA (Var)'!A103</f>
        <v>38018</v>
      </c>
      <c r="C100" s="30">
        <f>'IPCA (Var)'!U103</f>
        <v>6.1316242E-2</v>
      </c>
      <c r="D100" s="30">
        <f>'IPCA (Var)'!V103</f>
        <v>1.643517262</v>
      </c>
      <c r="E100" s="72">
        <f t="shared" si="21"/>
        <v>162.30422782808625</v>
      </c>
      <c r="F100" s="72">
        <f t="shared" si="22"/>
        <v>154.32577287082296</v>
      </c>
      <c r="G100" s="30">
        <f t="shared" si="19"/>
        <v>105.16987850366483</v>
      </c>
      <c r="H100">
        <v>137.72999999999999</v>
      </c>
      <c r="I100" s="30">
        <f t="shared" si="20"/>
        <v>195.86177474402731</v>
      </c>
      <c r="J100">
        <f t="shared" si="27"/>
        <v>6.6235883865999101E-2</v>
      </c>
      <c r="K100">
        <f t="shared" si="26"/>
        <v>6.1989800752519253E-2</v>
      </c>
      <c r="L100">
        <f t="shared" si="24"/>
        <v>-0.14020850240339588</v>
      </c>
      <c r="M100">
        <f t="shared" si="18"/>
        <v>4.2460831134798482E-3</v>
      </c>
      <c r="P100" s="71"/>
    </row>
    <row r="101" spans="2:16" x14ac:dyDescent="0.2">
      <c r="B101" s="71">
        <f>'IPCA (Var)'!A104</f>
        <v>38047</v>
      </c>
      <c r="C101" s="30">
        <f>'IPCA (Var)'!U104</f>
        <v>0.69309146399999999</v>
      </c>
      <c r="D101" s="30">
        <f>'IPCA (Var)'!V104</f>
        <v>0.68243681899999997</v>
      </c>
      <c r="E101" s="72">
        <f t="shared" si="21"/>
        <v>163.42914457687385</v>
      </c>
      <c r="F101" s="72">
        <f t="shared" si="22"/>
        <v>155.37894876609977</v>
      </c>
      <c r="G101" s="30">
        <f t="shared" si="19"/>
        <v>105.18100802888843</v>
      </c>
      <c r="H101">
        <v>135.51</v>
      </c>
      <c r="I101" s="30">
        <f t="shared" si="20"/>
        <v>192.70477815699661</v>
      </c>
      <c r="J101">
        <f t="shared" si="27"/>
        <v>5.8369427630403425E-2</v>
      </c>
      <c r="K101">
        <f t="shared" si="26"/>
        <v>5.7581490227942123E-2</v>
      </c>
      <c r="L101">
        <f t="shared" si="24"/>
        <v>-0.11344455348380766</v>
      </c>
      <c r="M101">
        <f t="shared" si="18"/>
        <v>7.8793740246130284E-4</v>
      </c>
      <c r="P101" s="71"/>
    </row>
    <row r="102" spans="2:16" x14ac:dyDescent="0.2">
      <c r="B102" s="71">
        <f>'IPCA (Var)'!A105</f>
        <v>38078</v>
      </c>
      <c r="C102" s="30">
        <f>'IPCA (Var)'!U105</f>
        <v>0.51039246599999999</v>
      </c>
      <c r="D102" s="30">
        <f>'IPCA (Var)'!V105</f>
        <v>0.24184884300000001</v>
      </c>
      <c r="E102" s="72">
        <f t="shared" si="21"/>
        <v>164.26327461804246</v>
      </c>
      <c r="F102" s="72">
        <f t="shared" si="22"/>
        <v>155.75473095595615</v>
      </c>
      <c r="G102" s="30">
        <f t="shared" si="19"/>
        <v>105.46278344796622</v>
      </c>
      <c r="H102">
        <v>135.1</v>
      </c>
      <c r="I102" s="30">
        <f t="shared" si="20"/>
        <v>192.12172923777021</v>
      </c>
      <c r="J102">
        <f t="shared" si="27"/>
        <v>5.2115301232956268E-2</v>
      </c>
      <c r="K102">
        <f t="shared" si="26"/>
        <v>5.4056260299771175E-2</v>
      </c>
      <c r="L102">
        <f t="shared" si="24"/>
        <v>-2.2006659910235871E-2</v>
      </c>
      <c r="M102">
        <f t="shared" si="18"/>
        <v>-1.9409590668149068E-3</v>
      </c>
      <c r="P102" s="71"/>
    </row>
    <row r="103" spans="2:16" x14ac:dyDescent="0.2">
      <c r="B103" s="71">
        <f>'IPCA (Var)'!A106</f>
        <v>38108</v>
      </c>
      <c r="C103" s="30">
        <f>'IPCA (Var)'!U106</f>
        <v>0.75129279400000004</v>
      </c>
      <c r="D103" s="30">
        <f>'IPCA (Var)'!V106</f>
        <v>0.34929339799999998</v>
      </c>
      <c r="E103" s="72">
        <f t="shared" si="21"/>
        <v>165.49737276343623</v>
      </c>
      <c r="F103" s="72">
        <f t="shared" si="22"/>
        <v>156.29877194825798</v>
      </c>
      <c r="G103" s="30">
        <f t="shared" si="19"/>
        <v>105.88526749155996</v>
      </c>
      <c r="H103">
        <v>142.57</v>
      </c>
      <c r="I103" s="30">
        <f t="shared" si="20"/>
        <v>202.74459613196814</v>
      </c>
      <c r="J103">
        <f t="shared" si="27"/>
        <v>5.0088859344919578E-2</v>
      </c>
      <c r="K103">
        <f t="shared" si="26"/>
        <v>5.7686758677852445E-2</v>
      </c>
      <c r="L103">
        <f t="shared" si="24"/>
        <v>7.1713147410358502E-2</v>
      </c>
      <c r="M103">
        <f t="shared" si="18"/>
        <v>-7.597899332932867E-3</v>
      </c>
      <c r="P103" s="71"/>
    </row>
    <row r="104" spans="2:16" x14ac:dyDescent="0.2">
      <c r="B104" s="71">
        <f>'IPCA (Var)'!A107</f>
        <v>38139</v>
      </c>
      <c r="C104" s="30">
        <f>'IPCA (Var)'!U107</f>
        <v>0.79940034999999998</v>
      </c>
      <c r="D104" s="30">
        <f>'IPCA (Var)'!V107</f>
        <v>0.30597347400000002</v>
      </c>
      <c r="E104" s="72">
        <f t="shared" si="21"/>
        <v>166.82035934054792</v>
      </c>
      <c r="F104" s="72">
        <f t="shared" si="22"/>
        <v>156.77700473060742</v>
      </c>
      <c r="G104" s="30">
        <f t="shared" si="19"/>
        <v>106.40614012699004</v>
      </c>
      <c r="H104">
        <v>144.1</v>
      </c>
      <c r="I104" s="30">
        <f t="shared" si="20"/>
        <v>204.92036405005689</v>
      </c>
      <c r="J104">
        <f t="shared" si="27"/>
        <v>5.4467700101844985E-2</v>
      </c>
      <c r="K104">
        <f t="shared" si="26"/>
        <v>6.1298615050648042E-2</v>
      </c>
      <c r="L104">
        <f t="shared" si="24"/>
        <v>0.10607921400061393</v>
      </c>
      <c r="M104">
        <f t="shared" si="18"/>
        <v>-6.8309149488030574E-3</v>
      </c>
      <c r="P104" s="71"/>
    </row>
    <row r="105" spans="2:16" x14ac:dyDescent="0.2">
      <c r="B105" s="71">
        <f>'IPCA (Var)'!A108</f>
        <v>38169</v>
      </c>
      <c r="C105" s="30">
        <f>'IPCA (Var)'!U108</f>
        <v>0.554160863</v>
      </c>
      <c r="D105" s="30">
        <f>'IPCA (Var)'!V108</f>
        <v>0.471081641</v>
      </c>
      <c r="E105" s="72">
        <f t="shared" si="21"/>
        <v>167.74481248352919</v>
      </c>
      <c r="F105" s="72">
        <f t="shared" si="22"/>
        <v>157.51555241720303</v>
      </c>
      <c r="G105" s="30">
        <f t="shared" si="19"/>
        <v>106.49412703022014</v>
      </c>
      <c r="H105">
        <v>139.4</v>
      </c>
      <c r="I105" s="30">
        <f t="shared" si="20"/>
        <v>198.23663253697384</v>
      </c>
      <c r="J105">
        <f t="shared" si="27"/>
        <v>6.0936394050901788E-2</v>
      </c>
      <c r="K105">
        <f t="shared" si="26"/>
        <v>6.5728106469068015E-2</v>
      </c>
      <c r="L105">
        <f t="shared" si="24"/>
        <v>7.8947368421052655E-2</v>
      </c>
      <c r="M105">
        <f t="shared" si="18"/>
        <v>-4.7917124181662274E-3</v>
      </c>
      <c r="P105" s="71"/>
    </row>
    <row r="106" spans="2:16" x14ac:dyDescent="0.2">
      <c r="B106" s="71">
        <f>'IPCA (Var)'!A109</f>
        <v>38200</v>
      </c>
      <c r="C106" s="30">
        <f>'IPCA (Var)'!U109</f>
        <v>0.30492193299999998</v>
      </c>
      <c r="D106" s="30">
        <f>'IPCA (Var)'!V109</f>
        <v>0.97098644000000001</v>
      </c>
      <c r="E106" s="72">
        <f t="shared" si="21"/>
        <v>168.25630320826119</v>
      </c>
      <c r="F106" s="72">
        <f t="shared" si="22"/>
        <v>159.04500707206515</v>
      </c>
      <c r="G106" s="30">
        <f t="shared" si="19"/>
        <v>105.79162861241052</v>
      </c>
      <c r="H106">
        <v>136.65</v>
      </c>
      <c r="I106" s="30">
        <f t="shared" si="20"/>
        <v>194.32593856655294</v>
      </c>
      <c r="J106">
        <f t="shared" si="27"/>
        <v>6.3448457434035266E-2</v>
      </c>
      <c r="K106">
        <f t="shared" si="26"/>
        <v>7.3742875315685241E-2</v>
      </c>
      <c r="L106">
        <f t="shared" si="24"/>
        <v>2.8681120144534722E-2</v>
      </c>
      <c r="M106">
        <f t="shared" si="18"/>
        <v>-1.0294417881649975E-2</v>
      </c>
      <c r="P106" s="71"/>
    </row>
    <row r="107" spans="2:16" x14ac:dyDescent="0.2">
      <c r="B107" s="71">
        <f>'IPCA (Var)'!A110</f>
        <v>38231</v>
      </c>
      <c r="C107" s="30">
        <f>'IPCA (Var)'!U110</f>
        <v>0.39616147400000001</v>
      </c>
      <c r="D107" s="30">
        <f>'IPCA (Var)'!V110</f>
        <v>3.8491630000000001E-3</v>
      </c>
      <c r="E107" s="72">
        <f t="shared" si="21"/>
        <v>168.92286985914893</v>
      </c>
      <c r="F107" s="72">
        <f t="shared" si="22"/>
        <v>159.05112897363071</v>
      </c>
      <c r="G107" s="30">
        <f t="shared" si="19"/>
        <v>106.20664622076018</v>
      </c>
      <c r="H107">
        <v>131.58000000000001</v>
      </c>
      <c r="I107" s="30">
        <f t="shared" si="20"/>
        <v>187.11604095563143</v>
      </c>
      <c r="J107">
        <f t="shared" si="27"/>
        <v>6.0629427282868686E-2</v>
      </c>
      <c r="K107">
        <f t="shared" si="26"/>
        <v>7.032906332518496E-2</v>
      </c>
      <c r="L107">
        <f t="shared" si="24"/>
        <v>1.512112328344406E-2</v>
      </c>
      <c r="M107">
        <f t="shared" si="18"/>
        <v>-9.6996360423162731E-3</v>
      </c>
      <c r="P107" s="71"/>
    </row>
    <row r="108" spans="2:16" x14ac:dyDescent="0.2">
      <c r="B108" s="71">
        <f>'IPCA (Var)'!A111</f>
        <v>38261</v>
      </c>
      <c r="C108" s="30">
        <f>'IPCA (Var)'!U111</f>
        <v>0.41272248700000003</v>
      </c>
      <c r="D108" s="30">
        <f>'IPCA (Var)'!V111</f>
        <v>0.13672635899999999</v>
      </c>
      <c r="E108" s="72">
        <f t="shared" si="21"/>
        <v>169.62005252874337</v>
      </c>
      <c r="F108" s="72">
        <f t="shared" si="22"/>
        <v>159.26859379122473</v>
      </c>
      <c r="G108" s="30">
        <f t="shared" si="19"/>
        <v>106.49937221840969</v>
      </c>
      <c r="H108">
        <v>130.97999999999999</v>
      </c>
      <c r="I108" s="30">
        <f t="shared" si="20"/>
        <v>186.2627986348123</v>
      </c>
      <c r="J108">
        <f t="shared" si="27"/>
        <v>5.9291658462483632E-2</v>
      </c>
      <c r="K108">
        <f t="shared" si="26"/>
        <v>6.9978085736776663E-2</v>
      </c>
      <c r="L108">
        <f t="shared" si="24"/>
        <v>1.5112764473378171E-2</v>
      </c>
      <c r="M108">
        <f t="shared" si="18"/>
        <v>-1.0686427274293031E-2</v>
      </c>
      <c r="P108" s="71"/>
    </row>
    <row r="109" spans="2:16" x14ac:dyDescent="0.2">
      <c r="B109" s="71">
        <f>'IPCA (Var)'!A112</f>
        <v>38292</v>
      </c>
      <c r="C109" s="30">
        <f>'IPCA (Var)'!U112</f>
        <v>0.47067736500000001</v>
      </c>
      <c r="D109" s="30">
        <f>'IPCA (Var)'!V112</f>
        <v>0.29081706499999999</v>
      </c>
      <c r="E109" s="72">
        <f t="shared" si="21"/>
        <v>170.41841572249726</v>
      </c>
      <c r="F109" s="72">
        <f t="shared" si="22"/>
        <v>159.73177404115515</v>
      </c>
      <c r="G109" s="30">
        <f t="shared" si="19"/>
        <v>106.69036686375793</v>
      </c>
      <c r="H109">
        <v>129.05000000000001</v>
      </c>
      <c r="I109" s="30">
        <f t="shared" si="20"/>
        <v>183.51820250284419</v>
      </c>
      <c r="J109">
        <f t="shared" si="27"/>
        <v>6.1609603837295079E-2</v>
      </c>
      <c r="K109">
        <f t="shared" si="26"/>
        <v>6.8442776635817104E-2</v>
      </c>
      <c r="L109">
        <f t="shared" si="24"/>
        <v>-1.3077393698378459E-2</v>
      </c>
      <c r="M109">
        <f t="shared" si="18"/>
        <v>-6.8331727985220247E-3</v>
      </c>
      <c r="P109" s="71"/>
    </row>
    <row r="110" spans="2:16" x14ac:dyDescent="0.2">
      <c r="B110" s="71">
        <f>'IPCA (Var)'!A113</f>
        <v>38322</v>
      </c>
      <c r="C110" s="30">
        <f>'IPCA (Var)'!U113</f>
        <v>0.64495322250562093</v>
      </c>
      <c r="D110" s="30">
        <f>'IPCA (Var)'!V113</f>
        <v>0.59628589170553081</v>
      </c>
      <c r="E110" s="72">
        <f t="shared" si="21"/>
        <v>171.51753478644252</v>
      </c>
      <c r="F110" s="72">
        <f t="shared" si="22"/>
        <v>160.68423207433352</v>
      </c>
      <c r="G110" s="30">
        <f t="shared" si="19"/>
        <v>106.74198244112556</v>
      </c>
      <c r="H110">
        <v>126.88</v>
      </c>
      <c r="I110" s="30">
        <f t="shared" si="20"/>
        <v>180.43230944254836</v>
      </c>
      <c r="J110">
        <f t="shared" si="27"/>
        <v>6.3054717728159293E-2</v>
      </c>
      <c r="K110">
        <f t="shared" si="27"/>
        <v>6.8626199271770716E-2</v>
      </c>
      <c r="L110">
        <f t="shared" si="24"/>
        <v>-4.6516870819869327E-2</v>
      </c>
      <c r="M110">
        <f t="shared" si="18"/>
        <v>-5.5714815436114229E-3</v>
      </c>
      <c r="P110" s="71"/>
    </row>
    <row r="111" spans="2:16" x14ac:dyDescent="0.2">
      <c r="B111" s="71">
        <f>'IPCA (Var)'!A114</f>
        <v>38353</v>
      </c>
      <c r="C111" s="30">
        <f>'IPCA (Var)'!U114</f>
        <v>0.48059030785822693</v>
      </c>
      <c r="D111" s="30">
        <f>'IPCA (Var)'!V114</f>
        <v>0.77802810872511929</v>
      </c>
      <c r="E111" s="72">
        <f t="shared" si="21"/>
        <v>172.34183143490353</v>
      </c>
      <c r="F111" s="72">
        <f t="shared" si="22"/>
        <v>161.93440056616095</v>
      </c>
      <c r="G111" s="30">
        <f t="shared" si="19"/>
        <v>106.42694253497449</v>
      </c>
      <c r="H111">
        <v>124.02</v>
      </c>
      <c r="I111" s="30">
        <f t="shared" si="20"/>
        <v>176.3651877133106</v>
      </c>
      <c r="J111">
        <f t="shared" ref="J111:K126" si="28">E111/E99-1</f>
        <v>6.2495458540925863E-2</v>
      </c>
      <c r="K111">
        <f t="shared" si="28"/>
        <v>6.6547844411934509E-2</v>
      </c>
      <c r="L111">
        <f t="shared" si="24"/>
        <v>-5.2776292675475345E-2</v>
      </c>
      <c r="M111">
        <f t="shared" si="18"/>
        <v>-4.0523858710086458E-3</v>
      </c>
      <c r="P111" s="71"/>
    </row>
    <row r="112" spans="2:16" x14ac:dyDescent="0.2">
      <c r="B112" s="71">
        <f>'IPCA (Var)'!A115</f>
        <v>38384</v>
      </c>
      <c r="C112" s="30">
        <f>'IPCA (Var)'!U115</f>
        <v>6.1633627696609461E-2</v>
      </c>
      <c r="D112" s="30">
        <f>'IPCA (Var)'!V115</f>
        <v>1.6787081959148273</v>
      </c>
      <c r="E112" s="72">
        <f t="shared" si="21"/>
        <v>172.44805195765562</v>
      </c>
      <c r="F112" s="72">
        <f t="shared" si="22"/>
        <v>164.65280662047064</v>
      </c>
      <c r="G112" s="30">
        <f t="shared" si="19"/>
        <v>104.73435315023403</v>
      </c>
      <c r="H112">
        <v>120.05</v>
      </c>
      <c r="I112" s="30">
        <f t="shared" si="20"/>
        <v>170.71956769055748</v>
      </c>
      <c r="J112">
        <f t="shared" ref="J112:K127" si="29">E112/E100-1</f>
        <v>6.2498828683093643E-2</v>
      </c>
      <c r="K112">
        <f t="shared" si="28"/>
        <v>6.6917103718585169E-2</v>
      </c>
      <c r="L112">
        <f t="shared" si="24"/>
        <v>-0.12836709504102217</v>
      </c>
      <c r="M112">
        <f t="shared" si="18"/>
        <v>-4.4182750354915257E-3</v>
      </c>
      <c r="P112" s="71"/>
    </row>
    <row r="113" spans="2:16" x14ac:dyDescent="0.2">
      <c r="B113" s="71">
        <f>'IPCA (Var)'!A116</f>
        <v>38412</v>
      </c>
      <c r="C113" s="30">
        <f>'IPCA (Var)'!U116</f>
        <v>0.18847524994027859</v>
      </c>
      <c r="D113" s="30">
        <f>'IPCA (Var)'!V116</f>
        <v>0.50202418920996028</v>
      </c>
      <c r="E113" s="72">
        <f t="shared" si="21"/>
        <v>172.77307385459994</v>
      </c>
      <c r="F113" s="72">
        <f t="shared" si="22"/>
        <v>165.47940353791853</v>
      </c>
      <c r="G113" s="30">
        <f t="shared" si="19"/>
        <v>104.40760007635035</v>
      </c>
      <c r="H113">
        <v>125.3</v>
      </c>
      <c r="I113" s="30">
        <f t="shared" si="20"/>
        <v>178.1854379977247</v>
      </c>
      <c r="J113">
        <f t="shared" si="29"/>
        <v>5.7174191922242379E-2</v>
      </c>
      <c r="K113">
        <f t="shared" si="28"/>
        <v>6.5005297384419292E-2</v>
      </c>
      <c r="L113">
        <f t="shared" si="24"/>
        <v>-7.5344992989447301E-2</v>
      </c>
      <c r="M113">
        <f t="shared" si="18"/>
        <v>-7.8311054621769127E-3</v>
      </c>
      <c r="P113" s="71"/>
    </row>
    <row r="114" spans="2:16" x14ac:dyDescent="0.2">
      <c r="B114" s="71">
        <f>'IPCA (Var)'!A117</f>
        <v>38443</v>
      </c>
      <c r="C114" s="30">
        <f>'IPCA (Var)'!U117</f>
        <v>0.94176604345629078</v>
      </c>
      <c r="D114" s="30">
        <f>'IPCA (Var)'!V117</f>
        <v>0.525785060120465</v>
      </c>
      <c r="E114" s="72">
        <f t="shared" si="21"/>
        <v>174.40019199639821</v>
      </c>
      <c r="F114" s="72">
        <f t="shared" si="22"/>
        <v>166.34946951929737</v>
      </c>
      <c r="G114" s="30">
        <f t="shared" si="19"/>
        <v>104.83964421429484</v>
      </c>
      <c r="H114">
        <v>118.26</v>
      </c>
      <c r="I114" s="30">
        <f t="shared" si="20"/>
        <v>168.17406143344712</v>
      </c>
      <c r="J114">
        <f t="shared" si="29"/>
        <v>6.1711404462907904E-2</v>
      </c>
      <c r="K114">
        <f t="shared" si="28"/>
        <v>6.802193742890017E-2</v>
      </c>
      <c r="L114">
        <f t="shared" si="24"/>
        <v>-0.12464840858623238</v>
      </c>
      <c r="M114">
        <f t="shared" si="18"/>
        <v>-6.310532965992266E-3</v>
      </c>
      <c r="P114" s="71"/>
    </row>
    <row r="115" spans="2:16" x14ac:dyDescent="0.2">
      <c r="B115" s="71">
        <f>'IPCA (Var)'!A118</f>
        <v>38473</v>
      </c>
      <c r="C115" s="30">
        <f>'IPCA (Var)'!U118</f>
        <v>0.72172105228261485</v>
      </c>
      <c r="D115" s="30">
        <f>'IPCA (Var)'!V118</f>
        <v>0.42637842237155743</v>
      </c>
      <c r="E115" s="72">
        <f t="shared" si="21"/>
        <v>175.6588748972575</v>
      </c>
      <c r="F115" s="72">
        <f t="shared" si="22"/>
        <v>167.05874776305723</v>
      </c>
      <c r="G115" s="30">
        <f t="shared" si="19"/>
        <v>105.14796576016361</v>
      </c>
      <c r="H115">
        <v>111.64</v>
      </c>
      <c r="I115" s="30">
        <f t="shared" si="20"/>
        <v>158.75995449374292</v>
      </c>
      <c r="J115">
        <f t="shared" si="29"/>
        <v>6.1399779127287113E-2</v>
      </c>
      <c r="K115">
        <f t="shared" si="28"/>
        <v>6.8842356729208909E-2</v>
      </c>
      <c r="L115">
        <f t="shared" si="24"/>
        <v>-0.21694606158378316</v>
      </c>
      <c r="M115">
        <f t="shared" si="18"/>
        <v>-7.442577601921796E-3</v>
      </c>
      <c r="P115" s="71"/>
    </row>
    <row r="116" spans="2:16" x14ac:dyDescent="0.2">
      <c r="B116" s="71">
        <f>'IPCA (Var)'!A119</f>
        <v>38504</v>
      </c>
      <c r="C116" s="30">
        <f>'IPCA (Var)'!U119</f>
        <v>-5.9115575818327014E-2</v>
      </c>
      <c r="D116" s="30">
        <f>'IPCA (Var)'!V119</f>
        <v>0.16393681499959742</v>
      </c>
      <c r="E116" s="72">
        <f t="shared" si="21"/>
        <v>175.55503314188601</v>
      </c>
      <c r="F116" s="72">
        <f t="shared" si="22"/>
        <v>167.33261855331818</v>
      </c>
      <c r="G116" s="30">
        <f t="shared" si="19"/>
        <v>104.91381456864484</v>
      </c>
      <c r="H116">
        <v>108.35</v>
      </c>
      <c r="I116" s="30">
        <f t="shared" si="20"/>
        <v>154.08134243458477</v>
      </c>
      <c r="J116">
        <f t="shared" si="29"/>
        <v>5.2359758939896972E-2</v>
      </c>
      <c r="K116">
        <f t="shared" si="28"/>
        <v>6.7328839716313427E-2</v>
      </c>
      <c r="L116">
        <f t="shared" si="24"/>
        <v>-0.24809160305343503</v>
      </c>
      <c r="M116">
        <f t="shared" si="18"/>
        <v>-1.4969080776416455E-2</v>
      </c>
      <c r="P116" s="71"/>
    </row>
    <row r="117" spans="2:16" x14ac:dyDescent="0.2">
      <c r="B117" s="71">
        <f>'IPCA (Var)'!A120</f>
        <v>38534</v>
      </c>
      <c r="C117" s="30">
        <f>'IPCA (Var)'!U120</f>
        <v>-0.25398005518168221</v>
      </c>
      <c r="D117" s="30">
        <f>'IPCA (Var)'!V120</f>
        <v>0.3258886250975831</v>
      </c>
      <c r="E117" s="72">
        <f t="shared" si="21"/>
        <v>175.10915837183805</v>
      </c>
      <c r="F117" s="72">
        <f t="shared" si="22"/>
        <v>167.87793652326138</v>
      </c>
      <c r="G117" s="30">
        <f t="shared" si="19"/>
        <v>104.30742836035198</v>
      </c>
      <c r="H117">
        <v>106.38</v>
      </c>
      <c r="I117" s="30">
        <f t="shared" si="20"/>
        <v>151.27986348122869</v>
      </c>
      <c r="J117">
        <f t="shared" si="29"/>
        <v>4.3902078277573864E-2</v>
      </c>
      <c r="K117">
        <f t="shared" si="28"/>
        <v>6.5786418845880545E-2</v>
      </c>
      <c r="L117">
        <f t="shared" si="24"/>
        <v>-0.23687230989956953</v>
      </c>
      <c r="M117">
        <f t="shared" si="18"/>
        <v>-2.1884340568306682E-2</v>
      </c>
      <c r="P117" s="71"/>
    </row>
    <row r="118" spans="2:16" x14ac:dyDescent="0.2">
      <c r="B118" s="71">
        <f>'IPCA (Var)'!A121</f>
        <v>38565</v>
      </c>
      <c r="C118" s="30">
        <f>'IPCA (Var)'!U121</f>
        <v>-0.1774662450819379</v>
      </c>
      <c r="D118" s="30">
        <f>'IPCA (Var)'!V121</f>
        <v>0.11139857131390959</v>
      </c>
      <c r="E118" s="72">
        <f t="shared" si="21"/>
        <v>174.79839872368098</v>
      </c>
      <c r="F118" s="72">
        <f t="shared" si="22"/>
        <v>168.06495014609956</v>
      </c>
      <c r="G118" s="30">
        <f t="shared" si="19"/>
        <v>104.00645617764323</v>
      </c>
      <c r="H118">
        <v>106.82</v>
      </c>
      <c r="I118" s="30">
        <f t="shared" si="20"/>
        <v>151.90557451649602</v>
      </c>
      <c r="J118">
        <f t="shared" si="29"/>
        <v>3.8881726215761692E-2</v>
      </c>
      <c r="K118">
        <f t="shared" si="28"/>
        <v>5.6713148309945893E-2</v>
      </c>
      <c r="L118">
        <f t="shared" si="24"/>
        <v>-0.21829491401390433</v>
      </c>
      <c r="M118">
        <f t="shared" si="18"/>
        <v>-1.7831422094184202E-2</v>
      </c>
      <c r="P118" s="71"/>
    </row>
    <row r="119" spans="2:16" x14ac:dyDescent="0.2">
      <c r="B119" s="71">
        <f>'IPCA (Var)'!A122</f>
        <v>38596</v>
      </c>
      <c r="C119" s="30">
        <f>'IPCA (Var)'!U122</f>
        <v>-2.3078970809833958E-2</v>
      </c>
      <c r="D119" s="30">
        <f>'IPCA (Var)'!V122</f>
        <v>0.26505251999614537</v>
      </c>
      <c r="E119" s="72">
        <f t="shared" si="21"/>
        <v>174.7580570522635</v>
      </c>
      <c r="F119" s="72">
        <f t="shared" si="22"/>
        <v>168.51041053169209</v>
      </c>
      <c r="G119" s="30">
        <f t="shared" si="19"/>
        <v>103.7075730222593</v>
      </c>
      <c r="H119">
        <v>104.03</v>
      </c>
      <c r="I119" s="30">
        <f t="shared" si="20"/>
        <v>147.93799772468716</v>
      </c>
      <c r="J119">
        <f t="shared" si="29"/>
        <v>3.4543500225754142E-2</v>
      </c>
      <c r="K119">
        <f t="shared" si="28"/>
        <v>5.9473212287789901E-2</v>
      </c>
      <c r="L119">
        <f t="shared" si="24"/>
        <v>-0.20937832497340025</v>
      </c>
      <c r="M119">
        <f t="shared" si="18"/>
        <v>-2.4929712062035758E-2</v>
      </c>
      <c r="P119" s="71"/>
    </row>
    <row r="120" spans="2:16" x14ac:dyDescent="0.2">
      <c r="B120" s="71">
        <f>'IPCA (Var)'!A123</f>
        <v>38626</v>
      </c>
      <c r="C120" s="30">
        <f>'IPCA (Var)'!U123</f>
        <v>0.42796419405707936</v>
      </c>
      <c r="D120" s="30">
        <f>'IPCA (Var)'!V123</f>
        <v>0.31302809543252297</v>
      </c>
      <c r="E120" s="72">
        <f t="shared" si="21"/>
        <v>175.50595896267703</v>
      </c>
      <c r="F120" s="72">
        <f t="shared" si="22"/>
        <v>169.03789546038496</v>
      </c>
      <c r="G120" s="30">
        <f t="shared" si="19"/>
        <v>103.8263985035284</v>
      </c>
      <c r="H120">
        <v>100.88</v>
      </c>
      <c r="I120" s="30">
        <f t="shared" si="20"/>
        <v>143.45847554038681</v>
      </c>
      <c r="J120">
        <f t="shared" si="29"/>
        <v>3.4700534200909017E-2</v>
      </c>
      <c r="K120">
        <f t="shared" si="28"/>
        <v>6.1338531574945732E-2</v>
      </c>
      <c r="L120">
        <f t="shared" si="24"/>
        <v>-0.22980607726370439</v>
      </c>
      <c r="M120">
        <f t="shared" si="18"/>
        <v>-2.6637997374036715E-2</v>
      </c>
      <c r="P120" s="71"/>
    </row>
    <row r="121" spans="2:16" x14ac:dyDescent="0.2">
      <c r="B121" s="71">
        <f>'IPCA (Var)'!A124</f>
        <v>38657</v>
      </c>
      <c r="C121" s="30">
        <f>'IPCA (Var)'!U124</f>
        <v>0.17171680354460875</v>
      </c>
      <c r="D121" s="30">
        <f>'IPCA (Var)'!V124</f>
        <v>0.73336451434789551</v>
      </c>
      <c r="E121" s="72">
        <f t="shared" si="21"/>
        <v>175.80733218543807</v>
      </c>
      <c r="F121" s="72">
        <f t="shared" si="22"/>
        <v>170.27755940149191</v>
      </c>
      <c r="G121" s="30">
        <f t="shared" si="19"/>
        <v>103.24750531037839</v>
      </c>
      <c r="H121">
        <v>97.21</v>
      </c>
      <c r="I121" s="30">
        <f t="shared" si="20"/>
        <v>138.23947667804325</v>
      </c>
      <c r="J121">
        <f t="shared" si="29"/>
        <v>3.1621679148314152E-2</v>
      </c>
      <c r="K121">
        <f t="shared" si="28"/>
        <v>6.6021838320155624E-2</v>
      </c>
      <c r="L121">
        <f t="shared" si="24"/>
        <v>-0.24672607516466494</v>
      </c>
      <c r="M121">
        <f t="shared" si="18"/>
        <v>-3.4400159171841471E-2</v>
      </c>
      <c r="P121" s="71"/>
    </row>
    <row r="122" spans="2:16" x14ac:dyDescent="0.2">
      <c r="B122" s="71">
        <f>'IPCA (Var)'!A125</f>
        <v>38687</v>
      </c>
      <c r="C122" s="30">
        <f>'IPCA (Var)'!U125</f>
        <v>0.23044111045665322</v>
      </c>
      <c r="D122" s="30">
        <f>'IPCA (Var)'!V125</f>
        <v>0.3577687537868533</v>
      </c>
      <c r="E122" s="72">
        <f t="shared" si="21"/>
        <v>176.2124645539904</v>
      </c>
      <c r="F122" s="72">
        <f t="shared" si="22"/>
        <v>170.88675930374131</v>
      </c>
      <c r="G122" s="30">
        <f t="shared" si="19"/>
        <v>103.11651135052713</v>
      </c>
      <c r="H122">
        <v>100.9</v>
      </c>
      <c r="I122" s="30">
        <f t="shared" si="20"/>
        <v>143.48691695108079</v>
      </c>
      <c r="J122">
        <f t="shared" si="29"/>
        <v>2.7372885072034059E-2</v>
      </c>
      <c r="K122">
        <f t="shared" si="28"/>
        <v>6.34942651042949E-2</v>
      </c>
      <c r="L122">
        <f t="shared" si="24"/>
        <v>-0.20476040353089531</v>
      </c>
      <c r="M122">
        <f t="shared" si="18"/>
        <v>-3.6121380032260841E-2</v>
      </c>
      <c r="P122" s="71"/>
    </row>
    <row r="123" spans="2:16" x14ac:dyDescent="0.2">
      <c r="B123" s="71">
        <f>'IPCA (Var)'!A126</f>
        <v>38718</v>
      </c>
      <c r="C123" s="30">
        <f>'IPCA (Var)'!U126</f>
        <v>0.33472012837092913</v>
      </c>
      <c r="D123" s="30">
        <f>'IPCA (Var)'!V126</f>
        <v>0.89855606045957015</v>
      </c>
      <c r="E123" s="72">
        <f t="shared" si="21"/>
        <v>176.8022831415511</v>
      </c>
      <c r="F123" s="72">
        <f t="shared" si="22"/>
        <v>172.42227263598804</v>
      </c>
      <c r="G123" s="30">
        <f t="shared" si="19"/>
        <v>102.54028115892544</v>
      </c>
      <c r="H123">
        <v>100.68</v>
      </c>
      <c r="I123" s="30">
        <f t="shared" si="20"/>
        <v>143.17406143344712</v>
      </c>
      <c r="J123">
        <f t="shared" si="29"/>
        <v>2.588142222645673E-2</v>
      </c>
      <c r="K123">
        <f t="shared" si="28"/>
        <v>6.4766177125793023E-2</v>
      </c>
      <c r="L123">
        <f t="shared" si="24"/>
        <v>-0.18819545234639568</v>
      </c>
      <c r="M123">
        <f t="shared" si="18"/>
        <v>-3.8884754899336293E-2</v>
      </c>
      <c r="P123" s="71"/>
    </row>
    <row r="124" spans="2:16" x14ac:dyDescent="0.2">
      <c r="B124" s="71">
        <f>'IPCA (Var)'!A127</f>
        <v>38749</v>
      </c>
      <c r="C124" s="30">
        <f>'IPCA (Var)'!U127</f>
        <v>-9.3922125546262919E-2</v>
      </c>
      <c r="D124" s="30">
        <f>'IPCA (Var)'!V127</f>
        <v>0.96993782373430382</v>
      </c>
      <c r="E124" s="72">
        <f t="shared" si="21"/>
        <v>176.63622667921024</v>
      </c>
      <c r="F124" s="72">
        <f t="shared" si="22"/>
        <v>174.09466147482678</v>
      </c>
      <c r="G124" s="30">
        <f t="shared" si="19"/>
        <v>101.45987543951827</v>
      </c>
      <c r="H124">
        <v>95.44</v>
      </c>
      <c r="I124" s="30">
        <f t="shared" si="20"/>
        <v>135.72241183162686</v>
      </c>
      <c r="J124">
        <f t="shared" si="29"/>
        <v>2.42865876071654E-2</v>
      </c>
      <c r="K124">
        <f t="shared" si="28"/>
        <v>5.7344026185474517E-2</v>
      </c>
      <c r="L124">
        <f t="shared" si="24"/>
        <v>-0.20499791753436081</v>
      </c>
      <c r="M124">
        <f t="shared" si="18"/>
        <v>-3.3057438578309117E-2</v>
      </c>
      <c r="P124" s="71"/>
    </row>
    <row r="125" spans="2:16" x14ac:dyDescent="0.2">
      <c r="B125" s="71">
        <f>'IPCA (Var)'!A128</f>
        <v>38777</v>
      </c>
      <c r="C125" s="30">
        <f>'IPCA (Var)'!U128</f>
        <v>0.29780710926725584</v>
      </c>
      <c r="D125" s="30">
        <f>'IPCA (Var)'!V128</f>
        <v>0.31509017703074094</v>
      </c>
      <c r="E125" s="72">
        <f t="shared" si="21"/>
        <v>177.16226191980235</v>
      </c>
      <c r="F125" s="72">
        <f t="shared" si="22"/>
        <v>174.64321665186887</v>
      </c>
      <c r="G125" s="30">
        <f t="shared" si="19"/>
        <v>101.44239513920252</v>
      </c>
      <c r="H125">
        <v>95.29</v>
      </c>
      <c r="I125" s="30">
        <f t="shared" si="20"/>
        <v>135.50910125142209</v>
      </c>
      <c r="J125">
        <f t="shared" si="29"/>
        <v>2.5404352468117786E-2</v>
      </c>
      <c r="K125">
        <f t="shared" si="28"/>
        <v>5.5377363696204718E-2</v>
      </c>
      <c r="L125">
        <f t="shared" si="24"/>
        <v>-0.23950518754988026</v>
      </c>
      <c r="M125">
        <f t="shared" si="18"/>
        <v>-2.9973011228086932E-2</v>
      </c>
      <c r="P125" s="71"/>
    </row>
    <row r="126" spans="2:16" x14ac:dyDescent="0.2">
      <c r="B126" s="71">
        <f>'IPCA (Var)'!A129</f>
        <v>38808</v>
      </c>
      <c r="C126" s="30">
        <f>'IPCA (Var)'!U129</f>
        <v>-0.16705123089418472</v>
      </c>
      <c r="D126" s="30">
        <f>'IPCA (Var)'!V129</f>
        <v>0.28042094823725155</v>
      </c>
      <c r="E126" s="72">
        <f t="shared" si="21"/>
        <v>176.86631018058534</v>
      </c>
      <c r="F126" s="72">
        <f t="shared" si="22"/>
        <v>175.1329528160361</v>
      </c>
      <c r="G126" s="30">
        <f t="shared" si="19"/>
        <v>100.98973798858401</v>
      </c>
      <c r="H126">
        <v>95.14</v>
      </c>
      <c r="I126" s="30">
        <f t="shared" si="20"/>
        <v>135.2957906712173</v>
      </c>
      <c r="J126">
        <f t="shared" si="29"/>
        <v>1.4140570351195869E-2</v>
      </c>
      <c r="K126">
        <f t="shared" si="28"/>
        <v>5.2801390483062427E-2</v>
      </c>
      <c r="L126">
        <f t="shared" si="24"/>
        <v>-0.19550143751056992</v>
      </c>
      <c r="M126">
        <f t="shared" si="18"/>
        <v>-3.8660820131866558E-2</v>
      </c>
      <c r="P126" s="71"/>
    </row>
    <row r="127" spans="2:16" x14ac:dyDescent="0.2">
      <c r="B127" s="71">
        <f>'IPCA (Var)'!A130</f>
        <v>38838</v>
      </c>
      <c r="C127" s="30">
        <f>'IPCA (Var)'!U130</f>
        <v>-0.11980130155294422</v>
      </c>
      <c r="D127" s="30">
        <f>'IPCA (Var)'!V130</f>
        <v>-3.2211601476958333E-2</v>
      </c>
      <c r="E127" s="72">
        <f t="shared" si="21"/>
        <v>176.65442203898033</v>
      </c>
      <c r="F127" s="72">
        <f t="shared" si="22"/>
        <v>175.07653968722016</v>
      </c>
      <c r="G127" s="30">
        <f t="shared" si="19"/>
        <v>100.90125287750095</v>
      </c>
      <c r="H127">
        <v>99.31</v>
      </c>
      <c r="I127" s="30">
        <f t="shared" si="20"/>
        <v>141.22582480091015</v>
      </c>
      <c r="J127">
        <f t="shared" si="29"/>
        <v>5.6675026656358707E-3</v>
      </c>
      <c r="K127">
        <f t="shared" si="29"/>
        <v>4.7993846664855511E-2</v>
      </c>
      <c r="L127">
        <f t="shared" si="24"/>
        <v>-0.11044428520243643</v>
      </c>
      <c r="M127">
        <f t="shared" si="18"/>
        <v>-4.232634399921964E-2</v>
      </c>
      <c r="P127" s="71"/>
    </row>
    <row r="128" spans="2:16" x14ac:dyDescent="0.2">
      <c r="B128" s="71">
        <f>'IPCA (Var)'!A131</f>
        <v>38869</v>
      </c>
      <c r="C128" s="30">
        <f>'IPCA (Var)'!U131</f>
        <v>-0.42077513884974627</v>
      </c>
      <c r="D128" s="30">
        <f>'IPCA (Var)'!V131</f>
        <v>-0.26146967587034819</v>
      </c>
      <c r="E128" s="72">
        <f t="shared" si="21"/>
        <v>175.91110414936159</v>
      </c>
      <c r="F128" s="72">
        <f t="shared" si="22"/>
        <v>174.61876762637496</v>
      </c>
      <c r="G128" s="30">
        <f t="shared" si="19"/>
        <v>100.74009027812623</v>
      </c>
      <c r="H128">
        <v>102.35</v>
      </c>
      <c r="I128" s="30">
        <f t="shared" si="20"/>
        <v>145.54891922639365</v>
      </c>
      <c r="J128">
        <f t="shared" ref="J128:K143" si="30">E128/E116-1</f>
        <v>2.0282586098674393E-3</v>
      </c>
      <c r="K128">
        <f t="shared" si="30"/>
        <v>4.3542909541782748E-2</v>
      </c>
      <c r="L128">
        <f t="shared" si="24"/>
        <v>-5.5376095985232965E-2</v>
      </c>
      <c r="M128">
        <f t="shared" si="18"/>
        <v>-4.1514650931915309E-2</v>
      </c>
      <c r="P128" s="71"/>
    </row>
    <row r="129" spans="2:16" x14ac:dyDescent="0.2">
      <c r="B129" s="71">
        <f>'IPCA (Var)'!A132</f>
        <v>38899</v>
      </c>
      <c r="C129" s="30">
        <f>'IPCA (Var)'!U132</f>
        <v>-2.2761223037500861E-3</v>
      </c>
      <c r="D129" s="30">
        <f>'IPCA (Var)'!V132</f>
        <v>0.25009217736508454</v>
      </c>
      <c r="E129" s="72">
        <f t="shared" si="21"/>
        <v>175.90710019748528</v>
      </c>
      <c r="F129" s="72">
        <f t="shared" si="22"/>
        <v>175.05547550441986</v>
      </c>
      <c r="G129" s="30">
        <f t="shared" si="19"/>
        <v>100.48648846350648</v>
      </c>
      <c r="H129">
        <v>100.12</v>
      </c>
      <c r="I129" s="30">
        <f t="shared" si="20"/>
        <v>142.37770193401596</v>
      </c>
      <c r="J129">
        <f t="shared" ref="J129:K144" si="31">E129/E117-1</f>
        <v>4.5568252001579879E-3</v>
      </c>
      <c r="K129">
        <f t="shared" si="30"/>
        <v>4.2754510388945288E-2</v>
      </c>
      <c r="L129">
        <f t="shared" si="24"/>
        <v>-5.8845647678134938E-2</v>
      </c>
      <c r="M129">
        <f t="shared" si="18"/>
        <v>-3.81976851887873E-2</v>
      </c>
      <c r="P129" s="71"/>
    </row>
    <row r="130" spans="2:16" x14ac:dyDescent="0.2">
      <c r="B130" s="71">
        <f>'IPCA (Var)'!A133</f>
        <v>38930</v>
      </c>
      <c r="C130" s="30">
        <f>'IPCA (Var)'!U133</f>
        <v>-4.0739454867341436E-2</v>
      </c>
      <c r="D130" s="30">
        <f>'IPCA (Var)'!V133</f>
        <v>0.20633064311025964</v>
      </c>
      <c r="E130" s="72">
        <f t="shared" si="21"/>
        <v>175.83543660379186</v>
      </c>
      <c r="F130" s="72">
        <f t="shared" si="22"/>
        <v>175.41666859282785</v>
      </c>
      <c r="G130" s="30">
        <f t="shared" si="19"/>
        <v>100.23872760457904</v>
      </c>
      <c r="H130">
        <v>99.2</v>
      </c>
      <c r="I130" s="30">
        <f t="shared" si="20"/>
        <v>141.06939704209333</v>
      </c>
      <c r="J130">
        <f t="shared" si="31"/>
        <v>5.932765332422818E-3</v>
      </c>
      <c r="K130">
        <f t="shared" si="30"/>
        <v>4.3743317332599174E-2</v>
      </c>
      <c r="L130">
        <f t="shared" si="24"/>
        <v>-7.1334956000748684E-2</v>
      </c>
      <c r="M130">
        <f t="shared" si="18"/>
        <v>-3.7810552000176356E-2</v>
      </c>
      <c r="P130" s="71"/>
    </row>
    <row r="131" spans="2:16" x14ac:dyDescent="0.2">
      <c r="B131" s="71">
        <f>'IPCA (Var)'!A134</f>
        <v>38961</v>
      </c>
      <c r="C131" s="30">
        <f>'IPCA (Var)'!U134</f>
        <v>0.16032849549244346</v>
      </c>
      <c r="D131" s="30">
        <f>'IPCA (Var)'!V134</f>
        <v>0.25158920404368718</v>
      </c>
      <c r="E131" s="72">
        <f t="shared" si="21"/>
        <v>176.11735091384128</v>
      </c>
      <c r="F131" s="72">
        <f t="shared" si="22"/>
        <v>175.8579979931005</v>
      </c>
      <c r="G131" s="30">
        <f t="shared" si="19"/>
        <v>100.14747860415821</v>
      </c>
      <c r="H131">
        <v>99.14</v>
      </c>
      <c r="I131" s="30">
        <f t="shared" si="20"/>
        <v>140.98407281001138</v>
      </c>
      <c r="J131">
        <f t="shared" si="31"/>
        <v>7.7781470251254703E-3</v>
      </c>
      <c r="K131">
        <f t="shared" si="30"/>
        <v>4.3603166345776101E-2</v>
      </c>
      <c r="L131">
        <f t="shared" si="24"/>
        <v>-4.7005671440930596E-2</v>
      </c>
      <c r="M131">
        <f t="shared" ref="M131:M194" si="32">J131-K131</f>
        <v>-3.5825019320650631E-2</v>
      </c>
      <c r="P131" s="71"/>
    </row>
    <row r="132" spans="2:16" x14ac:dyDescent="0.2">
      <c r="B132" s="71">
        <f>'IPCA (Var)'!A135</f>
        <v>38991</v>
      </c>
      <c r="C132" s="30">
        <f>'IPCA (Var)'!U135</f>
        <v>0.41621073563418326</v>
      </c>
      <c r="D132" s="30">
        <f>'IPCA (Var)'!V135</f>
        <v>0.43650640094540527</v>
      </c>
      <c r="E132" s="72">
        <f t="shared" si="21"/>
        <v>176.8503702356592</v>
      </c>
      <c r="F132" s="72">
        <f t="shared" si="22"/>
        <v>176.62562941091483</v>
      </c>
      <c r="G132" s="30">
        <f t="shared" ref="G132:G195" si="33">E132/F132*100</f>
        <v>100.12724134401896</v>
      </c>
      <c r="H132">
        <v>97.72</v>
      </c>
      <c r="I132" s="30">
        <f t="shared" ref="I132:I195" si="34">H132/$H$3*100</f>
        <v>138.96473265073951</v>
      </c>
      <c r="J132">
        <f t="shared" si="31"/>
        <v>7.6602029978256603E-3</v>
      </c>
      <c r="K132">
        <f t="shared" si="30"/>
        <v>4.488776868562061E-2</v>
      </c>
      <c r="L132">
        <f t="shared" si="24"/>
        <v>-3.1324345757335337E-2</v>
      </c>
      <c r="M132">
        <f t="shared" si="32"/>
        <v>-3.722756568779495E-2</v>
      </c>
      <c r="P132" s="71"/>
    </row>
    <row r="133" spans="2:16" x14ac:dyDescent="0.2">
      <c r="B133" s="71">
        <f>'IPCA (Var)'!A136</f>
        <v>39022</v>
      </c>
      <c r="C133" s="30">
        <f>'IPCA (Var)'!U136</f>
        <v>0.54152908809743583</v>
      </c>
      <c r="D133" s="30">
        <f>'IPCA (Var)'!V136</f>
        <v>0.36638598240898834</v>
      </c>
      <c r="E133" s="72">
        <f t="shared" ref="E133:E196" si="35">E132*(1+C133/100)</f>
        <v>177.8080664328933</v>
      </c>
      <c r="F133" s="72">
        <f t="shared" ref="F133:F196" si="36">F132*(1+D133/100)</f>
        <v>177.27276095841808</v>
      </c>
      <c r="G133" s="30">
        <f t="shared" si="33"/>
        <v>100.30196713334927</v>
      </c>
      <c r="H133">
        <v>98.62</v>
      </c>
      <c r="I133" s="30">
        <f t="shared" si="34"/>
        <v>140.24459613196817</v>
      </c>
      <c r="J133">
        <f t="shared" si="31"/>
        <v>1.1380266241369785E-2</v>
      </c>
      <c r="K133">
        <f t="shared" si="30"/>
        <v>4.1081171127385074E-2</v>
      </c>
      <c r="L133">
        <f t="shared" si="24"/>
        <v>1.4504680588416807E-2</v>
      </c>
      <c r="M133">
        <f t="shared" si="32"/>
        <v>-2.9700904886015289E-2</v>
      </c>
      <c r="P133" s="71"/>
    </row>
    <row r="134" spans="2:16" x14ac:dyDescent="0.2">
      <c r="B134" s="71">
        <f>'IPCA (Var)'!A137</f>
        <v>39052</v>
      </c>
      <c r="C134" s="30">
        <f>'IPCA (Var)'!U137</f>
        <v>0.40300482904002277</v>
      </c>
      <c r="D134" s="30">
        <f>'IPCA (Var)'!V137</f>
        <v>0.24446961570190912</v>
      </c>
      <c r="E134" s="72">
        <f t="shared" si="35"/>
        <v>178.52464152704056</v>
      </c>
      <c r="F134" s="72">
        <f t="shared" si="36"/>
        <v>177.70613899587727</v>
      </c>
      <c r="G134" s="30">
        <f t="shared" si="33"/>
        <v>100.46059327819974</v>
      </c>
      <c r="H134">
        <v>99.29</v>
      </c>
      <c r="I134" s="30">
        <f t="shared" si="34"/>
        <v>141.19738339021617</v>
      </c>
      <c r="J134">
        <f t="shared" si="31"/>
        <v>1.3121529052456671E-2</v>
      </c>
      <c r="K134">
        <f t="shared" si="30"/>
        <v>3.9905840100899148E-2</v>
      </c>
      <c r="L134">
        <f t="shared" si="24"/>
        <v>-1.5956392467789793E-2</v>
      </c>
      <c r="M134">
        <f t="shared" si="32"/>
        <v>-2.6784311048442477E-2</v>
      </c>
      <c r="P134" s="71"/>
    </row>
    <row r="135" spans="2:16" x14ac:dyDescent="0.2">
      <c r="B135" s="71">
        <f>'IPCA (Var)'!A138</f>
        <v>39083</v>
      </c>
      <c r="C135" s="30">
        <f>'IPCA (Var)'!U138</f>
        <v>0.21866658688367654</v>
      </c>
      <c r="D135" s="30">
        <f>'IPCA (Var)'!V138</f>
        <v>0.80202873636222438</v>
      </c>
      <c r="E135" s="72">
        <f t="shared" si="35"/>
        <v>178.91501526741405</v>
      </c>
      <c r="F135" s="72">
        <f t="shared" si="36"/>
        <v>179.13139329690398</v>
      </c>
      <c r="G135" s="30">
        <f t="shared" si="33"/>
        <v>99.8792070862022</v>
      </c>
      <c r="H135">
        <v>97.85</v>
      </c>
      <c r="I135" s="30">
        <f t="shared" si="34"/>
        <v>139.1496018202503</v>
      </c>
      <c r="J135">
        <f t="shared" si="31"/>
        <v>1.194968802620866E-2</v>
      </c>
      <c r="K135">
        <f t="shared" si="30"/>
        <v>3.8910986140868298E-2</v>
      </c>
      <c r="L135">
        <f t="shared" si="24"/>
        <v>-2.8108859753675053E-2</v>
      </c>
      <c r="M135">
        <f t="shared" si="32"/>
        <v>-2.6961298114659638E-2</v>
      </c>
      <c r="P135" s="71"/>
    </row>
    <row r="136" spans="2:16" x14ac:dyDescent="0.2">
      <c r="B136" s="71">
        <f>'IPCA (Var)'!A139</f>
        <v>39114</v>
      </c>
      <c r="C136" s="30">
        <f>'IPCA (Var)'!U139</f>
        <v>-9.908228768458141E-2</v>
      </c>
      <c r="D136" s="30">
        <f>'IPCA (Var)'!V139</f>
        <v>1.2275111664904033</v>
      </c>
      <c r="E136" s="72">
        <f t="shared" si="35"/>
        <v>178.73774217727586</v>
      </c>
      <c r="F136" s="72">
        <f t="shared" si="36"/>
        <v>181.33025115231331</v>
      </c>
      <c r="G136" s="30">
        <f t="shared" si="33"/>
        <v>98.57028324917512</v>
      </c>
      <c r="H136">
        <v>95.85</v>
      </c>
      <c r="I136" s="30">
        <f t="shared" si="34"/>
        <v>136.30546075085326</v>
      </c>
      <c r="J136">
        <f t="shared" si="31"/>
        <v>1.1897420690955895E-2</v>
      </c>
      <c r="K136">
        <f t="shared" si="30"/>
        <v>4.1561238099956155E-2</v>
      </c>
      <c r="L136">
        <f t="shared" si="24"/>
        <v>4.2958927074603359E-3</v>
      </c>
      <c r="M136">
        <f t="shared" si="32"/>
        <v>-2.9663817409000259E-2</v>
      </c>
      <c r="P136" s="71"/>
    </row>
    <row r="137" spans="2:16" x14ac:dyDescent="0.2">
      <c r="B137" s="71">
        <f>'IPCA (Var)'!A140</f>
        <v>39142</v>
      </c>
      <c r="C137" s="30">
        <f>'IPCA (Var)'!U140</f>
        <v>0.21195830821174488</v>
      </c>
      <c r="D137" s="30">
        <f>'IPCA (Var)'!V140</f>
        <v>0.65575785734417147</v>
      </c>
      <c r="E137" s="72">
        <f t="shared" si="35"/>
        <v>179.1165916717307</v>
      </c>
      <c r="F137" s="72">
        <f t="shared" si="36"/>
        <v>182.51933852198653</v>
      </c>
      <c r="G137" s="30">
        <f t="shared" si="33"/>
        <v>98.135678729820768</v>
      </c>
      <c r="H137">
        <v>96.14</v>
      </c>
      <c r="I137" s="30">
        <f t="shared" si="34"/>
        <v>136.71786120591582</v>
      </c>
      <c r="J137">
        <f t="shared" si="31"/>
        <v>1.1031298261551026E-2</v>
      </c>
      <c r="K137">
        <f t="shared" si="30"/>
        <v>4.5098355499359588E-2</v>
      </c>
      <c r="L137">
        <f t="shared" si="24"/>
        <v>8.9201385245041287E-3</v>
      </c>
      <c r="M137">
        <f t="shared" si="32"/>
        <v>-3.4067057237808562E-2</v>
      </c>
      <c r="P137" s="71"/>
    </row>
    <row r="138" spans="2:16" x14ac:dyDescent="0.2">
      <c r="B138" s="71">
        <f>'IPCA (Var)'!A141</f>
        <v>39173</v>
      </c>
      <c r="C138" s="30">
        <f>'IPCA (Var)'!U141</f>
        <v>0.25234206513369473</v>
      </c>
      <c r="D138" s="30">
        <f>'IPCA (Var)'!V141</f>
        <v>0.12716767621681629</v>
      </c>
      <c r="E138" s="72">
        <f t="shared" si="35"/>
        <v>179.56857817815222</v>
      </c>
      <c r="F138" s="72">
        <f t="shared" si="36"/>
        <v>182.75144412343124</v>
      </c>
      <c r="G138" s="30">
        <f t="shared" si="33"/>
        <v>98.258363450671666</v>
      </c>
      <c r="H138">
        <v>94.59</v>
      </c>
      <c r="I138" s="30">
        <f t="shared" si="34"/>
        <v>134.51365187713313</v>
      </c>
      <c r="J138">
        <f t="shared" si="31"/>
        <v>1.5278590901838696E-2</v>
      </c>
      <c r="K138">
        <f t="shared" si="30"/>
        <v>4.3501186869142838E-2</v>
      </c>
      <c r="L138">
        <f t="shared" si="24"/>
        <v>-5.7809543830144028E-3</v>
      </c>
      <c r="M138">
        <f t="shared" si="32"/>
        <v>-2.8222595967304143E-2</v>
      </c>
      <c r="P138" s="71"/>
    </row>
    <row r="139" spans="2:16" x14ac:dyDescent="0.2">
      <c r="B139" s="71">
        <f>'IPCA (Var)'!A142</f>
        <v>39203</v>
      </c>
      <c r="C139" s="30">
        <f>'IPCA (Var)'!U142</f>
        <v>0.48386851769083028</v>
      </c>
      <c r="D139" s="30">
        <f>'IPCA (Var)'!V142</f>
        <v>3.3020193494290868E-2</v>
      </c>
      <c r="E139" s="72">
        <f t="shared" si="35"/>
        <v>180.43745399562133</v>
      </c>
      <c r="F139" s="72">
        <f t="shared" si="36"/>
        <v>182.8117890038944</v>
      </c>
      <c r="G139" s="30">
        <f t="shared" si="33"/>
        <v>98.701213405759901</v>
      </c>
      <c r="H139">
        <v>92.5</v>
      </c>
      <c r="I139" s="30">
        <f t="shared" si="34"/>
        <v>131.54152445961321</v>
      </c>
      <c r="J139">
        <f t="shared" si="31"/>
        <v>2.141487268179576E-2</v>
      </c>
      <c r="K139">
        <f t="shared" si="30"/>
        <v>4.4182100757151677E-2</v>
      </c>
      <c r="L139">
        <f t="shared" si="24"/>
        <v>-6.8573154767898492E-2</v>
      </c>
      <c r="M139">
        <f t="shared" si="32"/>
        <v>-2.2767228075355916E-2</v>
      </c>
      <c r="P139" s="71"/>
    </row>
    <row r="140" spans="2:16" x14ac:dyDescent="0.2">
      <c r="B140" s="71">
        <f>'IPCA (Var)'!A143</f>
        <v>39234</v>
      </c>
      <c r="C140" s="30">
        <f>'IPCA (Var)'!U143</f>
        <v>0.54799987342115497</v>
      </c>
      <c r="D140" s="30">
        <f>'IPCA (Var)'!V143</f>
        <v>0.31414986484071322</v>
      </c>
      <c r="E140" s="72">
        <f t="shared" si="35"/>
        <v>181.42625101512169</v>
      </c>
      <c r="F140" s="72">
        <f t="shared" si="36"/>
        <v>183.38609199196301</v>
      </c>
      <c r="G140" s="30">
        <f t="shared" si="33"/>
        <v>98.931303374452611</v>
      </c>
      <c r="H140">
        <v>90.12</v>
      </c>
      <c r="I140" s="30">
        <f t="shared" si="34"/>
        <v>128.15699658703073</v>
      </c>
      <c r="J140">
        <f t="shared" si="31"/>
        <v>3.1351897268959927E-2</v>
      </c>
      <c r="K140">
        <f t="shared" si="30"/>
        <v>5.0208373846430732E-2</v>
      </c>
      <c r="L140">
        <f t="shared" si="24"/>
        <v>-0.11949193942354663</v>
      </c>
      <c r="M140">
        <f t="shared" si="32"/>
        <v>-1.8856476577470804E-2</v>
      </c>
      <c r="P140" s="71"/>
    </row>
    <row r="141" spans="2:16" x14ac:dyDescent="0.2">
      <c r="B141" s="71">
        <f>'IPCA (Var)'!A144</f>
        <v>39264</v>
      </c>
      <c r="C141" s="30">
        <f>'IPCA (Var)'!U144</f>
        <v>0.83358783237506751</v>
      </c>
      <c r="D141" s="30">
        <f>'IPCA (Var)'!V144</f>
        <v>8.5015089293440968E-2</v>
      </c>
      <c r="E141" s="72">
        <f t="shared" si="35"/>
        <v>182.93859816831798</v>
      </c>
      <c r="F141" s="72">
        <f t="shared" si="36"/>
        <v>183.54199784182174</v>
      </c>
      <c r="G141" s="30">
        <f t="shared" si="33"/>
        <v>99.671247082085387</v>
      </c>
      <c r="H141">
        <v>88.84</v>
      </c>
      <c r="I141" s="30">
        <f t="shared" si="34"/>
        <v>126.33674630261662</v>
      </c>
      <c r="J141">
        <f t="shared" si="31"/>
        <v>3.9972792246240507E-2</v>
      </c>
      <c r="K141">
        <f t="shared" si="30"/>
        <v>4.8479045359467232E-2</v>
      </c>
      <c r="L141">
        <f t="shared" ref="L141:L204" si="37">I141/I129-1</f>
        <v>-0.11266480223731534</v>
      </c>
      <c r="M141">
        <f t="shared" si="32"/>
        <v>-8.5062531132267249E-3</v>
      </c>
      <c r="P141" s="71"/>
    </row>
    <row r="142" spans="2:16" x14ac:dyDescent="0.2">
      <c r="B142" s="71">
        <f>'IPCA (Var)'!A145</f>
        <v>39295</v>
      </c>
      <c r="C142" s="30">
        <f>'IPCA (Var)'!U145</f>
        <v>0.7464032152034904</v>
      </c>
      <c r="D142" s="30">
        <f>'IPCA (Var)'!V145</f>
        <v>0.50982316645278836</v>
      </c>
      <c r="E142" s="72">
        <f t="shared" si="35"/>
        <v>184.3040577468945</v>
      </c>
      <c r="F142" s="72">
        <f t="shared" si="36"/>
        <v>184.47773746698962</v>
      </c>
      <c r="G142" s="30">
        <f t="shared" si="33"/>
        <v>99.905853290223604</v>
      </c>
      <c r="H142">
        <v>92.25</v>
      </c>
      <c r="I142" s="30">
        <f t="shared" si="34"/>
        <v>131.18600682593856</v>
      </c>
      <c r="J142">
        <f t="shared" si="31"/>
        <v>4.8162198170468296E-2</v>
      </c>
      <c r="K142">
        <f t="shared" si="30"/>
        <v>5.1654548834205061E-2</v>
      </c>
      <c r="L142">
        <f t="shared" si="37"/>
        <v>-7.0060483870968082E-2</v>
      </c>
      <c r="M142">
        <f t="shared" si="32"/>
        <v>-3.4923506637367652E-3</v>
      </c>
      <c r="P142" s="71"/>
    </row>
    <row r="143" spans="2:16" x14ac:dyDescent="0.2">
      <c r="B143" s="71">
        <f>'IPCA (Var)'!A146</f>
        <v>39326</v>
      </c>
      <c r="C143" s="30">
        <f>'IPCA (Var)'!U146</f>
        <v>0.26164534779757992</v>
      </c>
      <c r="D143" s="30">
        <f>'IPCA (Var)'!V146</f>
        <v>0.28874985679197263</v>
      </c>
      <c r="E143" s="72">
        <f t="shared" si="35"/>
        <v>184.78628073979141</v>
      </c>
      <c r="F143" s="72">
        <f t="shared" si="36"/>
        <v>185.01041666973862</v>
      </c>
      <c r="G143" s="30">
        <f t="shared" si="33"/>
        <v>99.878852264655279</v>
      </c>
      <c r="H143">
        <v>89.92</v>
      </c>
      <c r="I143" s="30">
        <f t="shared" si="34"/>
        <v>127.87258248009104</v>
      </c>
      <c r="J143">
        <f t="shared" si="31"/>
        <v>4.9222463209721345E-2</v>
      </c>
      <c r="K143">
        <f t="shared" si="30"/>
        <v>5.2044369781789612E-2</v>
      </c>
      <c r="L143">
        <f t="shared" si="37"/>
        <v>-9.2999798265079536E-2</v>
      </c>
      <c r="M143">
        <f t="shared" si="32"/>
        <v>-2.8219065720682668E-3</v>
      </c>
      <c r="P143" s="71"/>
    </row>
    <row r="144" spans="2:16" x14ac:dyDescent="0.2">
      <c r="B144" s="71">
        <f>'IPCA (Var)'!A147</f>
        <v>39356</v>
      </c>
      <c r="C144" s="30">
        <f>'IPCA (Var)'!U147</f>
        <v>-1.6545217937684514E-2</v>
      </c>
      <c r="D144" s="30">
        <f>'IPCA (Var)'!V147</f>
        <v>0.81181563926144074</v>
      </c>
      <c r="E144" s="72">
        <f t="shared" si="35"/>
        <v>184.75570744692408</v>
      </c>
      <c r="F144" s="72">
        <f t="shared" si="36"/>
        <v>186.51236016652632</v>
      </c>
      <c r="G144" s="30">
        <f t="shared" si="33"/>
        <v>99.058157476515859</v>
      </c>
      <c r="H144">
        <v>86.17</v>
      </c>
      <c r="I144" s="30">
        <f t="shared" si="34"/>
        <v>122.53981797497158</v>
      </c>
      <c r="J144">
        <f t="shared" si="31"/>
        <v>4.4700710553960077E-2</v>
      </c>
      <c r="K144">
        <f t="shared" si="31"/>
        <v>5.5975629293358642E-2</v>
      </c>
      <c r="L144">
        <f t="shared" si="37"/>
        <v>-0.11819484240687683</v>
      </c>
      <c r="M144">
        <f t="shared" si="32"/>
        <v>-1.1274918739398565E-2</v>
      </c>
      <c r="P144" s="71"/>
    </row>
    <row r="145" spans="2:16" x14ac:dyDescent="0.2">
      <c r="B145" s="71">
        <f>'IPCA (Var)'!A148</f>
        <v>39387</v>
      </c>
      <c r="C145" s="30">
        <f>'IPCA (Var)'!U148</f>
        <v>0.21338554378836988</v>
      </c>
      <c r="D145" s="30">
        <f>'IPCA (Var)'!V148</f>
        <v>0.63608224290760429</v>
      </c>
      <c r="E145" s="72">
        <f t="shared" si="35"/>
        <v>185.14994941793975</v>
      </c>
      <c r="F145" s="72">
        <f t="shared" si="36"/>
        <v>187.69873217037349</v>
      </c>
      <c r="G145" s="30">
        <f t="shared" si="33"/>
        <v>98.642088455813209</v>
      </c>
      <c r="H145">
        <v>86.19</v>
      </c>
      <c r="I145" s="30">
        <f t="shared" si="34"/>
        <v>122.56825938566553</v>
      </c>
      <c r="J145">
        <f t="shared" ref="J145:K160" si="38">E145/E133-1</f>
        <v>4.1291056881366917E-2</v>
      </c>
      <c r="K145">
        <f t="shared" si="38"/>
        <v>5.8813159763450473E-2</v>
      </c>
      <c r="L145">
        <f t="shared" si="37"/>
        <v>-0.12603934293246821</v>
      </c>
      <c r="M145">
        <f t="shared" si="32"/>
        <v>-1.7522102882083557E-2</v>
      </c>
      <c r="P145" s="71"/>
    </row>
    <row r="146" spans="2:16" x14ac:dyDescent="0.2">
      <c r="B146" s="71">
        <f>'IPCA (Var)'!A149</f>
        <v>39417</v>
      </c>
      <c r="C146" s="30">
        <f>'IPCA (Var)'!U149</f>
        <v>1.0026781610571169</v>
      </c>
      <c r="D146" s="30">
        <f>'IPCA (Var)'!V149</f>
        <v>0.96824294115528742</v>
      </c>
      <c r="E146" s="72">
        <f t="shared" si="35"/>
        <v>187.00640752596175</v>
      </c>
      <c r="F146" s="72">
        <f t="shared" si="36"/>
        <v>189.5161118952511</v>
      </c>
      <c r="G146" s="30">
        <f t="shared" si="33"/>
        <v>98.675730340712931</v>
      </c>
      <c r="H146">
        <v>86.66</v>
      </c>
      <c r="I146" s="30">
        <f t="shared" si="34"/>
        <v>123.23663253697383</v>
      </c>
      <c r="J146">
        <f t="shared" ref="J146:K161" si="39">E146/E134-1</f>
        <v>4.7510337656308854E-2</v>
      </c>
      <c r="K146">
        <f t="shared" si="38"/>
        <v>6.6457877966994872E-2</v>
      </c>
      <c r="L146">
        <f t="shared" si="37"/>
        <v>-0.12720314231040397</v>
      </c>
      <c r="M146">
        <f t="shared" si="32"/>
        <v>-1.8947540310686017E-2</v>
      </c>
      <c r="P146" s="71"/>
    </row>
    <row r="147" spans="2:16" x14ac:dyDescent="0.2">
      <c r="B147" s="71">
        <f>'IPCA (Var)'!A150</f>
        <v>39448</v>
      </c>
      <c r="C147" s="30">
        <f>'IPCA (Var)'!U150</f>
        <v>0.32841517104285251</v>
      </c>
      <c r="D147" s="30">
        <f>'IPCA (Var)'!V150</f>
        <v>1.0189769128303201</v>
      </c>
      <c r="E147" s="72">
        <f t="shared" si="35"/>
        <v>187.62056493909924</v>
      </c>
      <c r="F147" s="72">
        <f t="shared" si="36"/>
        <v>191.4472373215574</v>
      </c>
      <c r="G147" s="30">
        <f t="shared" si="33"/>
        <v>98.001186940070156</v>
      </c>
      <c r="H147">
        <v>86.19</v>
      </c>
      <c r="I147" s="30">
        <f t="shared" si="34"/>
        <v>122.56825938566553</v>
      </c>
      <c r="J147">
        <f t="shared" si="39"/>
        <v>4.8657457053973285E-2</v>
      </c>
      <c r="K147">
        <f t="shared" si="38"/>
        <v>6.8753130302739995E-2</v>
      </c>
      <c r="L147">
        <f t="shared" si="37"/>
        <v>-0.11916198262646915</v>
      </c>
      <c r="M147">
        <f t="shared" si="32"/>
        <v>-2.009567324876671E-2</v>
      </c>
      <c r="P147" s="71"/>
    </row>
    <row r="148" spans="2:16" x14ac:dyDescent="0.2">
      <c r="B148" s="71">
        <f>'IPCA (Var)'!A151</f>
        <v>39479</v>
      </c>
      <c r="C148" s="30">
        <f>'IPCA (Var)'!U151</f>
        <v>2.5257139267692238E-2</v>
      </c>
      <c r="D148" s="30">
        <f>'IPCA (Var)'!V151</f>
        <v>1.2412344477079964</v>
      </c>
      <c r="E148" s="72">
        <f t="shared" si="35"/>
        <v>187.66795252648072</v>
      </c>
      <c r="F148" s="72">
        <f t="shared" si="36"/>
        <v>193.82354638037788</v>
      </c>
      <c r="G148" s="30">
        <f t="shared" si="33"/>
        <v>96.82412484507077</v>
      </c>
      <c r="H148">
        <v>85.36</v>
      </c>
      <c r="I148" s="30">
        <f t="shared" si="34"/>
        <v>121.38794084186577</v>
      </c>
      <c r="J148">
        <f t="shared" si="39"/>
        <v>4.9962644936779377E-2</v>
      </c>
      <c r="K148">
        <f t="shared" si="38"/>
        <v>6.8898019765992968E-2</v>
      </c>
      <c r="L148">
        <f t="shared" si="37"/>
        <v>-0.10944183620239956</v>
      </c>
      <c r="M148">
        <f t="shared" si="32"/>
        <v>-1.8935374829213591E-2</v>
      </c>
      <c r="P148" s="71"/>
    </row>
    <row r="149" spans="2:16" x14ac:dyDescent="0.2">
      <c r="B149" s="71">
        <f>'IPCA (Var)'!A152</f>
        <v>39508</v>
      </c>
      <c r="C149" s="30">
        <f>'IPCA (Var)'!U152</f>
        <v>0.52801718412376908</v>
      </c>
      <c r="D149" s="30">
        <f>'IPCA (Var)'!V152</f>
        <v>0.44582050603126577</v>
      </c>
      <c r="E149" s="72">
        <f t="shared" si="35"/>
        <v>188.65887156491377</v>
      </c>
      <c r="F149" s="72">
        <f t="shared" si="36"/>
        <v>194.6876514956586</v>
      </c>
      <c r="G149" s="30">
        <f t="shared" si="33"/>
        <v>96.903357822424979</v>
      </c>
      <c r="H149">
        <v>86.32</v>
      </c>
      <c r="I149" s="30">
        <f t="shared" si="34"/>
        <v>122.75312855517635</v>
      </c>
      <c r="J149">
        <f t="shared" si="39"/>
        <v>5.3274126110390396E-2</v>
      </c>
      <c r="K149">
        <f t="shared" si="38"/>
        <v>6.6668623019397355E-2</v>
      </c>
      <c r="L149">
        <f t="shared" si="37"/>
        <v>-0.10214270855003116</v>
      </c>
      <c r="M149">
        <f t="shared" si="32"/>
        <v>-1.3394496909006959E-2</v>
      </c>
      <c r="P149" s="71"/>
    </row>
    <row r="150" spans="2:16" x14ac:dyDescent="0.2">
      <c r="B150" s="71">
        <f>'IPCA (Var)'!A153</f>
        <v>39539</v>
      </c>
      <c r="C150" s="30">
        <f>'IPCA (Var)'!U153</f>
        <v>1.0393653611616775</v>
      </c>
      <c r="D150" s="30">
        <f>'IPCA (Var)'!V153</f>
        <v>0.43366234220162669</v>
      </c>
      <c r="E150" s="72">
        <f t="shared" si="35"/>
        <v>190.61972652671795</v>
      </c>
      <c r="F150" s="72">
        <f t="shared" si="36"/>
        <v>195.53193852511203</v>
      </c>
      <c r="G150" s="30">
        <f t="shared" si="33"/>
        <v>97.487770010645505</v>
      </c>
      <c r="H150">
        <v>85.97</v>
      </c>
      <c r="I150" s="30">
        <f t="shared" si="34"/>
        <v>122.25540386803186</v>
      </c>
      <c r="J150">
        <f t="shared" si="39"/>
        <v>6.1542773578135535E-2</v>
      </c>
      <c r="K150">
        <f t="shared" si="38"/>
        <v>6.9933753262429788E-2</v>
      </c>
      <c r="L150">
        <f t="shared" si="37"/>
        <v>-9.1130140606829557E-2</v>
      </c>
      <c r="M150">
        <f t="shared" si="32"/>
        <v>-8.390979684294253E-3</v>
      </c>
      <c r="P150" s="71"/>
    </row>
    <row r="151" spans="2:16" x14ac:dyDescent="0.2">
      <c r="B151" s="71">
        <f>'IPCA (Var)'!A154</f>
        <v>39569</v>
      </c>
      <c r="C151" s="30">
        <f>'IPCA (Var)'!U154</f>
        <v>1.374166601890662</v>
      </c>
      <c r="D151" s="30">
        <f>'IPCA (Var)'!V154</f>
        <v>0.69226824134066001</v>
      </c>
      <c r="E151" s="72">
        <f t="shared" si="35"/>
        <v>193.23915914526344</v>
      </c>
      <c r="F151" s="72">
        <f t="shared" si="36"/>
        <v>196.88554403719911</v>
      </c>
      <c r="G151" s="30">
        <f t="shared" si="33"/>
        <v>98.147967180746022</v>
      </c>
      <c r="H151">
        <v>84.12</v>
      </c>
      <c r="I151" s="30">
        <f t="shared" si="34"/>
        <v>119.6245733788396</v>
      </c>
      <c r="J151">
        <f t="shared" si="39"/>
        <v>7.0948158855936638E-2</v>
      </c>
      <c r="K151">
        <f t="shared" si="38"/>
        <v>7.6984942327788852E-2</v>
      </c>
      <c r="L151">
        <f t="shared" si="37"/>
        <v>-9.0594594594594624E-2</v>
      </c>
      <c r="M151">
        <f t="shared" si="32"/>
        <v>-6.036783471852214E-3</v>
      </c>
      <c r="P151" s="71"/>
    </row>
    <row r="152" spans="2:16" x14ac:dyDescent="0.2">
      <c r="B152" s="71">
        <f>'IPCA (Var)'!A155</f>
        <v>39600</v>
      </c>
      <c r="C152" s="30">
        <f>'IPCA (Var)'!U155</f>
        <v>1.1933930859016242</v>
      </c>
      <c r="D152" s="30">
        <f>'IPCA (Var)'!V155</f>
        <v>0.74814847350388058</v>
      </c>
      <c r="E152" s="72">
        <f t="shared" si="35"/>
        <v>195.54526190975747</v>
      </c>
      <c r="F152" s="72">
        <f t="shared" si="36"/>
        <v>198.35854022946324</v>
      </c>
      <c r="G152" s="30">
        <f t="shared" si="33"/>
        <v>98.581720597231993</v>
      </c>
      <c r="H152">
        <v>82.11</v>
      </c>
      <c r="I152" s="30">
        <f t="shared" si="34"/>
        <v>116.76621160409557</v>
      </c>
      <c r="J152">
        <f t="shared" si="39"/>
        <v>7.7822315214235216E-2</v>
      </c>
      <c r="K152">
        <f t="shared" si="38"/>
        <v>8.1644404299517026E-2</v>
      </c>
      <c r="L152">
        <f t="shared" si="37"/>
        <v>-8.8881491344873553E-2</v>
      </c>
      <c r="M152">
        <f t="shared" si="32"/>
        <v>-3.8220890852818101E-3</v>
      </c>
      <c r="P152" s="71"/>
    </row>
    <row r="153" spans="2:16" x14ac:dyDescent="0.2">
      <c r="B153" s="71">
        <f>'IPCA (Var)'!A156</f>
        <v>39630</v>
      </c>
      <c r="C153" s="30">
        <f>'IPCA (Var)'!U156</f>
        <v>0.4823261539189897</v>
      </c>
      <c r="D153" s="30">
        <f>'IPCA (Var)'!V156</f>
        <v>0.51559678946533039</v>
      </c>
      <c r="E153" s="72">
        <f t="shared" si="35"/>
        <v>196.4884278506976</v>
      </c>
      <c r="F153" s="72">
        <f t="shared" si="36"/>
        <v>199.38127049451666</v>
      </c>
      <c r="G153" s="30">
        <f t="shared" si="33"/>
        <v>98.549090074185969</v>
      </c>
      <c r="H153">
        <v>81.06</v>
      </c>
      <c r="I153" s="30">
        <f t="shared" si="34"/>
        <v>115.27303754266214</v>
      </c>
      <c r="J153">
        <f t="shared" si="39"/>
        <v>7.406763699978014E-2</v>
      </c>
      <c r="K153">
        <f t="shared" si="38"/>
        <v>8.629781106744483E-2</v>
      </c>
      <c r="L153">
        <f t="shared" si="37"/>
        <v>-8.7573165240882322E-2</v>
      </c>
      <c r="M153">
        <f t="shared" si="32"/>
        <v>-1.223017406766469E-2</v>
      </c>
      <c r="P153" s="71"/>
    </row>
    <row r="154" spans="2:16" x14ac:dyDescent="0.2">
      <c r="B154" s="71">
        <f>'IPCA (Var)'!A157</f>
        <v>39661</v>
      </c>
      <c r="C154" s="30">
        <f>'IPCA (Var)'!U157</f>
        <v>0.19179333619502958</v>
      </c>
      <c r="D154" s="30">
        <f>'IPCA (Var)'!V157</f>
        <v>0.30523882774458261</v>
      </c>
      <c r="E154" s="72">
        <f t="shared" si="35"/>
        <v>196.86527956170963</v>
      </c>
      <c r="F154" s="72">
        <f t="shared" si="36"/>
        <v>199.98985954731637</v>
      </c>
      <c r="G154" s="30">
        <f t="shared" si="33"/>
        <v>98.437630791541466</v>
      </c>
      <c r="H154">
        <v>80.55</v>
      </c>
      <c r="I154" s="30">
        <f t="shared" si="34"/>
        <v>114.54778156996588</v>
      </c>
      <c r="J154">
        <f t="shared" si="39"/>
        <v>6.8154884750641243E-2</v>
      </c>
      <c r="K154">
        <f t="shared" si="38"/>
        <v>8.408668868839797E-2</v>
      </c>
      <c r="L154">
        <f t="shared" si="37"/>
        <v>-0.12682926829268282</v>
      </c>
      <c r="M154">
        <f t="shared" si="32"/>
        <v>-1.5931803937756728E-2</v>
      </c>
      <c r="P154" s="71"/>
    </row>
    <row r="155" spans="2:16" x14ac:dyDescent="0.2">
      <c r="B155" s="71">
        <f>'IPCA (Var)'!A158</f>
        <v>39692</v>
      </c>
      <c r="C155" s="30">
        <f>'IPCA (Var)'!U158</f>
        <v>0.22494391111111103</v>
      </c>
      <c r="D155" s="30">
        <f>'IPCA (Var)'!V158</f>
        <v>0.36463202397077549</v>
      </c>
      <c r="E155" s="72">
        <f t="shared" si="35"/>
        <v>197.30811602117558</v>
      </c>
      <c r="F155" s="72">
        <f t="shared" si="36"/>
        <v>200.71908661992003</v>
      </c>
      <c r="G155" s="30">
        <f t="shared" si="33"/>
        <v>98.30062469086289</v>
      </c>
      <c r="H155">
        <v>87.61</v>
      </c>
      <c r="I155" s="30">
        <f t="shared" si="34"/>
        <v>124.58759954493743</v>
      </c>
      <c r="J155">
        <f t="shared" si="39"/>
        <v>6.7763879608664812E-2</v>
      </c>
      <c r="K155">
        <f t="shared" si="38"/>
        <v>8.4906948662371251E-2</v>
      </c>
      <c r="L155">
        <f t="shared" si="37"/>
        <v>-2.568950177935958E-2</v>
      </c>
      <c r="M155">
        <f t="shared" si="32"/>
        <v>-1.7143069053706439E-2</v>
      </c>
      <c r="P155" s="71"/>
    </row>
    <row r="156" spans="2:16" x14ac:dyDescent="0.2">
      <c r="B156" s="71">
        <f>'IPCA (Var)'!A159</f>
        <v>39722</v>
      </c>
      <c r="C156" s="30">
        <f>'IPCA (Var)'!U159</f>
        <v>0.6223828141209945</v>
      </c>
      <c r="D156" s="30">
        <f>'IPCA (Var)'!V159</f>
        <v>0.46206023213729253</v>
      </c>
      <c r="E156" s="72">
        <f t="shared" si="35"/>
        <v>198.53612782615727</v>
      </c>
      <c r="F156" s="72">
        <f t="shared" si="36"/>
        <v>201.64652969749989</v>
      </c>
      <c r="G156" s="30">
        <f t="shared" si="33"/>
        <v>98.457497941567013</v>
      </c>
      <c r="H156">
        <v>100.24</v>
      </c>
      <c r="I156" s="30">
        <f t="shared" si="34"/>
        <v>142.54835039817974</v>
      </c>
      <c r="J156">
        <f t="shared" si="39"/>
        <v>7.4587251293397605E-2</v>
      </c>
      <c r="K156">
        <f t="shared" si="38"/>
        <v>8.1142984397715612E-2</v>
      </c>
      <c r="L156">
        <f t="shared" si="37"/>
        <v>0.16328188464662841</v>
      </c>
      <c r="M156">
        <f t="shared" si="32"/>
        <v>-6.5557331043180067E-3</v>
      </c>
      <c r="P156" s="71"/>
    </row>
    <row r="157" spans="2:16" x14ac:dyDescent="0.2">
      <c r="B157" s="71">
        <f>'IPCA (Var)'!A160</f>
        <v>39753</v>
      </c>
      <c r="C157" s="30">
        <f>'IPCA (Var)'!U160</f>
        <v>0.60112319987690965</v>
      </c>
      <c r="D157" s="30">
        <f>'IPCA (Var)'!V160</f>
        <v>0.28501182188182489</v>
      </c>
      <c r="E157" s="72">
        <f t="shared" si="35"/>
        <v>199.72957455065756</v>
      </c>
      <c r="F157" s="72">
        <f t="shared" si="36"/>
        <v>202.22124614555221</v>
      </c>
      <c r="G157" s="30">
        <f t="shared" si="33"/>
        <v>98.767848758531912</v>
      </c>
      <c r="H157">
        <v>100.66</v>
      </c>
      <c r="I157" s="30">
        <f t="shared" si="34"/>
        <v>143.14562002275312</v>
      </c>
      <c r="J157">
        <f t="shared" si="39"/>
        <v>7.8744958767486217E-2</v>
      </c>
      <c r="K157">
        <f t="shared" si="38"/>
        <v>7.7371401539338525E-2</v>
      </c>
      <c r="L157">
        <f t="shared" si="37"/>
        <v>0.16788490544146639</v>
      </c>
      <c r="M157">
        <f t="shared" si="32"/>
        <v>1.3735572281476927E-3</v>
      </c>
      <c r="P157" s="71"/>
    </row>
    <row r="158" spans="2:16" x14ac:dyDescent="0.2">
      <c r="B158" s="71">
        <f>'IPCA (Var)'!A161</f>
        <v>39783</v>
      </c>
      <c r="C158" s="30">
        <f>'IPCA (Var)'!U161</f>
        <v>0.17242035039038861</v>
      </c>
      <c r="D158" s="30">
        <f>'IPCA (Var)'!V161</f>
        <v>0.37202987507829838</v>
      </c>
      <c r="E158" s="72">
        <f t="shared" si="35"/>
        <v>200.07394898293103</v>
      </c>
      <c r="F158" s="72">
        <f t="shared" si="36"/>
        <v>202.97356959496929</v>
      </c>
      <c r="G158" s="30">
        <f t="shared" si="33"/>
        <v>98.571429463538323</v>
      </c>
      <c r="H158">
        <v>107.19</v>
      </c>
      <c r="I158" s="30">
        <f t="shared" si="34"/>
        <v>152.4317406143345</v>
      </c>
      <c r="J158">
        <f t="shared" si="39"/>
        <v>6.9877506497498798E-2</v>
      </c>
      <c r="K158">
        <f t="shared" si="38"/>
        <v>7.1009570453600013E-2</v>
      </c>
      <c r="L158">
        <f t="shared" si="37"/>
        <v>0.23690283867989881</v>
      </c>
      <c r="M158">
        <f t="shared" si="32"/>
        <v>-1.1320639561012147E-3</v>
      </c>
      <c r="P158" s="71"/>
    </row>
    <row r="159" spans="2:16" x14ac:dyDescent="0.2">
      <c r="B159" s="71">
        <f>'IPCA (Var)'!A162</f>
        <v>39814</v>
      </c>
      <c r="C159" s="30">
        <f>'IPCA (Var)'!U162</f>
        <v>3.0153275159495014E-3</v>
      </c>
      <c r="D159" s="30">
        <f>'IPCA (Var)'!V162</f>
        <v>0.70522204520425558</v>
      </c>
      <c r="E159" s="72">
        <f t="shared" si="35"/>
        <v>200.07998186776695</v>
      </c>
      <c r="F159" s="72">
        <f t="shared" si="36"/>
        <v>204.40498395369099</v>
      </c>
      <c r="G159" s="30">
        <f t="shared" si="33"/>
        <v>97.884101452778722</v>
      </c>
      <c r="H159">
        <v>101.33</v>
      </c>
      <c r="I159" s="30">
        <f t="shared" si="34"/>
        <v>144.09840728100113</v>
      </c>
      <c r="J159">
        <f t="shared" si="39"/>
        <v>6.6407522718588741E-2</v>
      </c>
      <c r="K159">
        <f t="shared" si="38"/>
        <v>6.7683121540007329E-2</v>
      </c>
      <c r="L159">
        <f t="shared" si="37"/>
        <v>0.17565842905209417</v>
      </c>
      <c r="M159">
        <f t="shared" si="32"/>
        <v>-1.2755988214185887E-3</v>
      </c>
      <c r="P159" s="71"/>
    </row>
    <row r="160" spans="2:16" x14ac:dyDescent="0.2">
      <c r="B160" s="71">
        <f>'IPCA (Var)'!A163</f>
        <v>39845</v>
      </c>
      <c r="C160" s="30">
        <f>'IPCA (Var)'!U163</f>
        <v>-9.4422916487294478E-2</v>
      </c>
      <c r="D160" s="30">
        <f>'IPCA (Var)'!V163</f>
        <v>1.3624663282221301</v>
      </c>
      <c r="E160" s="72">
        <f t="shared" si="35"/>
        <v>199.89106051358016</v>
      </c>
      <c r="F160" s="72">
        <f t="shared" si="36"/>
        <v>207.18993303326786</v>
      </c>
      <c r="G160" s="30">
        <f t="shared" si="33"/>
        <v>96.477206970033748</v>
      </c>
      <c r="H160">
        <v>99.54</v>
      </c>
      <c r="I160" s="30">
        <f t="shared" si="34"/>
        <v>141.5529010238908</v>
      </c>
      <c r="J160">
        <f t="shared" si="39"/>
        <v>6.5131567870516882E-2</v>
      </c>
      <c r="K160">
        <f t="shared" si="38"/>
        <v>6.896162464522515E-2</v>
      </c>
      <c r="L160">
        <f t="shared" si="37"/>
        <v>0.16611996251171512</v>
      </c>
      <c r="M160">
        <f t="shared" si="32"/>
        <v>-3.8300567747082681E-3</v>
      </c>
      <c r="P160" s="71"/>
    </row>
    <row r="161" spans="2:16" x14ac:dyDescent="0.2">
      <c r="B161" s="71">
        <f>'IPCA (Var)'!A164</f>
        <v>39873</v>
      </c>
      <c r="C161" s="30">
        <f>'IPCA (Var)'!U164</f>
        <v>0.1407138588596665</v>
      </c>
      <c r="D161" s="30">
        <f>'IPCA (Var)'!V164</f>
        <v>0.30201254901960778</v>
      </c>
      <c r="E161" s="72">
        <f t="shared" si="35"/>
        <v>200.17233493834433</v>
      </c>
      <c r="F161" s="72">
        <f t="shared" si="36"/>
        <v>207.81567263133365</v>
      </c>
      <c r="G161" s="30">
        <f t="shared" si="33"/>
        <v>96.322059065030842</v>
      </c>
      <c r="H161">
        <v>97.4</v>
      </c>
      <c r="I161" s="30">
        <f t="shared" si="34"/>
        <v>138.50967007963598</v>
      </c>
      <c r="J161">
        <f t="shared" si="39"/>
        <v>6.1027945719843935E-2</v>
      </c>
      <c r="K161">
        <f t="shared" si="39"/>
        <v>6.7431195737485128E-2</v>
      </c>
      <c r="L161">
        <f t="shared" si="37"/>
        <v>0.12835959221501403</v>
      </c>
      <c r="M161">
        <f t="shared" si="32"/>
        <v>-6.4032500176411933E-3</v>
      </c>
      <c r="P161" s="71"/>
    </row>
    <row r="162" spans="2:16" x14ac:dyDescent="0.2">
      <c r="B162" s="71">
        <f>'IPCA (Var)'!A165</f>
        <v>39904</v>
      </c>
      <c r="C162" s="30">
        <f>'IPCA (Var)'!U165</f>
        <v>0.49028307725425824</v>
      </c>
      <c r="D162" s="30">
        <f>'IPCA (Var)'!V165</f>
        <v>0.4437137793243941</v>
      </c>
      <c r="E162" s="72">
        <f t="shared" si="35"/>
        <v>201.15374602189172</v>
      </c>
      <c r="F162" s="72">
        <f t="shared" si="36"/>
        <v>208.73777940639457</v>
      </c>
      <c r="G162" s="30">
        <f t="shared" si="33"/>
        <v>96.36671741643022</v>
      </c>
      <c r="H162">
        <v>95.38</v>
      </c>
      <c r="I162" s="30">
        <f t="shared" si="34"/>
        <v>135.63708759954494</v>
      </c>
      <c r="J162">
        <f t="shared" ref="J162:K177" si="40">E162/E150-1</f>
        <v>5.5261958912197207E-2</v>
      </c>
      <c r="K162">
        <f t="shared" si="40"/>
        <v>6.7538024636248917E-2</v>
      </c>
      <c r="L162">
        <f t="shared" si="37"/>
        <v>0.10945678725136676</v>
      </c>
      <c r="M162">
        <f t="shared" si="32"/>
        <v>-1.227606572405171E-2</v>
      </c>
      <c r="P162" s="71"/>
    </row>
    <row r="163" spans="2:16" x14ac:dyDescent="0.2">
      <c r="B163" s="71">
        <f>'IPCA (Var)'!A166</f>
        <v>39934</v>
      </c>
      <c r="C163" s="30">
        <f>'IPCA (Var)'!U166</f>
        <v>0.83504104805582313</v>
      </c>
      <c r="D163" s="30">
        <f>'IPCA (Var)'!V166</f>
        <v>0.27829444626124661</v>
      </c>
      <c r="E163" s="72">
        <f t="shared" si="35"/>
        <v>202.83346237087648</v>
      </c>
      <c r="F163" s="72">
        <f t="shared" si="36"/>
        <v>209.3186850537316</v>
      </c>
      <c r="G163" s="30">
        <f t="shared" si="33"/>
        <v>96.901746883614152</v>
      </c>
      <c r="H163">
        <v>89.91</v>
      </c>
      <c r="I163" s="30">
        <f t="shared" si="34"/>
        <v>127.85836177474404</v>
      </c>
      <c r="J163">
        <f t="shared" ref="J163:K178" si="41">E163/E151-1</f>
        <v>4.9649891192088624E-2</v>
      </c>
      <c r="K163">
        <f t="shared" si="40"/>
        <v>6.3149080230000987E-2</v>
      </c>
      <c r="L163">
        <f t="shared" si="37"/>
        <v>6.8830242510699025E-2</v>
      </c>
      <c r="M163">
        <f t="shared" si="32"/>
        <v>-1.3499189037912362E-2</v>
      </c>
      <c r="P163" s="71"/>
    </row>
    <row r="164" spans="2:16" x14ac:dyDescent="0.2">
      <c r="B164" s="71">
        <f>'IPCA (Var)'!A167</f>
        <v>39965</v>
      </c>
      <c r="C164" s="30">
        <f>'IPCA (Var)'!U167</f>
        <v>0.69486990586272623</v>
      </c>
      <c r="D164" s="30">
        <f>'IPCA (Var)'!V167</f>
        <v>0.16184144974467557</v>
      </c>
      <c r="E164" s="72">
        <f t="shared" si="35"/>
        <v>204.24289105991107</v>
      </c>
      <c r="F164" s="72">
        <f t="shared" si="36"/>
        <v>209.65744944820904</v>
      </c>
      <c r="G164" s="30">
        <f t="shared" si="33"/>
        <v>97.417426186120082</v>
      </c>
      <c r="H164">
        <v>87.38</v>
      </c>
      <c r="I164" s="30">
        <f t="shared" si="34"/>
        <v>124.26052332195678</v>
      </c>
      <c r="J164">
        <f t="shared" si="41"/>
        <v>4.4478853975850718E-2</v>
      </c>
      <c r="K164">
        <f t="shared" si="40"/>
        <v>5.6962050666813147E-2</v>
      </c>
      <c r="L164">
        <f t="shared" si="37"/>
        <v>6.4182194616977162E-2</v>
      </c>
      <c r="M164">
        <f t="shared" si="32"/>
        <v>-1.2483196690962428E-2</v>
      </c>
      <c r="P164" s="71"/>
    </row>
    <row r="165" spans="2:16" x14ac:dyDescent="0.2">
      <c r="B165" s="71">
        <f>'IPCA (Var)'!A168</f>
        <v>39995</v>
      </c>
      <c r="C165" s="30">
        <f>'IPCA (Var)'!U168</f>
        <v>0.17211902025933615</v>
      </c>
      <c r="D165" s="30">
        <f>'IPCA (Var)'!V168</f>
        <v>3.6793613159972142E-2</v>
      </c>
      <c r="E165" s="72">
        <f t="shared" si="35"/>
        <v>204.59443192295274</v>
      </c>
      <c r="F165" s="72">
        <f t="shared" si="36"/>
        <v>209.73458999912009</v>
      </c>
      <c r="G165" s="30">
        <f t="shared" si="33"/>
        <v>97.54920822731772</v>
      </c>
      <c r="H165">
        <v>86.38</v>
      </c>
      <c r="I165" s="30">
        <f t="shared" si="34"/>
        <v>122.83845278725825</v>
      </c>
      <c r="J165">
        <f t="shared" si="41"/>
        <v>4.1254358645561151E-2</v>
      </c>
      <c r="K165">
        <f t="shared" si="40"/>
        <v>5.1927242107167482E-2</v>
      </c>
      <c r="L165">
        <f t="shared" si="37"/>
        <v>6.5630397236614568E-2</v>
      </c>
      <c r="M165">
        <f t="shared" si="32"/>
        <v>-1.0672883461606331E-2</v>
      </c>
      <c r="P165" s="71"/>
    </row>
    <row r="166" spans="2:16" x14ac:dyDescent="0.2">
      <c r="B166" s="71">
        <f>'IPCA (Var)'!A169</f>
        <v>40026</v>
      </c>
      <c r="C166" s="30">
        <f>'IPCA (Var)'!U169</f>
        <v>-0.31137294107860131</v>
      </c>
      <c r="D166" s="30">
        <f>'IPCA (Var)'!V169</f>
        <v>0.56424524429002154</v>
      </c>
      <c r="E166" s="72">
        <f t="shared" si="35"/>
        <v>203.95738022299119</v>
      </c>
      <c r="F166" s="72">
        <f t="shared" si="36"/>
        <v>210.9180074488213</v>
      </c>
      <c r="G166" s="30">
        <f t="shared" si="33"/>
        <v>96.699842128217</v>
      </c>
      <c r="H166">
        <v>82.86</v>
      </c>
      <c r="I166" s="30">
        <f t="shared" si="34"/>
        <v>117.83276450511946</v>
      </c>
      <c r="J166">
        <f t="shared" si="41"/>
        <v>3.6025147131434343E-2</v>
      </c>
      <c r="K166">
        <f t="shared" si="40"/>
        <v>5.4643510057165612E-2</v>
      </c>
      <c r="L166">
        <f t="shared" si="37"/>
        <v>2.8677839851024123E-2</v>
      </c>
      <c r="M166">
        <f t="shared" si="32"/>
        <v>-1.8618362925731269E-2</v>
      </c>
      <c r="P166" s="71"/>
    </row>
    <row r="167" spans="2:16" x14ac:dyDescent="0.2">
      <c r="B167" s="71">
        <f>'IPCA (Var)'!A170</f>
        <v>40057</v>
      </c>
      <c r="C167" s="30">
        <f>'IPCA (Var)'!U170</f>
        <v>5.3454610574698988E-3</v>
      </c>
      <c r="D167" s="30">
        <f>'IPCA (Var)'!V170</f>
        <v>0.34700448950193069</v>
      </c>
      <c r="E167" s="72">
        <f t="shared" si="35"/>
        <v>203.96828268532482</v>
      </c>
      <c r="F167" s="72">
        <f t="shared" si="36"/>
        <v>211.64990240383673</v>
      </c>
      <c r="G167" s="30">
        <f t="shared" si="33"/>
        <v>96.37060086904502</v>
      </c>
      <c r="H167">
        <v>82.13</v>
      </c>
      <c r="I167" s="30">
        <f t="shared" si="34"/>
        <v>116.79465301478953</v>
      </c>
      <c r="J167">
        <f t="shared" si="41"/>
        <v>3.3755158168123467E-2</v>
      </c>
      <c r="K167">
        <f t="shared" si="40"/>
        <v>5.4458277824944501E-2</v>
      </c>
      <c r="L167">
        <f t="shared" si="37"/>
        <v>-6.2549937221778373E-2</v>
      </c>
      <c r="M167">
        <f t="shared" si="32"/>
        <v>-2.0703119656821034E-2</v>
      </c>
      <c r="P167" s="71"/>
    </row>
    <row r="168" spans="2:16" x14ac:dyDescent="0.2">
      <c r="B168" s="71">
        <f>'IPCA (Var)'!A171</f>
        <v>40087</v>
      </c>
      <c r="C168" s="30">
        <f>'IPCA (Var)'!U171</f>
        <v>0.28248915443486378</v>
      </c>
      <c r="D168" s="30">
        <f>'IPCA (Var)'!V171</f>
        <v>0.162680096177512</v>
      </c>
      <c r="E168" s="72">
        <f t="shared" si="35"/>
        <v>204.54447096239792</v>
      </c>
      <c r="F168" s="72">
        <f t="shared" si="36"/>
        <v>211.99421466862688</v>
      </c>
      <c r="G168" s="30">
        <f t="shared" si="33"/>
        <v>96.485874051858517</v>
      </c>
      <c r="H168">
        <v>79.150000000000006</v>
      </c>
      <c r="I168" s="30">
        <f t="shared" si="34"/>
        <v>112.55688282138796</v>
      </c>
      <c r="J168">
        <f t="shared" si="41"/>
        <v>3.0263223132374728E-2</v>
      </c>
      <c r="K168">
        <f t="shared" si="40"/>
        <v>5.1315958606627632E-2</v>
      </c>
      <c r="L168">
        <f t="shared" si="37"/>
        <v>-0.21039505187549856</v>
      </c>
      <c r="M168">
        <f t="shared" si="32"/>
        <v>-2.1052735474252904E-2</v>
      </c>
      <c r="P168" s="71"/>
    </row>
    <row r="169" spans="2:16" x14ac:dyDescent="0.2">
      <c r="B169" s="71">
        <f>'IPCA (Var)'!A172</f>
        <v>40118</v>
      </c>
      <c r="C169" s="30">
        <f>'IPCA (Var)'!U172</f>
        <v>0.22423787839802778</v>
      </c>
      <c r="D169" s="30">
        <f>'IPCA (Var)'!V172</f>
        <v>0.58847322932292145</v>
      </c>
      <c r="E169" s="72">
        <f t="shared" si="35"/>
        <v>205.00313714446446</v>
      </c>
      <c r="F169" s="72">
        <f t="shared" si="36"/>
        <v>213.2417438696651</v>
      </c>
      <c r="G169" s="30">
        <f t="shared" si="33"/>
        <v>96.136494395658218</v>
      </c>
      <c r="H169">
        <v>79.27</v>
      </c>
      <c r="I169" s="30">
        <f t="shared" si="34"/>
        <v>112.72753128555178</v>
      </c>
      <c r="J169">
        <f t="shared" si="41"/>
        <v>2.640351387955997E-2</v>
      </c>
      <c r="K169">
        <f t="shared" si="40"/>
        <v>5.4497229812245918E-2</v>
      </c>
      <c r="L169">
        <f t="shared" si="37"/>
        <v>-0.21249751639181391</v>
      </c>
      <c r="M169">
        <f t="shared" si="32"/>
        <v>-2.8093715932685948E-2</v>
      </c>
      <c r="P169" s="71"/>
    </row>
    <row r="170" spans="2:16" x14ac:dyDescent="0.2">
      <c r="B170" s="71">
        <f>'IPCA (Var)'!A173</f>
        <v>40148</v>
      </c>
      <c r="C170" s="30">
        <f>'IPCA (Var)'!U173</f>
        <v>0.15586881776514783</v>
      </c>
      <c r="D170" s="30">
        <f>'IPCA (Var)'!V173</f>
        <v>0.45193053626157392</v>
      </c>
      <c r="E170" s="72">
        <f t="shared" si="35"/>
        <v>205.322673110713</v>
      </c>
      <c r="F170" s="72">
        <f t="shared" si="36"/>
        <v>214.20544842626882</v>
      </c>
      <c r="G170" s="30">
        <f t="shared" si="33"/>
        <v>95.853151551085162</v>
      </c>
      <c r="H170">
        <v>79.87</v>
      </c>
      <c r="I170" s="30">
        <f t="shared" si="34"/>
        <v>113.58077360637088</v>
      </c>
      <c r="J170">
        <f t="shared" si="41"/>
        <v>2.6233920780109887E-2</v>
      </c>
      <c r="K170">
        <f t="shared" si="40"/>
        <v>5.5336657150547142E-2</v>
      </c>
      <c r="L170">
        <f t="shared" si="37"/>
        <v>-0.25487452187704085</v>
      </c>
      <c r="M170">
        <f t="shared" si="32"/>
        <v>-2.9102736370437254E-2</v>
      </c>
      <c r="P170" s="71"/>
    </row>
    <row r="171" spans="2:16" x14ac:dyDescent="0.2">
      <c r="B171" s="71">
        <f>'IPCA (Var)'!A174</f>
        <v>40179</v>
      </c>
      <c r="C171" s="30">
        <f>'IPCA (Var)'!U174</f>
        <v>0.67922859940881009</v>
      </c>
      <c r="D171" s="30">
        <f>'IPCA (Var)'!V174</f>
        <v>0.7518250702095487</v>
      </c>
      <c r="E171" s="72">
        <f t="shared" si="35"/>
        <v>206.71728342755162</v>
      </c>
      <c r="F171" s="72">
        <f t="shared" si="36"/>
        <v>215.81589868929228</v>
      </c>
      <c r="G171" s="30">
        <f t="shared" si="33"/>
        <v>95.784084807004959</v>
      </c>
      <c r="H171">
        <v>79.59</v>
      </c>
      <c r="I171" s="30">
        <f t="shared" si="34"/>
        <v>113.1825938566553</v>
      </c>
      <c r="J171">
        <f t="shared" si="41"/>
        <v>3.3173241509844242E-2</v>
      </c>
      <c r="K171">
        <f t="shared" si="40"/>
        <v>5.5825031830860405E-2</v>
      </c>
      <c r="L171">
        <f t="shared" si="37"/>
        <v>-0.2145465311358925</v>
      </c>
      <c r="M171">
        <f t="shared" si="32"/>
        <v>-2.2651790321016163E-2</v>
      </c>
      <c r="P171" s="71"/>
    </row>
    <row r="172" spans="2:16" x14ac:dyDescent="0.2">
      <c r="B172" s="71">
        <f>'IPCA (Var)'!A175</f>
        <v>40210</v>
      </c>
      <c r="C172" s="30">
        <f>'IPCA (Var)'!U175</f>
        <v>0.25695118065741701</v>
      </c>
      <c r="D172" s="30">
        <f>'IPCA (Var)'!V175</f>
        <v>1.5372456742545568</v>
      </c>
      <c r="E172" s="72">
        <f t="shared" si="35"/>
        <v>207.24844592794167</v>
      </c>
      <c r="F172" s="72">
        <f t="shared" si="36"/>
        <v>219.13351925624701</v>
      </c>
      <c r="G172" s="30">
        <f t="shared" si="33"/>
        <v>94.576332562611128</v>
      </c>
      <c r="H172">
        <v>81.53</v>
      </c>
      <c r="I172" s="30">
        <f t="shared" si="34"/>
        <v>115.94141069397044</v>
      </c>
      <c r="J172">
        <f t="shared" si="41"/>
        <v>3.680697573697489E-2</v>
      </c>
      <c r="K172">
        <f t="shared" si="40"/>
        <v>5.76455914055507E-2</v>
      </c>
      <c r="L172">
        <f t="shared" si="37"/>
        <v>-0.1809322885272252</v>
      </c>
      <c r="M172">
        <f t="shared" si="32"/>
        <v>-2.0838615668575811E-2</v>
      </c>
      <c r="P172" s="71"/>
    </row>
    <row r="173" spans="2:16" x14ac:dyDescent="0.2">
      <c r="B173" s="71">
        <f>'IPCA (Var)'!A176</f>
        <v>40238</v>
      </c>
      <c r="C173" s="30">
        <f>'IPCA (Var)'!U176</f>
        <v>0.53107916038445602</v>
      </c>
      <c r="D173" s="30">
        <f>'IPCA (Var)'!V176</f>
        <v>1.0349372358019961</v>
      </c>
      <c r="E173" s="72">
        <f t="shared" si="35"/>
        <v>208.34909923448564</v>
      </c>
      <c r="F173" s="72">
        <f t="shared" si="36"/>
        <v>221.40141364315323</v>
      </c>
      <c r="G173" s="30">
        <f t="shared" si="33"/>
        <v>94.104683346916275</v>
      </c>
      <c r="H173">
        <v>78.75</v>
      </c>
      <c r="I173" s="30">
        <f t="shared" si="34"/>
        <v>111.98805460750853</v>
      </c>
      <c r="J173">
        <f t="shared" si="41"/>
        <v>4.0848623255855365E-2</v>
      </c>
      <c r="K173">
        <f t="shared" si="40"/>
        <v>6.5373996291034242E-2</v>
      </c>
      <c r="L173">
        <f t="shared" si="37"/>
        <v>-0.19147843942505149</v>
      </c>
      <c r="M173">
        <f t="shared" si="32"/>
        <v>-2.4525373035178877E-2</v>
      </c>
      <c r="P173" s="71"/>
    </row>
    <row r="174" spans="2:16" x14ac:dyDescent="0.2">
      <c r="B174" s="71">
        <f>'IPCA (Var)'!A177</f>
        <v>40269</v>
      </c>
      <c r="C174" s="30">
        <f>'IPCA (Var)'!U177</f>
        <v>0.61330389354540438</v>
      </c>
      <c r="D174" s="30">
        <f>'IPCA (Var)'!V177</f>
        <v>0.87115718323378888</v>
      </c>
      <c r="E174" s="72">
        <f t="shared" si="35"/>
        <v>209.62691237225752</v>
      </c>
      <c r="F174" s="72">
        <f t="shared" si="36"/>
        <v>223.3301679618867</v>
      </c>
      <c r="G174" s="30">
        <f t="shared" si="33"/>
        <v>93.864126949491322</v>
      </c>
      <c r="H174">
        <v>77.180000000000007</v>
      </c>
      <c r="I174" s="30">
        <f t="shared" si="34"/>
        <v>109.75540386803186</v>
      </c>
      <c r="J174">
        <f t="shared" si="41"/>
        <v>4.2122836476749859E-2</v>
      </c>
      <c r="K174">
        <f t="shared" si="40"/>
        <v>6.9907750274002867E-2</v>
      </c>
      <c r="L174">
        <f t="shared" si="37"/>
        <v>-0.19081568462990139</v>
      </c>
      <c r="M174">
        <f t="shared" si="32"/>
        <v>-2.7784913797253008E-2</v>
      </c>
      <c r="P174" s="71"/>
    </row>
    <row r="175" spans="2:16" x14ac:dyDescent="0.2">
      <c r="B175" s="71">
        <f>'IPCA (Var)'!A178</f>
        <v>40299</v>
      </c>
      <c r="C175" s="30">
        <f>'IPCA (Var)'!U178</f>
        <v>0.42444965628058134</v>
      </c>
      <c r="D175" s="30">
        <f>'IPCA (Var)'!V178</f>
        <v>0.51517413609782048</v>
      </c>
      <c r="E175" s="72">
        <f t="shared" si="35"/>
        <v>210.51667308129319</v>
      </c>
      <c r="F175" s="72">
        <f t="shared" si="36"/>
        <v>224.48070722533018</v>
      </c>
      <c r="G175" s="30">
        <f t="shared" si="33"/>
        <v>93.779405670697528</v>
      </c>
      <c r="H175">
        <v>77.66</v>
      </c>
      <c r="I175" s="30">
        <f t="shared" si="34"/>
        <v>110.43799772468714</v>
      </c>
      <c r="J175">
        <f t="shared" si="41"/>
        <v>3.7879404219645751E-2</v>
      </c>
      <c r="K175">
        <f t="shared" si="40"/>
        <v>7.2435110930046731E-2</v>
      </c>
      <c r="L175">
        <f t="shared" si="37"/>
        <v>-0.1362473584695808</v>
      </c>
      <c r="M175">
        <f t="shared" si="32"/>
        <v>-3.455570671040098E-2</v>
      </c>
      <c r="P175" s="71"/>
    </row>
    <row r="176" spans="2:16" x14ac:dyDescent="0.2">
      <c r="B176" s="71">
        <f>'IPCA (Var)'!A179</f>
        <v>40330</v>
      </c>
      <c r="C176" s="30">
        <f>'IPCA (Var)'!U179</f>
        <v>-9.4518270619008263E-2</v>
      </c>
      <c r="D176" s="30">
        <f>'IPCA (Var)'!V179</f>
        <v>-9.8889600059489831E-3</v>
      </c>
      <c r="E176" s="72">
        <f t="shared" si="35"/>
        <v>210.3176963625321</v>
      </c>
      <c r="F176" s="72">
        <f t="shared" si="36"/>
        <v>224.45850841797161</v>
      </c>
      <c r="G176" s="30">
        <f t="shared" si="33"/>
        <v>93.70003295704548</v>
      </c>
      <c r="H176">
        <v>76.400000000000006</v>
      </c>
      <c r="I176" s="30">
        <f t="shared" si="34"/>
        <v>108.64618885096702</v>
      </c>
      <c r="J176">
        <f t="shared" si="41"/>
        <v>2.974304403495287E-2</v>
      </c>
      <c r="K176">
        <f t="shared" si="40"/>
        <v>7.0596389533102766E-2</v>
      </c>
      <c r="L176">
        <f t="shared" si="37"/>
        <v>-0.12565804531929503</v>
      </c>
      <c r="M176">
        <f t="shared" si="32"/>
        <v>-4.0853345498149896E-2</v>
      </c>
      <c r="P176" s="71"/>
    </row>
    <row r="177" spans="2:16" x14ac:dyDescent="0.2">
      <c r="B177" s="71">
        <f>'IPCA (Var)'!A180</f>
        <v>40360</v>
      </c>
      <c r="C177" s="30">
        <f>'IPCA (Var)'!U180</f>
        <v>-0.20941861518667743</v>
      </c>
      <c r="D177" s="30">
        <f>'IPCA (Var)'!V180</f>
        <v>-4.0185093544473582E-2</v>
      </c>
      <c r="E177" s="72">
        <f t="shared" si="35"/>
        <v>209.87725195531718</v>
      </c>
      <c r="F177" s="72">
        <f t="shared" si="36"/>
        <v>224.36830955639533</v>
      </c>
      <c r="G177" s="30">
        <f t="shared" si="33"/>
        <v>93.541397343622705</v>
      </c>
      <c r="H177">
        <v>76.44</v>
      </c>
      <c r="I177" s="30">
        <f t="shared" si="34"/>
        <v>108.70307167235495</v>
      </c>
      <c r="J177">
        <f t="shared" si="41"/>
        <v>2.5820937464974048E-2</v>
      </c>
      <c r="K177">
        <f t="shared" si="40"/>
        <v>6.9772561394554122E-2</v>
      </c>
      <c r="L177">
        <f t="shared" si="37"/>
        <v>-0.11507293354943271</v>
      </c>
      <c r="M177">
        <f t="shared" si="32"/>
        <v>-4.3951623929580075E-2</v>
      </c>
      <c r="P177" s="71"/>
    </row>
    <row r="178" spans="2:16" x14ac:dyDescent="0.2">
      <c r="B178" s="71">
        <f>'IPCA (Var)'!A181</f>
        <v>40391</v>
      </c>
      <c r="C178" s="30">
        <f>'IPCA (Var)'!U181</f>
        <v>0.12323088344469187</v>
      </c>
      <c r="D178" s="30">
        <f>'IPCA (Var)'!V181</f>
        <v>6.7747241650545206E-3</v>
      </c>
      <c r="E178" s="72">
        <f t="shared" si="35"/>
        <v>210.13588554705117</v>
      </c>
      <c r="F178" s="72">
        <f t="shared" si="36"/>
        <v>224.38350989048158</v>
      </c>
      <c r="G178" s="30">
        <f t="shared" si="33"/>
        <v>93.650324682778844</v>
      </c>
      <c r="H178">
        <v>76.819999999999993</v>
      </c>
      <c r="I178" s="30">
        <f t="shared" si="34"/>
        <v>109.24345847554038</v>
      </c>
      <c r="J178">
        <f t="shared" si="41"/>
        <v>3.0293119657179846E-2</v>
      </c>
      <c r="K178">
        <f t="shared" si="41"/>
        <v>6.3842355636360981E-2</v>
      </c>
      <c r="L178">
        <f t="shared" si="37"/>
        <v>-7.2894038136616102E-2</v>
      </c>
      <c r="M178">
        <f t="shared" si="32"/>
        <v>-3.3549235979181136E-2</v>
      </c>
      <c r="P178" s="71"/>
    </row>
    <row r="179" spans="2:16" x14ac:dyDescent="0.2">
      <c r="B179" s="71">
        <f>'IPCA (Var)'!A182</f>
        <v>40422</v>
      </c>
      <c r="C179" s="30">
        <f>'IPCA (Var)'!U182</f>
        <v>0.88148216545468827</v>
      </c>
      <c r="D179" s="30">
        <f>'IPCA (Var)'!V182</f>
        <v>0.27060920655598258</v>
      </c>
      <c r="E179" s="72">
        <f t="shared" si="35"/>
        <v>211.98819590136873</v>
      </c>
      <c r="F179" s="72">
        <f t="shared" si="36"/>
        <v>224.99071232623865</v>
      </c>
      <c r="G179" s="30">
        <f t="shared" si="33"/>
        <v>94.220865256866176</v>
      </c>
      <c r="H179">
        <v>75.569999999999993</v>
      </c>
      <c r="I179" s="30">
        <f t="shared" si="34"/>
        <v>107.46587030716724</v>
      </c>
      <c r="J179">
        <f t="shared" ref="J179:K194" si="42">E179/E167-1</f>
        <v>3.9319413344361731E-2</v>
      </c>
      <c r="K179">
        <f t="shared" si="42"/>
        <v>6.3032440699864356E-2</v>
      </c>
      <c r="L179">
        <f t="shared" si="37"/>
        <v>-7.9873371484232347E-2</v>
      </c>
      <c r="M179">
        <f t="shared" si="32"/>
        <v>-2.3713027355502625E-2</v>
      </c>
      <c r="P179" s="71"/>
    </row>
    <row r="180" spans="2:16" x14ac:dyDescent="0.2">
      <c r="B180" s="71">
        <f>'IPCA (Var)'!A183</f>
        <v>40452</v>
      </c>
      <c r="C180" s="30">
        <f>'IPCA (Var)'!U183</f>
        <v>1.004638522984175</v>
      </c>
      <c r="D180" s="30">
        <f>'IPCA (Var)'!V183</f>
        <v>0.87237199206317506</v>
      </c>
      <c r="E180" s="72">
        <f t="shared" si="35"/>
        <v>214.11791098157306</v>
      </c>
      <c r="F180" s="72">
        <f t="shared" si="36"/>
        <v>226.95346828531621</v>
      </c>
      <c r="G180" s="30">
        <f t="shared" si="33"/>
        <v>94.344410155650564</v>
      </c>
      <c r="H180">
        <v>75.180000000000007</v>
      </c>
      <c r="I180" s="30">
        <f t="shared" si="34"/>
        <v>106.91126279863484</v>
      </c>
      <c r="J180">
        <f t="shared" ref="J180:K195" si="43">E180/E168-1</f>
        <v>4.6803709599831045E-2</v>
      </c>
      <c r="K180">
        <f t="shared" si="42"/>
        <v>7.0564442714026399E-2</v>
      </c>
      <c r="L180">
        <f t="shared" si="37"/>
        <v>-5.0157927984838868E-2</v>
      </c>
      <c r="M180">
        <f t="shared" si="32"/>
        <v>-2.3760733114195354E-2</v>
      </c>
      <c r="P180" s="71"/>
    </row>
    <row r="181" spans="2:16" x14ac:dyDescent="0.2">
      <c r="B181" s="71">
        <f>'IPCA (Var)'!A184</f>
        <v>40483</v>
      </c>
      <c r="C181" s="30">
        <f>'IPCA (Var)'!U184</f>
        <v>1.5308656419323217</v>
      </c>
      <c r="D181" s="30">
        <f>'IPCA (Var)'!V184</f>
        <v>0.59664216781579826</v>
      </c>
      <c r="E181" s="72">
        <f t="shared" si="35"/>
        <v>217.39576851401318</v>
      </c>
      <c r="F181" s="72">
        <f t="shared" si="36"/>
        <v>228.30756837842688</v>
      </c>
      <c r="G181" s="30">
        <f t="shared" si="33"/>
        <v>95.220570241312785</v>
      </c>
      <c r="H181">
        <v>75.739999999999995</v>
      </c>
      <c r="I181" s="30">
        <f t="shared" si="34"/>
        <v>107.70762229806598</v>
      </c>
      <c r="J181">
        <f t="shared" si="43"/>
        <v>6.0450935249911408E-2</v>
      </c>
      <c r="K181">
        <f t="shared" si="42"/>
        <v>7.0651384833778641E-2</v>
      </c>
      <c r="L181">
        <f t="shared" si="37"/>
        <v>-4.4531348555569727E-2</v>
      </c>
      <c r="M181">
        <f t="shared" si="32"/>
        <v>-1.0200449583867233E-2</v>
      </c>
      <c r="P181" s="71"/>
    </row>
    <row r="182" spans="2:16" x14ac:dyDescent="0.2">
      <c r="B182" s="71">
        <f>'IPCA (Var)'!A185</f>
        <v>40513</v>
      </c>
      <c r="C182" s="30">
        <f>'IPCA (Var)'!U185</f>
        <v>0.95274873746046562</v>
      </c>
      <c r="D182" s="30">
        <f>'IPCA (Var)'!V185</f>
        <v>0.62891781008160141</v>
      </c>
      <c r="E182" s="72">
        <f t="shared" si="35"/>
        <v>219.46700395382294</v>
      </c>
      <c r="F182" s="72">
        <f t="shared" si="36"/>
        <v>229.74343533772304</v>
      </c>
      <c r="G182" s="30">
        <f t="shared" si="33"/>
        <v>95.526996726242146</v>
      </c>
      <c r="H182">
        <v>73.739999999999995</v>
      </c>
      <c r="I182" s="30">
        <f t="shared" si="34"/>
        <v>104.86348122866896</v>
      </c>
      <c r="J182">
        <f t="shared" si="43"/>
        <v>6.8888304583308857E-2</v>
      </c>
      <c r="K182">
        <f t="shared" si="42"/>
        <v>7.2537776352605388E-2</v>
      </c>
      <c r="L182">
        <f t="shared" si="37"/>
        <v>-7.6749718292224767E-2</v>
      </c>
      <c r="M182">
        <f t="shared" si="32"/>
        <v>-3.6494717692965306E-3</v>
      </c>
      <c r="P182" s="71"/>
    </row>
    <row r="183" spans="2:16" x14ac:dyDescent="0.2">
      <c r="B183" s="71">
        <f>'IPCA (Var)'!A186</f>
        <v>40544</v>
      </c>
      <c r="C183" s="30">
        <f>'IPCA (Var)'!U186</f>
        <v>0.43483964597976282</v>
      </c>
      <c r="D183" s="30">
        <f>'IPCA (Var)'!V186</f>
        <v>1.095504998533763</v>
      </c>
      <c r="E183" s="72">
        <f t="shared" si="35"/>
        <v>220.42133349685815</v>
      </c>
      <c r="F183" s="72">
        <f t="shared" si="36"/>
        <v>232.26028615565099</v>
      </c>
      <c r="G183" s="30">
        <f t="shared" si="33"/>
        <v>94.902721918262472</v>
      </c>
      <c r="H183">
        <v>73.19</v>
      </c>
      <c r="I183" s="30">
        <f t="shared" si="34"/>
        <v>104.08134243458476</v>
      </c>
      <c r="J183">
        <f t="shared" si="43"/>
        <v>6.6293683053886499E-2</v>
      </c>
      <c r="K183">
        <f t="shared" si="42"/>
        <v>7.61963672103394E-2</v>
      </c>
      <c r="L183">
        <f t="shared" si="37"/>
        <v>-8.0412112074381259E-2</v>
      </c>
      <c r="M183">
        <f t="shared" si="32"/>
        <v>-9.9026841564529011E-3</v>
      </c>
      <c r="P183" s="71"/>
    </row>
    <row r="184" spans="2:16" x14ac:dyDescent="0.2">
      <c r="B184" s="71">
        <f>'IPCA (Var)'!A187</f>
        <v>40575</v>
      </c>
      <c r="C184" s="30">
        <f>'IPCA (Var)'!U187</f>
        <v>-2.2416201451233013E-2</v>
      </c>
      <c r="D184" s="30">
        <f>'IPCA (Var)'!V187</f>
        <v>1.7857672714510573</v>
      </c>
      <c r="E184" s="72">
        <f t="shared" si="35"/>
        <v>220.37192340670001</v>
      </c>
      <c r="F184" s="72">
        <f t="shared" si="36"/>
        <v>236.40791433039718</v>
      </c>
      <c r="G184" s="30">
        <f t="shared" si="33"/>
        <v>93.216812994980486</v>
      </c>
      <c r="H184">
        <v>74.67</v>
      </c>
      <c r="I184" s="30">
        <f t="shared" si="34"/>
        <v>106.18600682593858</v>
      </c>
      <c r="J184">
        <f t="shared" si="43"/>
        <v>6.3322440947621184E-2</v>
      </c>
      <c r="K184">
        <f t="shared" si="42"/>
        <v>7.88304552073118E-2</v>
      </c>
      <c r="L184">
        <f t="shared" si="37"/>
        <v>-8.4140807064884138E-2</v>
      </c>
      <c r="M184">
        <f t="shared" si="32"/>
        <v>-1.5508014259690617E-2</v>
      </c>
      <c r="P184" s="71"/>
    </row>
    <row r="185" spans="2:16" x14ac:dyDescent="0.2">
      <c r="B185" s="71">
        <f>'IPCA (Var)'!A188</f>
        <v>40603</v>
      </c>
      <c r="C185" s="30">
        <f>'IPCA (Var)'!U188</f>
        <v>0.27488411049950129</v>
      </c>
      <c r="D185" s="30">
        <f>'IPCA (Var)'!V188</f>
        <v>1.0428645874477962</v>
      </c>
      <c r="E185" s="72">
        <f t="shared" si="35"/>
        <v>220.97769080814714</v>
      </c>
      <c r="F185" s="72">
        <f t="shared" si="36"/>
        <v>238.87332875087282</v>
      </c>
      <c r="G185" s="30">
        <f t="shared" si="33"/>
        <v>92.508314747273644</v>
      </c>
      <c r="H185">
        <v>74.77</v>
      </c>
      <c r="I185" s="30">
        <f t="shared" si="34"/>
        <v>106.32821387940842</v>
      </c>
      <c r="J185">
        <f t="shared" si="43"/>
        <v>6.0612652610744888E-2</v>
      </c>
      <c r="K185">
        <f t="shared" si="42"/>
        <v>7.8915101851518399E-2</v>
      </c>
      <c r="L185">
        <f t="shared" si="37"/>
        <v>-5.053968253968244E-2</v>
      </c>
      <c r="M185">
        <f t="shared" si="32"/>
        <v>-1.8302449240773511E-2</v>
      </c>
      <c r="P185" s="71"/>
    </row>
    <row r="186" spans="2:16" x14ac:dyDescent="0.2">
      <c r="B186" s="71">
        <f>'IPCA (Var)'!A189</f>
        <v>40634</v>
      </c>
      <c r="C186" s="30">
        <f>'IPCA (Var)'!U189</f>
        <v>0.59880532246391083</v>
      </c>
      <c r="D186" s="30">
        <f>'IPCA (Var)'!V189</f>
        <v>0.52662273869907705</v>
      </c>
      <c r="E186" s="72">
        <f t="shared" si="35"/>
        <v>222.30091698216415</v>
      </c>
      <c r="F186" s="72">
        <f t="shared" si="36"/>
        <v>240.13129001676231</v>
      </c>
      <c r="G186" s="30">
        <f t="shared" si="33"/>
        <v>92.574739829468484</v>
      </c>
      <c r="H186">
        <v>72.209999999999994</v>
      </c>
      <c r="I186" s="30">
        <f t="shared" si="34"/>
        <v>102.68771331058019</v>
      </c>
      <c r="J186">
        <f t="shared" si="43"/>
        <v>6.0459816282558254E-2</v>
      </c>
      <c r="K186">
        <f t="shared" si="42"/>
        <v>7.5229970980646321E-2</v>
      </c>
      <c r="L186">
        <f t="shared" si="37"/>
        <v>-6.4394920963980473E-2</v>
      </c>
      <c r="M186">
        <f t="shared" si="32"/>
        <v>-1.4770154698088067E-2</v>
      </c>
      <c r="P186" s="71"/>
    </row>
    <row r="187" spans="2:16" x14ac:dyDescent="0.2">
      <c r="B187" s="71">
        <f>'IPCA (Var)'!A190</f>
        <v>40664</v>
      </c>
      <c r="C187" s="30">
        <f>'IPCA (Var)'!U190</f>
        <v>0.35835664515972471</v>
      </c>
      <c r="D187" s="30">
        <f>'IPCA (Var)'!V190</f>
        <v>0.50762405801222821</v>
      </c>
      <c r="E187" s="72">
        <f t="shared" si="35"/>
        <v>223.09754709042076</v>
      </c>
      <c r="F187" s="72">
        <f t="shared" si="36"/>
        <v>241.35025421570253</v>
      </c>
      <c r="G187" s="30">
        <f t="shared" si="33"/>
        <v>92.437253822418299</v>
      </c>
      <c r="H187">
        <v>73.42</v>
      </c>
      <c r="I187" s="30">
        <f t="shared" si="34"/>
        <v>104.40841865756542</v>
      </c>
      <c r="J187">
        <f t="shared" si="43"/>
        <v>5.9761888809013008E-2</v>
      </c>
      <c r="K187">
        <f t="shared" si="42"/>
        <v>7.5149206356691423E-2</v>
      </c>
      <c r="L187">
        <f t="shared" si="37"/>
        <v>-5.4596961112541753E-2</v>
      </c>
      <c r="M187">
        <f t="shared" si="32"/>
        <v>-1.5387317547678414E-2</v>
      </c>
      <c r="P187" s="71"/>
    </row>
    <row r="188" spans="2:16" x14ac:dyDescent="0.2">
      <c r="B188" s="71">
        <f>'IPCA (Var)'!A191</f>
        <v>40695</v>
      </c>
      <c r="C188" s="30">
        <f>'IPCA (Var)'!U191</f>
        <v>0.19432979014182888</v>
      </c>
      <c r="D188" s="30">
        <f>'IPCA (Var)'!V191</f>
        <v>0.31646379206888925</v>
      </c>
      <c r="E188" s="72">
        <f t="shared" si="35"/>
        <v>223.53109208549313</v>
      </c>
      <c r="F188" s="72">
        <f t="shared" si="36"/>
        <v>242.11404038236145</v>
      </c>
      <c r="G188" s="30">
        <f t="shared" si="33"/>
        <v>92.324712657092917</v>
      </c>
      <c r="H188">
        <v>72.38</v>
      </c>
      <c r="I188" s="30">
        <f t="shared" si="34"/>
        <v>102.92946530147896</v>
      </c>
      <c r="J188">
        <f t="shared" si="43"/>
        <v>6.2825886511159945E-2</v>
      </c>
      <c r="K188">
        <f t="shared" si="42"/>
        <v>7.8658332396617681E-2</v>
      </c>
      <c r="L188">
        <f t="shared" si="37"/>
        <v>-5.2617801047120549E-2</v>
      </c>
      <c r="M188">
        <f t="shared" si="32"/>
        <v>-1.5832445885457735E-2</v>
      </c>
      <c r="P188" s="71"/>
    </row>
    <row r="189" spans="2:16" x14ac:dyDescent="0.2">
      <c r="B189" s="71">
        <f>'IPCA (Var)'!A192</f>
        <v>40725</v>
      </c>
      <c r="C189" s="30">
        <f>'IPCA (Var)'!U192</f>
        <v>-4.3670117175642037E-2</v>
      </c>
      <c r="D189" s="30">
        <f>'IPCA (Var)'!V192</f>
        <v>0.24078048844572325</v>
      </c>
      <c r="E189" s="72">
        <f t="shared" si="35"/>
        <v>223.4334757956554</v>
      </c>
      <c r="F189" s="72">
        <f t="shared" si="36"/>
        <v>242.69700375138976</v>
      </c>
      <c r="G189" s="30">
        <f t="shared" si="33"/>
        <v>92.062725267318399</v>
      </c>
      <c r="H189">
        <v>71.760000000000005</v>
      </c>
      <c r="I189" s="30">
        <f t="shared" si="34"/>
        <v>102.04778156996588</v>
      </c>
      <c r="J189">
        <f t="shared" si="43"/>
        <v>6.4591201352418803E-2</v>
      </c>
      <c r="K189">
        <f t="shared" si="42"/>
        <v>8.1690209420539839E-2</v>
      </c>
      <c r="L189">
        <f t="shared" si="37"/>
        <v>-6.1224489795918324E-2</v>
      </c>
      <c r="M189">
        <f t="shared" si="32"/>
        <v>-1.7099008068121035E-2</v>
      </c>
      <c r="P189" s="71"/>
    </row>
    <row r="190" spans="2:16" x14ac:dyDescent="0.2">
      <c r="B190" s="71">
        <f>'IPCA (Var)'!A193</f>
        <v>40756</v>
      </c>
      <c r="C190" s="30">
        <f>'IPCA (Var)'!U193</f>
        <v>0.55171950614880638</v>
      </c>
      <c r="D190" s="30">
        <f>'IPCA (Var)'!V193</f>
        <v>0.47015133017755817</v>
      </c>
      <c r="E190" s="72">
        <f t="shared" si="35"/>
        <v>224.66620186488629</v>
      </c>
      <c r="F190" s="72">
        <f t="shared" si="36"/>
        <v>243.83804694282799</v>
      </c>
      <c r="G190" s="30">
        <f t="shared" si="33"/>
        <v>92.137467750290483</v>
      </c>
      <c r="H190">
        <v>73.430000000000007</v>
      </c>
      <c r="I190" s="30">
        <f t="shared" si="34"/>
        <v>104.42263936291243</v>
      </c>
      <c r="J190">
        <f t="shared" si="43"/>
        <v>6.9147239082977263E-2</v>
      </c>
      <c r="K190">
        <f t="shared" si="42"/>
        <v>8.6702169254068151E-2</v>
      </c>
      <c r="L190">
        <f t="shared" si="37"/>
        <v>-4.4129133038270929E-2</v>
      </c>
      <c r="M190">
        <f t="shared" si="32"/>
        <v>-1.7554930171090888E-2</v>
      </c>
      <c r="P190" s="71"/>
    </row>
    <row r="191" spans="2:16" x14ac:dyDescent="0.2">
      <c r="B191" s="71">
        <f>'IPCA (Var)'!A194</f>
        <v>40787</v>
      </c>
      <c r="C191" s="30">
        <f>'IPCA (Var)'!U194</f>
        <v>0.52391987443189203</v>
      </c>
      <c r="D191" s="30">
        <f>'IPCA (Var)'!V194</f>
        <v>0.46785479153824988</v>
      </c>
      <c r="E191" s="72">
        <f t="shared" si="35"/>
        <v>225.84327274758772</v>
      </c>
      <c r="F191" s="72">
        <f t="shared" si="36"/>
        <v>244.97885492904331</v>
      </c>
      <c r="G191" s="30">
        <f t="shared" si="33"/>
        <v>92.188884143899642</v>
      </c>
      <c r="H191">
        <v>78.12</v>
      </c>
      <c r="I191" s="30">
        <f t="shared" si="34"/>
        <v>111.09215017064848</v>
      </c>
      <c r="J191">
        <f t="shared" si="43"/>
        <v>6.5357775169072596E-2</v>
      </c>
      <c r="K191">
        <f t="shared" si="42"/>
        <v>8.8839856526262473E-2</v>
      </c>
      <c r="L191">
        <f t="shared" si="37"/>
        <v>3.3743549027392072E-2</v>
      </c>
      <c r="M191">
        <f t="shared" si="32"/>
        <v>-2.3482081357189877E-2</v>
      </c>
      <c r="P191" s="71"/>
    </row>
    <row r="192" spans="2:16" x14ac:dyDescent="0.2">
      <c r="B192" s="71">
        <f>'IPCA (Var)'!A195</f>
        <v>40817</v>
      </c>
      <c r="C192" s="30">
        <f>'IPCA (Var)'!U195</f>
        <v>0.3883669472974739</v>
      </c>
      <c r="D192" s="30">
        <f>'IPCA (Var)'!V195</f>
        <v>0.44140612286678671</v>
      </c>
      <c r="E192" s="72">
        <f t="shared" si="35"/>
        <v>226.72037337163422</v>
      </c>
      <c r="F192" s="72">
        <f t="shared" si="36"/>
        <v>246.06020659442905</v>
      </c>
      <c r="G192" s="30">
        <f t="shared" si="33"/>
        <v>92.14020280220609</v>
      </c>
      <c r="H192">
        <v>78.22</v>
      </c>
      <c r="I192" s="30">
        <f t="shared" si="34"/>
        <v>111.23435722411831</v>
      </c>
      <c r="J192">
        <f t="shared" si="43"/>
        <v>5.8857581471293718E-2</v>
      </c>
      <c r="K192">
        <f t="shared" si="42"/>
        <v>8.4187910647360864E-2</v>
      </c>
      <c r="L192">
        <f t="shared" si="37"/>
        <v>4.0436286246341879E-2</v>
      </c>
      <c r="M192">
        <f t="shared" si="32"/>
        <v>-2.5330329176067146E-2</v>
      </c>
      <c r="P192" s="71"/>
    </row>
    <row r="193" spans="2:16" x14ac:dyDescent="0.2">
      <c r="B193" s="71">
        <f>'IPCA (Var)'!A196</f>
        <v>40848</v>
      </c>
      <c r="C193" s="30">
        <f>'IPCA (Var)'!U196</f>
        <v>0.56886006286920476</v>
      </c>
      <c r="D193" s="30">
        <f>'IPCA (Var)'!V196</f>
        <v>0.66731341481658402</v>
      </c>
      <c r="E193" s="72">
        <f t="shared" si="35"/>
        <v>228.01009503013339</v>
      </c>
      <c r="F193" s="72">
        <f t="shared" si="36"/>
        <v>247.70219936155908</v>
      </c>
      <c r="G193" s="30">
        <f t="shared" si="33"/>
        <v>92.050089025377574</v>
      </c>
      <c r="H193">
        <v>78.06</v>
      </c>
      <c r="I193" s="30">
        <f t="shared" si="34"/>
        <v>111.00682593856656</v>
      </c>
      <c r="J193">
        <f t="shared" si="43"/>
        <v>4.8824899346814998E-2</v>
      </c>
      <c r="K193">
        <f t="shared" si="42"/>
        <v>8.4949575350848683E-2</v>
      </c>
      <c r="L193">
        <f t="shared" si="37"/>
        <v>3.0631106416688869E-2</v>
      </c>
      <c r="M193">
        <f t="shared" si="32"/>
        <v>-3.6124676004033685E-2</v>
      </c>
      <c r="P193" s="71"/>
    </row>
    <row r="194" spans="2:16" x14ac:dyDescent="0.2">
      <c r="B194" s="71">
        <f>'IPCA (Var)'!A197</f>
        <v>40878</v>
      </c>
      <c r="C194" s="30">
        <f>'IPCA (Var)'!U197</f>
        <v>0.51195583012051882</v>
      </c>
      <c r="D194" s="30">
        <f>'IPCA (Var)'!V197</f>
        <v>0.72636200195509526</v>
      </c>
      <c r="E194" s="72">
        <f t="shared" si="35"/>
        <v>229.17740600490347</v>
      </c>
      <c r="F194" s="72">
        <f t="shared" si="36"/>
        <v>249.50141401572853</v>
      </c>
      <c r="G194" s="30">
        <f t="shared" si="33"/>
        <v>91.854151171446333</v>
      </c>
      <c r="H194">
        <v>79.39</v>
      </c>
      <c r="I194" s="30">
        <f t="shared" si="34"/>
        <v>112.89817974971558</v>
      </c>
      <c r="J194">
        <f t="shared" si="43"/>
        <v>4.4245384846660851E-2</v>
      </c>
      <c r="K194">
        <f t="shared" si="42"/>
        <v>8.6000188205426875E-2</v>
      </c>
      <c r="L194">
        <f t="shared" si="37"/>
        <v>7.6620558719826093E-2</v>
      </c>
      <c r="M194">
        <f t="shared" si="32"/>
        <v>-4.1754803358766024E-2</v>
      </c>
      <c r="P194" s="71"/>
    </row>
    <row r="195" spans="2:16" x14ac:dyDescent="0.2">
      <c r="B195" s="71">
        <f>'IPCA (Var)'!A198</f>
        <v>40909</v>
      </c>
      <c r="C195" s="30">
        <f>'IPCA (Var)'!U198</f>
        <v>4.680409579700044E-3</v>
      </c>
      <c r="D195" s="30">
        <f>'IPCA (Var)'!V198</f>
        <v>1.1278032849454842</v>
      </c>
      <c r="E195" s="72">
        <f t="shared" si="35"/>
        <v>229.18813244616865</v>
      </c>
      <c r="F195" s="72">
        <f t="shared" si="36"/>
        <v>252.31529915898335</v>
      </c>
      <c r="G195" s="30">
        <f t="shared" si="33"/>
        <v>90.834021246471337</v>
      </c>
      <c r="H195">
        <v>76.75</v>
      </c>
      <c r="I195" s="30">
        <f t="shared" si="34"/>
        <v>109.14391353811151</v>
      </c>
      <c r="J195">
        <f t="shared" si="43"/>
        <v>3.977291494534696E-2</v>
      </c>
      <c r="K195">
        <f t="shared" si="43"/>
        <v>8.634714670889676E-2</v>
      </c>
      <c r="L195">
        <f t="shared" si="37"/>
        <v>4.8640524661839102E-2</v>
      </c>
      <c r="M195">
        <f t="shared" ref="M195:M258" si="44">J195-K195</f>
        <v>-4.65742317635498E-2</v>
      </c>
      <c r="P195" s="71"/>
    </row>
    <row r="196" spans="2:16" x14ac:dyDescent="0.2">
      <c r="B196" s="71">
        <f>'IPCA (Var)'!A199</f>
        <v>40940</v>
      </c>
      <c r="C196" s="30">
        <f>'IPCA (Var)'!U199</f>
        <v>-0.20945387476424199</v>
      </c>
      <c r="D196" s="30">
        <f>'IPCA (Var)'!V199</f>
        <v>1.1657865983111877</v>
      </c>
      <c r="E196" s="72">
        <f t="shared" si="35"/>
        <v>228.70808902226034</v>
      </c>
      <c r="F196" s="72">
        <f t="shared" si="36"/>
        <v>255.25675710206758</v>
      </c>
      <c r="G196" s="30">
        <f t="shared" ref="G196:G259" si="45">E196/F196*100</f>
        <v>89.599230053216019</v>
      </c>
      <c r="H196">
        <v>75.45</v>
      </c>
      <c r="I196" s="30">
        <f t="shared" ref="I196:I259" si="46">H196/$H$3*100</f>
        <v>107.29522184300342</v>
      </c>
      <c r="J196">
        <f t="shared" ref="J196:K211" si="47">E196/E184-1</f>
        <v>3.7827711836846856E-2</v>
      </c>
      <c r="K196">
        <f t="shared" si="47"/>
        <v>7.9730168192794881E-2</v>
      </c>
      <c r="L196">
        <f t="shared" si="37"/>
        <v>1.0445962233828876E-2</v>
      </c>
      <c r="M196">
        <f t="shared" si="44"/>
        <v>-4.1902456355948026E-2</v>
      </c>
      <c r="P196" s="71"/>
    </row>
    <row r="197" spans="2:16" x14ac:dyDescent="0.2">
      <c r="B197" s="71">
        <f>'IPCA (Var)'!A200</f>
        <v>40969</v>
      </c>
      <c r="C197" s="30">
        <f>'IPCA (Var)'!U200</f>
        <v>-7.8962622074476241E-2</v>
      </c>
      <c r="D197" s="30">
        <f>'IPCA (Var)'!V200</f>
        <v>0.48642236018602508</v>
      </c>
      <c r="E197" s="72">
        <f t="shared" ref="E197:E260" si="48">E196*(1+C197/100)</f>
        <v>228.52749511827193</v>
      </c>
      <c r="F197" s="72">
        <f t="shared" ref="F197:F260" si="49">F196*(1+D197/100)</f>
        <v>256.49838304449781</v>
      </c>
      <c r="G197" s="30">
        <f t="shared" si="45"/>
        <v>89.095101655524488</v>
      </c>
      <c r="H197">
        <v>79</v>
      </c>
      <c r="I197" s="30">
        <f t="shared" si="46"/>
        <v>112.34357224118317</v>
      </c>
      <c r="J197">
        <f t="shared" ref="J197:K212" si="50">E197/E185-1</f>
        <v>3.4165459338967974E-2</v>
      </c>
      <c r="K197">
        <f t="shared" si="47"/>
        <v>7.3784103004679302E-2</v>
      </c>
      <c r="L197">
        <f t="shared" si="37"/>
        <v>5.6573492042262918E-2</v>
      </c>
      <c r="M197">
        <f t="shared" si="44"/>
        <v>-3.9618643665711328E-2</v>
      </c>
      <c r="P197" s="71"/>
    </row>
    <row r="198" spans="2:16" x14ac:dyDescent="0.2">
      <c r="B198" s="71">
        <f>'IPCA (Var)'!A201</f>
        <v>41000</v>
      </c>
      <c r="C198" s="30">
        <f>'IPCA (Var)'!U201</f>
        <v>0.54592005227394469</v>
      </c>
      <c r="D198" s="30">
        <f>'IPCA (Var)'!V201</f>
        <v>0.8293438614161549</v>
      </c>
      <c r="E198" s="72">
        <f t="shared" si="48"/>
        <v>229.77507253908192</v>
      </c>
      <c r="F198" s="72">
        <f t="shared" si="49"/>
        <v>258.62563663890904</v>
      </c>
      <c r="G198" s="30">
        <f t="shared" si="45"/>
        <v>88.844661931134056</v>
      </c>
      <c r="H198">
        <v>81.099999999999994</v>
      </c>
      <c r="I198" s="30">
        <f t="shared" si="46"/>
        <v>115.32992036405005</v>
      </c>
      <c r="J198">
        <f t="shared" si="50"/>
        <v>3.3621793640722819E-2</v>
      </c>
      <c r="K198">
        <f t="shared" si="47"/>
        <v>7.7017645725618422E-2</v>
      </c>
      <c r="L198">
        <f t="shared" si="37"/>
        <v>0.12311314222406877</v>
      </c>
      <c r="M198">
        <f t="shared" si="44"/>
        <v>-4.3395852084895603E-2</v>
      </c>
      <c r="P198" s="71"/>
    </row>
    <row r="199" spans="2:16" x14ac:dyDescent="0.2">
      <c r="B199" s="71">
        <f>'IPCA (Var)'!A202</f>
        <v>41030</v>
      </c>
      <c r="C199" s="30">
        <f>'IPCA (Var)'!U202</f>
        <v>0.4858891009627529</v>
      </c>
      <c r="D199" s="30">
        <f>'IPCA (Var)'!V202</f>
        <v>0.26943897723947696</v>
      </c>
      <c r="E199" s="72">
        <f t="shared" si="48"/>
        <v>230.89152457327856</v>
      </c>
      <c r="F199" s="72">
        <f t="shared" si="49"/>
        <v>259.32247490914801</v>
      </c>
      <c r="G199" s="30">
        <f t="shared" si="45"/>
        <v>89.036449561176653</v>
      </c>
      <c r="H199">
        <v>85.53</v>
      </c>
      <c r="I199" s="30">
        <f t="shared" si="46"/>
        <v>121.62969283276452</v>
      </c>
      <c r="J199">
        <f t="shared" si="50"/>
        <v>3.4935289896750543E-2</v>
      </c>
      <c r="K199">
        <f t="shared" si="47"/>
        <v>7.4465306663332287E-2</v>
      </c>
      <c r="L199">
        <f t="shared" si="37"/>
        <v>0.16494143285208396</v>
      </c>
      <c r="M199">
        <f t="shared" si="44"/>
        <v>-3.9530016766581744E-2</v>
      </c>
      <c r="P199" s="71"/>
    </row>
    <row r="200" spans="2:16" x14ac:dyDescent="0.2">
      <c r="B200" s="71">
        <f>'IPCA (Var)'!A203</f>
        <v>41061</v>
      </c>
      <c r="C200" s="30">
        <f>'IPCA (Var)'!U203</f>
        <v>-0.30936058003684114</v>
      </c>
      <c r="D200" s="30">
        <f>'IPCA (Var)'!V203</f>
        <v>0.38758836117889978</v>
      </c>
      <c r="E200" s="72">
        <f t="shared" si="48"/>
        <v>230.17723721360275</v>
      </c>
      <c r="F200" s="72">
        <f t="shared" si="49"/>
        <v>260.32757863981692</v>
      </c>
      <c r="G200" s="30">
        <f t="shared" si="45"/>
        <v>88.418306817992004</v>
      </c>
      <c r="H200">
        <v>87</v>
      </c>
      <c r="I200" s="30">
        <f t="shared" si="46"/>
        <v>123.72013651877134</v>
      </c>
      <c r="J200">
        <f t="shared" si="50"/>
        <v>2.9732531014377672E-2</v>
      </c>
      <c r="K200">
        <f t="shared" si="47"/>
        <v>7.5227104668079248E-2</v>
      </c>
      <c r="L200">
        <f t="shared" si="37"/>
        <v>0.20198949986184034</v>
      </c>
      <c r="M200">
        <f t="shared" si="44"/>
        <v>-4.5494573653701575E-2</v>
      </c>
      <c r="P200" s="71"/>
    </row>
    <row r="201" spans="2:16" x14ac:dyDescent="0.2">
      <c r="B201" s="71">
        <f>'IPCA (Var)'!A204</f>
        <v>41091</v>
      </c>
      <c r="C201" s="30">
        <f>'IPCA (Var)'!U204</f>
        <v>6.1604177983680952E-2</v>
      </c>
      <c r="D201" s="30">
        <f>'IPCA (Var)'!V204</f>
        <v>0.89983802667531743</v>
      </c>
      <c r="E201" s="72">
        <f t="shared" si="48"/>
        <v>230.31903600849375</v>
      </c>
      <c r="F201" s="72">
        <f t="shared" si="49"/>
        <v>262.67010518634112</v>
      </c>
      <c r="G201" s="30">
        <f t="shared" si="45"/>
        <v>87.683764334393075</v>
      </c>
      <c r="H201">
        <v>85.92</v>
      </c>
      <c r="I201" s="30">
        <f t="shared" si="46"/>
        <v>122.18430034129695</v>
      </c>
      <c r="J201">
        <f t="shared" si="50"/>
        <v>3.08170482883936E-2</v>
      </c>
      <c r="K201">
        <f t="shared" si="47"/>
        <v>8.2296448354224783E-2</v>
      </c>
      <c r="L201">
        <f t="shared" si="37"/>
        <v>0.19732441471571915</v>
      </c>
      <c r="M201">
        <f t="shared" si="44"/>
        <v>-5.1479400065831182E-2</v>
      </c>
      <c r="P201" s="71"/>
    </row>
    <row r="202" spans="2:16" x14ac:dyDescent="0.2">
      <c r="B202" s="71">
        <f>'IPCA (Var)'!A205</f>
        <v>41122</v>
      </c>
      <c r="C202" s="30">
        <f>'IPCA (Var)'!U205</f>
        <v>0.44433657543030991</v>
      </c>
      <c r="D202" s="30">
        <f>'IPCA (Var)'!V205</f>
        <v>0.54731574110868264</v>
      </c>
      <c r="E202" s="72">
        <f t="shared" si="48"/>
        <v>231.34242772565798</v>
      </c>
      <c r="F202" s="72">
        <f t="shared" si="49"/>
        <v>264.10774001921271</v>
      </c>
      <c r="G202" s="30">
        <f t="shared" si="45"/>
        <v>87.593959839582439</v>
      </c>
      <c r="H202">
        <v>86.89</v>
      </c>
      <c r="I202" s="30">
        <f t="shared" si="46"/>
        <v>123.56370875995451</v>
      </c>
      <c r="J202">
        <f t="shared" si="50"/>
        <v>2.971620032454525E-2</v>
      </c>
      <c r="K202">
        <f t="shared" si="47"/>
        <v>8.3127687949113627E-2</v>
      </c>
      <c r="L202">
        <f t="shared" si="37"/>
        <v>0.18330382677379786</v>
      </c>
      <c r="M202">
        <f t="shared" si="44"/>
        <v>-5.3411487624568377E-2</v>
      </c>
      <c r="P202" s="71"/>
    </row>
    <row r="203" spans="2:16" x14ac:dyDescent="0.2">
      <c r="B203" s="71">
        <f>'IPCA (Var)'!A206</f>
        <v>41153</v>
      </c>
      <c r="C203" s="30">
        <f>'IPCA (Var)'!U206</f>
        <v>0.91903368013194187</v>
      </c>
      <c r="D203" s="30">
        <f>'IPCA (Var)'!V206</f>
        <v>0.42404750094247862</v>
      </c>
      <c r="E203" s="72">
        <f t="shared" si="48"/>
        <v>233.46854255289165</v>
      </c>
      <c r="F203" s="72">
        <f t="shared" si="49"/>
        <v>265.22768229055981</v>
      </c>
      <c r="G203" s="30">
        <f t="shared" si="45"/>
        <v>88.025707021458004</v>
      </c>
      <c r="H203">
        <v>87.63</v>
      </c>
      <c r="I203" s="30">
        <f t="shared" si="46"/>
        <v>124.61604095563142</v>
      </c>
      <c r="J203">
        <f t="shared" si="50"/>
        <v>3.3763546341388118E-2</v>
      </c>
      <c r="K203">
        <f t="shared" si="47"/>
        <v>8.2655408636722827E-2</v>
      </c>
      <c r="L203">
        <f t="shared" si="37"/>
        <v>0.12173579109062982</v>
      </c>
      <c r="M203">
        <f t="shared" si="44"/>
        <v>-4.8891862295334709E-2</v>
      </c>
      <c r="P203" s="71"/>
    </row>
    <row r="204" spans="2:16" x14ac:dyDescent="0.2">
      <c r="B204" s="71">
        <f>'IPCA (Var)'!A207</f>
        <v>41183</v>
      </c>
      <c r="C204" s="30">
        <f>'IPCA (Var)'!U207</f>
        <v>0.99813622906160038</v>
      </c>
      <c r="D204" s="30">
        <f>'IPCA (Var)'!V207</f>
        <v>0.43415364554226699</v>
      </c>
      <c r="E204" s="72">
        <f t="shared" si="48"/>
        <v>235.79887665957415</v>
      </c>
      <c r="F204" s="72">
        <f t="shared" si="49"/>
        <v>266.37917794221153</v>
      </c>
      <c r="G204" s="30">
        <f t="shared" si="45"/>
        <v>88.520010640894952</v>
      </c>
      <c r="H204">
        <v>87.34</v>
      </c>
      <c r="I204" s="30">
        <f t="shared" si="46"/>
        <v>124.20364050056885</v>
      </c>
      <c r="J204">
        <f t="shared" si="50"/>
        <v>4.0042732609030462E-2</v>
      </c>
      <c r="K204">
        <f t="shared" si="47"/>
        <v>8.2577234364731744E-2</v>
      </c>
      <c r="L204">
        <f t="shared" si="37"/>
        <v>0.11659422142674525</v>
      </c>
      <c r="M204">
        <f t="shared" si="44"/>
        <v>-4.2534501755701282E-2</v>
      </c>
      <c r="P204" s="71"/>
    </row>
    <row r="205" spans="2:16" x14ac:dyDescent="0.2">
      <c r="B205" s="71">
        <f>'IPCA (Var)'!A208</f>
        <v>41214</v>
      </c>
      <c r="C205" s="30">
        <f>'IPCA (Var)'!U208</f>
        <v>0.67486611047567757</v>
      </c>
      <c r="D205" s="30">
        <f>'IPCA (Var)'!V208</f>
        <v>0.56849928241149561</v>
      </c>
      <c r="E205" s="72">
        <f t="shared" si="48"/>
        <v>237.39020336703194</v>
      </c>
      <c r="F205" s="72">
        <f t="shared" si="49"/>
        <v>267.89354165730663</v>
      </c>
      <c r="G205" s="30">
        <f t="shared" si="45"/>
        <v>88.613634318480507</v>
      </c>
      <c r="H205">
        <v>87.99</v>
      </c>
      <c r="I205" s="30">
        <f t="shared" si="46"/>
        <v>125.12798634812287</v>
      </c>
      <c r="J205">
        <f t="shared" si="50"/>
        <v>4.1139004550035052E-2</v>
      </c>
      <c r="K205">
        <f t="shared" si="47"/>
        <v>8.1514586256358657E-2</v>
      </c>
      <c r="L205">
        <f t="shared" ref="L205:L268" si="51">I205/I193-1</f>
        <v>0.12720983858570323</v>
      </c>
      <c r="M205">
        <f t="shared" si="44"/>
        <v>-4.0375581706323604E-2</v>
      </c>
      <c r="P205" s="71"/>
    </row>
    <row r="206" spans="2:16" x14ac:dyDescent="0.2">
      <c r="B206" s="71">
        <f>'IPCA (Var)'!A209</f>
        <v>41244</v>
      </c>
      <c r="C206" s="30">
        <f>'IPCA (Var)'!U209</f>
        <v>0.86452875862590672</v>
      </c>
      <c r="D206" s="30">
        <f>'IPCA (Var)'!V209</f>
        <v>0.99920665445969215</v>
      </c>
      <c r="E206" s="72">
        <f t="shared" si="48"/>
        <v>239.44250994530046</v>
      </c>
      <c r="F206" s="72">
        <f t="shared" si="49"/>
        <v>270.57035175241418</v>
      </c>
      <c r="G206" s="30">
        <f t="shared" si="45"/>
        <v>88.495472025849566</v>
      </c>
      <c r="H206">
        <v>88.5</v>
      </c>
      <c r="I206" s="30">
        <f t="shared" si="46"/>
        <v>125.85324232081912</v>
      </c>
      <c r="J206">
        <f t="shared" si="50"/>
        <v>4.4791081805757749E-2</v>
      </c>
      <c r="K206">
        <f t="shared" si="47"/>
        <v>8.4444161648548732E-2</v>
      </c>
      <c r="L206">
        <f t="shared" si="51"/>
        <v>0.11474996850988806</v>
      </c>
      <c r="M206">
        <f t="shared" si="44"/>
        <v>-3.9653079842790984E-2</v>
      </c>
      <c r="P206" s="71"/>
    </row>
    <row r="207" spans="2:16" x14ac:dyDescent="0.2">
      <c r="B207" s="71">
        <f>'IPCA (Var)'!A210</f>
        <v>41275</v>
      </c>
      <c r="C207" s="30">
        <f>'IPCA (Var)'!U210</f>
        <v>1.0341239428102704</v>
      </c>
      <c r="D207" s="30">
        <f>'IPCA (Var)'!V210</f>
        <v>1.3520397173755443</v>
      </c>
      <c r="E207" s="72">
        <f t="shared" si="48"/>
        <v>241.91864226991066</v>
      </c>
      <c r="F207" s="72">
        <f t="shared" si="49"/>
        <v>274.22857037154955</v>
      </c>
      <c r="G207" s="30">
        <f t="shared" si="45"/>
        <v>88.217884060051617</v>
      </c>
      <c r="H207">
        <v>86</v>
      </c>
      <c r="I207" s="30">
        <f t="shared" si="46"/>
        <v>122.29806598407282</v>
      </c>
      <c r="J207">
        <f t="shared" si="50"/>
        <v>5.55461126536827E-2</v>
      </c>
      <c r="K207">
        <f t="shared" si="47"/>
        <v>8.6848761393413243E-2</v>
      </c>
      <c r="L207">
        <f t="shared" si="51"/>
        <v>0.12052117263843654</v>
      </c>
      <c r="M207">
        <f t="shared" si="44"/>
        <v>-3.1302648739730543E-2</v>
      </c>
      <c r="P207" s="71"/>
    </row>
    <row r="208" spans="2:16" x14ac:dyDescent="0.2">
      <c r="B208" s="71">
        <f>'IPCA (Var)'!A211</f>
        <v>41306</v>
      </c>
      <c r="C208" s="30">
        <f>'IPCA (Var)'!U211</f>
        <v>0.63355749585651944</v>
      </c>
      <c r="D208" s="30">
        <f>'IPCA (Var)'!V211</f>
        <v>1.5731568597417875</v>
      </c>
      <c r="E208" s="72">
        <f t="shared" si="48"/>
        <v>243.451335961886</v>
      </c>
      <c r="F208" s="72">
        <f t="shared" si="49"/>
        <v>278.54261593772145</v>
      </c>
      <c r="G208" s="30">
        <f t="shared" si="45"/>
        <v>87.401827236489581</v>
      </c>
      <c r="H208">
        <v>83.58</v>
      </c>
      <c r="I208" s="30">
        <f t="shared" si="46"/>
        <v>118.85665529010241</v>
      </c>
      <c r="J208">
        <f t="shared" si="50"/>
        <v>6.4463163514040245E-2</v>
      </c>
      <c r="K208">
        <f t="shared" si="47"/>
        <v>9.122523963721263E-2</v>
      </c>
      <c r="L208">
        <f t="shared" si="51"/>
        <v>0.10775347912524857</v>
      </c>
      <c r="M208">
        <f t="shared" si="44"/>
        <v>-2.6762076123172385E-2</v>
      </c>
      <c r="P208" s="71"/>
    </row>
    <row r="209" spans="2:16" x14ac:dyDescent="0.2">
      <c r="B209" s="71">
        <f>'IPCA (Var)'!A212</f>
        <v>41334</v>
      </c>
      <c r="C209" s="30">
        <f>'IPCA (Var)'!U212</f>
        <v>0.3560834504553087</v>
      </c>
      <c r="D209" s="30">
        <f>'IPCA (Var)'!V212</f>
        <v>0.69124547941451397</v>
      </c>
      <c r="E209" s="72">
        <f t="shared" si="48"/>
        <v>244.3182258791586</v>
      </c>
      <c r="F209" s="72">
        <f t="shared" si="49"/>
        <v>280.46802917863386</v>
      </c>
      <c r="G209" s="30">
        <f t="shared" si="45"/>
        <v>87.110900516774777</v>
      </c>
      <c r="H209">
        <v>82.97</v>
      </c>
      <c r="I209" s="30">
        <f t="shared" si="46"/>
        <v>117.98919226393629</v>
      </c>
      <c r="J209">
        <f t="shared" si="50"/>
        <v>6.9097728274290837E-2</v>
      </c>
      <c r="K209">
        <f t="shared" si="47"/>
        <v>9.3449501901841314E-2</v>
      </c>
      <c r="L209">
        <f t="shared" si="51"/>
        <v>5.0253164556961938E-2</v>
      </c>
      <c r="M209">
        <f t="shared" si="44"/>
        <v>-2.4351773627550477E-2</v>
      </c>
      <c r="P209" s="71"/>
    </row>
    <row r="210" spans="2:16" x14ac:dyDescent="0.2">
      <c r="B210" s="71">
        <f>'IPCA (Var)'!A213</f>
        <v>41365</v>
      </c>
      <c r="C210" s="30">
        <f>'IPCA (Var)'!U213</f>
        <v>0.23503568441048686</v>
      </c>
      <c r="D210" s="30">
        <f>'IPCA (Var)'!V213</f>
        <v>0.90291993594094067</v>
      </c>
      <c r="E210" s="72">
        <f t="shared" si="48"/>
        <v>244.89246089349322</v>
      </c>
      <c r="F210" s="72">
        <f t="shared" si="49"/>
        <v>283.00043092802838</v>
      </c>
      <c r="G210" s="30">
        <f t="shared" si="45"/>
        <v>86.53430671127613</v>
      </c>
      <c r="H210">
        <v>83.3</v>
      </c>
      <c r="I210" s="30">
        <f t="shared" si="46"/>
        <v>118.45847554038681</v>
      </c>
      <c r="J210">
        <f t="shared" si="50"/>
        <v>6.5792116557117142E-2</v>
      </c>
      <c r="K210">
        <f t="shared" si="47"/>
        <v>9.424740178852109E-2</v>
      </c>
      <c r="L210">
        <f t="shared" si="51"/>
        <v>2.7127003699136898E-2</v>
      </c>
      <c r="M210">
        <f t="shared" si="44"/>
        <v>-2.8455285231403948E-2</v>
      </c>
      <c r="P210" s="71"/>
    </row>
    <row r="211" spans="2:16" x14ac:dyDescent="0.2">
      <c r="B211" s="71">
        <f>'IPCA (Var)'!A214</f>
        <v>41395</v>
      </c>
      <c r="C211" s="30">
        <f>'IPCA (Var)'!U214</f>
        <v>0.23519666122178615</v>
      </c>
      <c r="D211" s="30">
        <f>'IPCA (Var)'!V214</f>
        <v>0.52066609905614514</v>
      </c>
      <c r="E211" s="72">
        <f t="shared" si="48"/>
        <v>245.46843978509858</v>
      </c>
      <c r="F211" s="72">
        <f t="shared" si="49"/>
        <v>284.47391823205345</v>
      </c>
      <c r="G211" s="30">
        <f t="shared" si="45"/>
        <v>86.288557246525144</v>
      </c>
      <c r="H211">
        <v>84.33</v>
      </c>
      <c r="I211" s="30">
        <f t="shared" si="46"/>
        <v>119.92320819112629</v>
      </c>
      <c r="J211">
        <f t="shared" si="50"/>
        <v>6.3133175800888841E-2</v>
      </c>
      <c r="K211">
        <f t="shared" si="47"/>
        <v>9.6989060943202476E-2</v>
      </c>
      <c r="L211">
        <f t="shared" si="51"/>
        <v>-1.4030164854437088E-2</v>
      </c>
      <c r="M211">
        <f t="shared" si="44"/>
        <v>-3.3855885142313635E-2</v>
      </c>
      <c r="P211" s="71"/>
    </row>
    <row r="212" spans="2:16" x14ac:dyDescent="0.2">
      <c r="B212" s="71">
        <f>'IPCA (Var)'!A215</f>
        <v>41426</v>
      </c>
      <c r="C212" s="30">
        <f>'IPCA (Var)'!U215</f>
        <v>0.10899772107151791</v>
      </c>
      <c r="D212" s="30">
        <f>'IPCA (Var)'!V215</f>
        <v>0.32532867567751395</v>
      </c>
      <c r="E212" s="72">
        <f t="shared" si="48"/>
        <v>245.73599479041414</v>
      </c>
      <c r="F212" s="72">
        <f t="shared" si="49"/>
        <v>285.39939346288571</v>
      </c>
      <c r="G212" s="30">
        <f t="shared" si="45"/>
        <v>86.102493704973654</v>
      </c>
      <c r="H212">
        <v>90.18</v>
      </c>
      <c r="I212" s="30">
        <f t="shared" si="46"/>
        <v>128.24232081911265</v>
      </c>
      <c r="J212">
        <f t="shared" si="50"/>
        <v>6.7594683840839442E-2</v>
      </c>
      <c r="K212">
        <f t="shared" si="50"/>
        <v>9.630871594191559E-2</v>
      </c>
      <c r="L212">
        <f t="shared" si="51"/>
        <v>3.6551724137931174E-2</v>
      </c>
      <c r="M212">
        <f t="shared" si="44"/>
        <v>-2.8714032101076148E-2</v>
      </c>
      <c r="P212" s="71"/>
    </row>
    <row r="213" spans="2:16" x14ac:dyDescent="0.2">
      <c r="B213" s="71">
        <f>'IPCA (Var)'!A216</f>
        <v>41456</v>
      </c>
      <c r="C213" s="30">
        <f>'IPCA (Var)'!U216</f>
        <v>0.10872889796745219</v>
      </c>
      <c r="D213" s="30">
        <f>'IPCA (Var)'!V216</f>
        <v>0.13172915973670607</v>
      </c>
      <c r="E213" s="72">
        <f t="shared" si="48"/>
        <v>246.0031808294591</v>
      </c>
      <c r="F213" s="72">
        <f t="shared" si="49"/>
        <v>285.77534768578806</v>
      </c>
      <c r="G213" s="30">
        <f t="shared" si="45"/>
        <v>86.082715959090095</v>
      </c>
      <c r="H213">
        <v>93.45</v>
      </c>
      <c r="I213" s="30">
        <f t="shared" si="46"/>
        <v>132.8924914675768</v>
      </c>
      <c r="J213">
        <f t="shared" ref="J213:K228" si="52">E213/E201-1</f>
        <v>6.8097475105735272E-2</v>
      </c>
      <c r="K213">
        <f t="shared" si="52"/>
        <v>8.7962969684181713E-2</v>
      </c>
      <c r="L213">
        <f t="shared" si="51"/>
        <v>8.7639664804469275E-2</v>
      </c>
      <c r="M213">
        <f t="shared" si="44"/>
        <v>-1.9865494578446441E-2</v>
      </c>
      <c r="P213" s="71"/>
    </row>
    <row r="214" spans="2:16" x14ac:dyDescent="0.2">
      <c r="B214" s="71">
        <f>'IPCA (Var)'!A217</f>
        <v>41487</v>
      </c>
      <c r="C214" s="30">
        <f>'IPCA (Var)'!U217</f>
        <v>0.38754301073757208</v>
      </c>
      <c r="D214" s="30">
        <f>'IPCA (Var)'!V217</f>
        <v>0.19939521899208809</v>
      </c>
      <c r="E214" s="72">
        <f t="shared" si="48"/>
        <v>246.95654896295579</v>
      </c>
      <c r="F214" s="72">
        <f t="shared" si="49"/>
        <v>286.34517006613152</v>
      </c>
      <c r="G214" s="30">
        <f t="shared" si="45"/>
        <v>86.244356384960525</v>
      </c>
      <c r="H214">
        <v>98.06</v>
      </c>
      <c r="I214" s="30">
        <f t="shared" si="46"/>
        <v>139.44823663253698</v>
      </c>
      <c r="J214">
        <f t="shared" ref="J214:K229" si="53">E214/E202-1</f>
        <v>6.7493547944496024E-2</v>
      </c>
      <c r="K214">
        <f t="shared" si="52"/>
        <v>8.4198327717700083E-2</v>
      </c>
      <c r="L214">
        <f t="shared" si="51"/>
        <v>0.12855334330763024</v>
      </c>
      <c r="M214">
        <f t="shared" si="44"/>
        <v>-1.6704779773204059E-2</v>
      </c>
      <c r="P214" s="71"/>
    </row>
    <row r="215" spans="2:16" x14ac:dyDescent="0.2">
      <c r="B215" s="71">
        <f>'IPCA (Var)'!A218</f>
        <v>41518</v>
      </c>
      <c r="C215" s="30">
        <f>'IPCA (Var)'!U218</f>
        <v>0.60870639893987388</v>
      </c>
      <c r="D215" s="30">
        <f>'IPCA (Var)'!V218</f>
        <v>0.23216742086937525</v>
      </c>
      <c r="E215" s="72">
        <f t="shared" si="48"/>
        <v>248.45978927909442</v>
      </c>
      <c r="F215" s="72">
        <f t="shared" si="49"/>
        <v>287.00997026225809</v>
      </c>
      <c r="G215" s="30">
        <f t="shared" si="45"/>
        <v>86.568347800622377</v>
      </c>
      <c r="H215">
        <v>94.79</v>
      </c>
      <c r="I215" s="30">
        <f t="shared" si="46"/>
        <v>134.79806598407282</v>
      </c>
      <c r="J215">
        <f t="shared" si="53"/>
        <v>6.4210992034640091E-2</v>
      </c>
      <c r="K215">
        <f t="shared" si="52"/>
        <v>8.2126751565228862E-2</v>
      </c>
      <c r="L215">
        <f t="shared" si="51"/>
        <v>8.1707177907109241E-2</v>
      </c>
      <c r="M215">
        <f t="shared" si="44"/>
        <v>-1.7915759530588771E-2</v>
      </c>
      <c r="P215" s="71"/>
    </row>
    <row r="216" spans="2:16" x14ac:dyDescent="0.2">
      <c r="B216" s="71">
        <f>'IPCA (Var)'!A219</f>
        <v>41548</v>
      </c>
      <c r="C216" s="30">
        <f>'IPCA (Var)'!U219</f>
        <v>0.96299927752544034</v>
      </c>
      <c r="D216" s="30">
        <f>'IPCA (Var)'!V219</f>
        <v>0.46807126685840889</v>
      </c>
      <c r="E216" s="72">
        <f t="shared" si="48"/>
        <v>250.85245525479331</v>
      </c>
      <c r="F216" s="72">
        <f t="shared" si="49"/>
        <v>288.35338146607461</v>
      </c>
      <c r="G216" s="30">
        <f t="shared" si="45"/>
        <v>86.994802689458538</v>
      </c>
      <c r="H216">
        <v>91.47</v>
      </c>
      <c r="I216" s="30">
        <f t="shared" si="46"/>
        <v>130.07679180887374</v>
      </c>
      <c r="J216">
        <f t="shared" si="53"/>
        <v>6.3840756192202752E-2</v>
      </c>
      <c r="K216">
        <f t="shared" si="52"/>
        <v>8.2492196625932213E-2</v>
      </c>
      <c r="L216">
        <f t="shared" si="51"/>
        <v>4.7286466681932593E-2</v>
      </c>
      <c r="M216">
        <f t="shared" si="44"/>
        <v>-1.865144043372946E-2</v>
      </c>
      <c r="P216" s="71"/>
    </row>
    <row r="217" spans="2:16" x14ac:dyDescent="0.2">
      <c r="B217" s="71">
        <f>'IPCA (Var)'!A220</f>
        <v>41579</v>
      </c>
      <c r="C217" s="30">
        <f>'IPCA (Var)'!U220</f>
        <v>0.50193441580358189</v>
      </c>
      <c r="D217" s="30">
        <f>'IPCA (Var)'!V220</f>
        <v>0.60896280482319143</v>
      </c>
      <c r="E217" s="72">
        <f t="shared" si="48"/>
        <v>252.11157006060537</v>
      </c>
      <c r="F217" s="72">
        <f t="shared" si="49"/>
        <v>290.10934630565293</v>
      </c>
      <c r="G217" s="30">
        <f t="shared" si="45"/>
        <v>86.902257121694404</v>
      </c>
      <c r="H217">
        <v>94.71</v>
      </c>
      <c r="I217" s="30">
        <f t="shared" si="46"/>
        <v>134.68430034129693</v>
      </c>
      <c r="J217">
        <f t="shared" si="53"/>
        <v>6.2013370748971175E-2</v>
      </c>
      <c r="K217">
        <f t="shared" si="52"/>
        <v>8.2927735065614572E-2</v>
      </c>
      <c r="L217">
        <f t="shared" si="51"/>
        <v>7.6372315035799554E-2</v>
      </c>
      <c r="M217">
        <f t="shared" si="44"/>
        <v>-2.0914364316643397E-2</v>
      </c>
      <c r="P217" s="71"/>
    </row>
    <row r="218" spans="2:16" x14ac:dyDescent="0.2">
      <c r="B218" s="71">
        <f>'IPCA (Var)'!A221</f>
        <v>41609</v>
      </c>
      <c r="C218" s="30">
        <f>'IPCA (Var)'!U221</f>
        <v>0.67927470638625609</v>
      </c>
      <c r="D218" s="30">
        <f>'IPCA (Var)'!V221</f>
        <v>1.1375444922873552</v>
      </c>
      <c r="E218" s="72">
        <f t="shared" si="48"/>
        <v>253.82410018790031</v>
      </c>
      <c r="F218" s="72">
        <f t="shared" si="49"/>
        <v>293.40946919616374</v>
      </c>
      <c r="G218" s="30">
        <f t="shared" si="45"/>
        <v>86.50848961462863</v>
      </c>
      <c r="H218">
        <v>95.87</v>
      </c>
      <c r="I218" s="30">
        <f t="shared" si="46"/>
        <v>136.33390216154723</v>
      </c>
      <c r="J218">
        <f t="shared" si="53"/>
        <v>6.0062811093507529E-2</v>
      </c>
      <c r="K218">
        <f t="shared" si="52"/>
        <v>8.4411012869024749E-2</v>
      </c>
      <c r="L218">
        <f t="shared" si="51"/>
        <v>8.3276836158192147E-2</v>
      </c>
      <c r="M218">
        <f t="shared" si="44"/>
        <v>-2.434820177551722E-2</v>
      </c>
      <c r="P218" s="71"/>
    </row>
    <row r="219" spans="2:16" x14ac:dyDescent="0.2">
      <c r="B219" s="71">
        <f>'IPCA (Var)'!A222</f>
        <v>41640</v>
      </c>
      <c r="C219" s="30">
        <f>'IPCA (Var)'!U222</f>
        <v>0.6726146895111953</v>
      </c>
      <c r="D219" s="30">
        <f>'IPCA (Var)'!V222</f>
        <v>0.53986336225665144</v>
      </c>
      <c r="E219" s="72">
        <f t="shared" si="48"/>
        <v>255.53135837128372</v>
      </c>
      <c r="F219" s="72">
        <f t="shared" si="49"/>
        <v>294.99347942174552</v>
      </c>
      <c r="G219" s="30">
        <f t="shared" si="45"/>
        <v>86.622714126489655</v>
      </c>
      <c r="H219">
        <v>95.6</v>
      </c>
      <c r="I219" s="30">
        <f t="shared" si="46"/>
        <v>135.94994311717861</v>
      </c>
      <c r="J219">
        <f t="shared" si="53"/>
        <v>5.626981027028588E-2</v>
      </c>
      <c r="K219">
        <f t="shared" si="52"/>
        <v>7.5721173115047113E-2</v>
      </c>
      <c r="L219">
        <f t="shared" si="51"/>
        <v>0.11162790697674407</v>
      </c>
      <c r="M219">
        <f t="shared" si="44"/>
        <v>-1.9451362844761233E-2</v>
      </c>
      <c r="P219" s="71"/>
    </row>
    <row r="220" spans="2:16" x14ac:dyDescent="0.2">
      <c r="B220" s="71">
        <f>'IPCA (Var)'!A223</f>
        <v>41671</v>
      </c>
      <c r="C220" s="30">
        <f>'IPCA (Var)'!U223</f>
        <v>0.26235794450028271</v>
      </c>
      <c r="D220" s="30">
        <f>'IPCA (Var)'!V223</f>
        <v>1.2246023143294305</v>
      </c>
      <c r="E220" s="72">
        <f t="shared" si="48"/>
        <v>256.2017651906603</v>
      </c>
      <c r="F220" s="72">
        <f t="shared" si="49"/>
        <v>298.60597639786516</v>
      </c>
      <c r="G220" s="30">
        <f t="shared" si="45"/>
        <v>85.799275781839967</v>
      </c>
      <c r="H220">
        <v>94.72</v>
      </c>
      <c r="I220" s="30">
        <f t="shared" si="46"/>
        <v>134.69852104664392</v>
      </c>
      <c r="J220">
        <f t="shared" si="53"/>
        <v>5.2373626040690402E-2</v>
      </c>
      <c r="K220">
        <f t="shared" si="52"/>
        <v>7.2029769637223628E-2</v>
      </c>
      <c r="L220">
        <f t="shared" si="51"/>
        <v>0.13328547499401755</v>
      </c>
      <c r="M220">
        <f t="shared" si="44"/>
        <v>-1.9656143596533227E-2</v>
      </c>
      <c r="P220" s="71"/>
    </row>
    <row r="221" spans="2:16" x14ac:dyDescent="0.2">
      <c r="B221" s="71">
        <f>'IPCA (Var)'!A224</f>
        <v>41699</v>
      </c>
      <c r="C221" s="30">
        <f>'IPCA (Var)'!U224</f>
        <v>0.80316696252603359</v>
      </c>
      <c r="D221" s="30">
        <f>'IPCA (Var)'!V224</f>
        <v>1.5431228221310203</v>
      </c>
      <c r="E221" s="72">
        <f t="shared" si="48"/>
        <v>258.2594931260802</v>
      </c>
      <c r="F221" s="72">
        <f t="shared" si="49"/>
        <v>303.2138333679078</v>
      </c>
      <c r="G221" s="30">
        <f t="shared" si="45"/>
        <v>85.174047060286412</v>
      </c>
      <c r="H221">
        <v>91.68</v>
      </c>
      <c r="I221" s="30">
        <f t="shared" si="46"/>
        <v>130.37542662116044</v>
      </c>
      <c r="J221">
        <f t="shared" si="53"/>
        <v>5.7061920766472207E-2</v>
      </c>
      <c r="K221">
        <f t="shared" si="52"/>
        <v>8.1099454564879547E-2</v>
      </c>
      <c r="L221">
        <f t="shared" si="51"/>
        <v>0.1049777027841392</v>
      </c>
      <c r="M221">
        <f t="shared" si="44"/>
        <v>-2.403753379840734E-2</v>
      </c>
      <c r="P221" s="71"/>
    </row>
    <row r="222" spans="2:16" x14ac:dyDescent="0.2">
      <c r="B222" s="71">
        <f>'IPCA (Var)'!A225</f>
        <v>41730</v>
      </c>
      <c r="C222" s="30">
        <f>'IPCA (Var)'!U225</f>
        <v>0.6729166701642757</v>
      </c>
      <c r="D222" s="30">
        <f>'IPCA (Var)'!V225</f>
        <v>0.61431795658783461</v>
      </c>
      <c r="E222" s="72">
        <f t="shared" si="48"/>
        <v>259.99736430760731</v>
      </c>
      <c r="F222" s="72">
        <f t="shared" si="49"/>
        <v>305.07653039314516</v>
      </c>
      <c r="G222" s="30">
        <f t="shared" si="45"/>
        <v>85.223653216638667</v>
      </c>
      <c r="H222">
        <v>87.63</v>
      </c>
      <c r="I222" s="30">
        <f t="shared" si="46"/>
        <v>124.61604095563142</v>
      </c>
      <c r="J222">
        <f t="shared" si="53"/>
        <v>6.1679740401169081E-2</v>
      </c>
      <c r="K222">
        <f t="shared" si="52"/>
        <v>7.8007299821854614E-2</v>
      </c>
      <c r="L222">
        <f t="shared" si="51"/>
        <v>5.1980792316926872E-2</v>
      </c>
      <c r="M222">
        <f t="shared" si="44"/>
        <v>-1.6327559420685533E-2</v>
      </c>
      <c r="P222" s="71"/>
    </row>
    <row r="223" spans="2:16" x14ac:dyDescent="0.2">
      <c r="B223" s="71">
        <f>'IPCA (Var)'!A226</f>
        <v>41760</v>
      </c>
      <c r="C223" s="30">
        <f>'IPCA (Var)'!U226</f>
        <v>0.722254909642431</v>
      </c>
      <c r="D223" s="30">
        <f>'IPCA (Var)'!V226</f>
        <v>0.16256747488117454</v>
      </c>
      <c r="E223" s="72">
        <f t="shared" si="48"/>
        <v>261.87520803625995</v>
      </c>
      <c r="F223" s="72">
        <f t="shared" si="49"/>
        <v>305.57248560506036</v>
      </c>
      <c r="G223" s="30">
        <f t="shared" si="45"/>
        <v>85.699865129454977</v>
      </c>
      <c r="H223">
        <v>86.9</v>
      </c>
      <c r="I223" s="30">
        <f t="shared" si="46"/>
        <v>123.57792946530151</v>
      </c>
      <c r="J223">
        <f t="shared" si="53"/>
        <v>6.6838605669735207E-2</v>
      </c>
      <c r="K223">
        <f t="shared" si="52"/>
        <v>7.4166965829873366E-2</v>
      </c>
      <c r="L223">
        <f t="shared" si="51"/>
        <v>3.0475512866121379E-2</v>
      </c>
      <c r="M223">
        <f t="shared" si="44"/>
        <v>-7.3283601601381587E-3</v>
      </c>
      <c r="P223" s="71"/>
    </row>
    <row r="224" spans="2:16" x14ac:dyDescent="0.2">
      <c r="B224" s="71">
        <f>'IPCA (Var)'!A227</f>
        <v>41791</v>
      </c>
      <c r="C224" s="30">
        <f>'IPCA (Var)'!U227</f>
        <v>0.36154333359386354</v>
      </c>
      <c r="D224" s="30">
        <f>'IPCA (Var)'!V227</f>
        <v>0.5164337174923066</v>
      </c>
      <c r="E224" s="72">
        <f t="shared" si="48"/>
        <v>262.82200039325011</v>
      </c>
      <c r="F224" s="72">
        <f t="shared" si="49"/>
        <v>307.15056495210422</v>
      </c>
      <c r="G224" s="30">
        <f t="shared" si="45"/>
        <v>85.56780627580271</v>
      </c>
      <c r="H224">
        <v>87.05</v>
      </c>
      <c r="I224" s="30">
        <f t="shared" si="46"/>
        <v>123.79124004550626</v>
      </c>
      <c r="J224">
        <f t="shared" si="53"/>
        <v>6.9529926282913657E-2</v>
      </c>
      <c r="K224">
        <f t="shared" si="52"/>
        <v>7.621309640956575E-2</v>
      </c>
      <c r="L224">
        <f t="shared" si="51"/>
        <v>-3.4708361055666659E-2</v>
      </c>
      <c r="M224">
        <f t="shared" si="44"/>
        <v>-6.6831701266520938E-3</v>
      </c>
      <c r="P224" s="71"/>
    </row>
    <row r="225" spans="2:16" x14ac:dyDescent="0.2">
      <c r="B225" s="71">
        <f>'IPCA (Var)'!A228</f>
        <v>41821</v>
      </c>
      <c r="C225" s="30">
        <f>'IPCA (Var)'!U228</f>
        <v>0.27031684506538822</v>
      </c>
      <c r="D225" s="30">
        <f>'IPCA (Var)'!V228</f>
        <v>-0.42235479454036146</v>
      </c>
      <c r="E225" s="72">
        <f t="shared" si="48"/>
        <v>263.53245253285093</v>
      </c>
      <c r="F225" s="72">
        <f t="shared" si="49"/>
        <v>305.85329981457119</v>
      </c>
      <c r="G225" s="30">
        <f t="shared" si="45"/>
        <v>86.163024133668657</v>
      </c>
      <c r="H225">
        <v>87.49</v>
      </c>
      <c r="I225" s="30">
        <f t="shared" si="46"/>
        <v>124.41695108077361</v>
      </c>
      <c r="J225">
        <f t="shared" si="53"/>
        <v>7.1256280688272611E-2</v>
      </c>
      <c r="K225">
        <f t="shared" si="52"/>
        <v>7.0257817167836967E-2</v>
      </c>
      <c r="L225">
        <f t="shared" si="51"/>
        <v>-6.3777421080791874E-2</v>
      </c>
      <c r="M225">
        <f t="shared" si="44"/>
        <v>9.9846352043564401E-4</v>
      </c>
      <c r="P225" s="71"/>
    </row>
    <row r="226" spans="2:16" x14ac:dyDescent="0.2">
      <c r="B226" s="71">
        <f>'IPCA (Var)'!A229</f>
        <v>41852</v>
      </c>
      <c r="C226" s="30">
        <f>'IPCA (Var)'!U229</f>
        <v>0.11371113432212239</v>
      </c>
      <c r="D226" s="30">
        <f>'IPCA (Var)'!V229</f>
        <v>0.22709843455692591</v>
      </c>
      <c r="E226" s="72">
        <f t="shared" si="48"/>
        <v>263.83211827393296</v>
      </c>
      <c r="F226" s="72">
        <f t="shared" si="49"/>
        <v>306.5478878704908</v>
      </c>
      <c r="G226" s="30">
        <f t="shared" si="45"/>
        <v>86.065547574542663</v>
      </c>
      <c r="H226">
        <v>88.77</v>
      </c>
      <c r="I226" s="30">
        <f t="shared" si="46"/>
        <v>126.23720136518773</v>
      </c>
      <c r="J226">
        <f t="shared" si="53"/>
        <v>6.8334163972742168E-2</v>
      </c>
      <c r="K226">
        <f t="shared" si="52"/>
        <v>7.0553722975992494E-2</v>
      </c>
      <c r="L226">
        <f t="shared" si="51"/>
        <v>-9.473791556190081E-2</v>
      </c>
      <c r="M226">
        <f t="shared" si="44"/>
        <v>-2.2195590032503265E-3</v>
      </c>
      <c r="P226" s="71"/>
    </row>
    <row r="227" spans="2:16" x14ac:dyDescent="0.2">
      <c r="B227" s="71">
        <f>'IPCA (Var)'!A230</f>
        <v>41883</v>
      </c>
      <c r="C227" s="30">
        <f>'IPCA (Var)'!U230</f>
        <v>0.66231140416938572</v>
      </c>
      <c r="D227" s="30">
        <f>'IPCA (Var)'!V230</f>
        <v>0.58237496579795522</v>
      </c>
      <c r="E227" s="72">
        <f t="shared" si="48"/>
        <v>265.5795084811229</v>
      </c>
      <c r="F227" s="72">
        <f t="shared" si="49"/>
        <v>308.33314602763096</v>
      </c>
      <c r="G227" s="30">
        <f t="shared" si="45"/>
        <v>86.133946967000185</v>
      </c>
      <c r="H227">
        <v>89.59</v>
      </c>
      <c r="I227" s="30">
        <f t="shared" si="46"/>
        <v>127.4032992036405</v>
      </c>
      <c r="J227">
        <f t="shared" si="53"/>
        <v>6.8903379704624568E-2</v>
      </c>
      <c r="K227">
        <f t="shared" si="52"/>
        <v>7.4294198720304516E-2</v>
      </c>
      <c r="L227">
        <f t="shared" si="51"/>
        <v>-5.4858107395294953E-2</v>
      </c>
      <c r="M227">
        <f t="shared" si="44"/>
        <v>-5.3908190156799485E-3</v>
      </c>
      <c r="P227" s="71"/>
    </row>
    <row r="228" spans="2:16" x14ac:dyDescent="0.2">
      <c r="B228" s="71">
        <f>'IPCA (Var)'!A231</f>
        <v>41913</v>
      </c>
      <c r="C228" s="30">
        <f>'IPCA (Var)'!U231</f>
        <v>0.38225714851010589</v>
      </c>
      <c r="D228" s="30">
        <f>'IPCA (Var)'!V231</f>
        <v>0.4749127258728017</v>
      </c>
      <c r="E228" s="72">
        <f t="shared" si="48"/>
        <v>266.59470513726995</v>
      </c>
      <c r="F228" s="72">
        <f t="shared" si="49"/>
        <v>309.79745937620015</v>
      </c>
      <c r="G228" s="30">
        <f t="shared" si="45"/>
        <v>86.054516287537638</v>
      </c>
      <c r="H228">
        <v>92.87</v>
      </c>
      <c r="I228" s="30">
        <f t="shared" si="46"/>
        <v>132.06769055745167</v>
      </c>
      <c r="J228">
        <f t="shared" si="53"/>
        <v>6.2755016156756716E-2</v>
      </c>
      <c r="K228">
        <f t="shared" si="52"/>
        <v>7.4367353700162786E-2</v>
      </c>
      <c r="L228">
        <f t="shared" si="51"/>
        <v>1.530556466601074E-2</v>
      </c>
      <c r="M228">
        <f t="shared" si="44"/>
        <v>-1.161233754340607E-2</v>
      </c>
      <c r="P228" s="71"/>
    </row>
    <row r="229" spans="2:16" x14ac:dyDescent="0.2">
      <c r="B229" s="71">
        <f>'IPCA (Var)'!A232</f>
        <v>41944</v>
      </c>
      <c r="C229" s="30">
        <f>'IPCA (Var)'!U232</f>
        <v>0.27728193634891285</v>
      </c>
      <c r="D229" s="30">
        <f>'IPCA (Var)'!V232</f>
        <v>0.5987101887322106</v>
      </c>
      <c r="E229" s="72">
        <f t="shared" si="48"/>
        <v>267.33392409787825</v>
      </c>
      <c r="F229" s="72">
        <f t="shared" si="49"/>
        <v>311.65224832991902</v>
      </c>
      <c r="G229" s="30">
        <f t="shared" si="45"/>
        <v>85.779558957288572</v>
      </c>
      <c r="H229">
        <v>94.97</v>
      </c>
      <c r="I229" s="30">
        <f t="shared" si="46"/>
        <v>135.05403868031857</v>
      </c>
      <c r="J229">
        <f t="shared" si="53"/>
        <v>6.037943452422101E-2</v>
      </c>
      <c r="K229">
        <f t="shared" si="53"/>
        <v>7.4257869657080811E-2</v>
      </c>
      <c r="L229">
        <f t="shared" si="51"/>
        <v>2.7452222574175789E-3</v>
      </c>
      <c r="M229">
        <f t="shared" si="44"/>
        <v>-1.3878435132859801E-2</v>
      </c>
      <c r="P229" s="71"/>
    </row>
    <row r="230" spans="2:16" x14ac:dyDescent="0.2">
      <c r="B230" s="71">
        <f>'IPCA (Var)'!A233</f>
        <v>41974</v>
      </c>
      <c r="C230" s="30">
        <f>'IPCA (Var)'!U233</f>
        <v>0.61733027476795344</v>
      </c>
      <c r="D230" s="30">
        <f>'IPCA (Var)'!V233</f>
        <v>1.1162733141516956</v>
      </c>
      <c r="E230" s="72">
        <f t="shared" si="48"/>
        <v>268.98425734605962</v>
      </c>
      <c r="F230" s="72">
        <f t="shared" si="49"/>
        <v>315.13113921097965</v>
      </c>
      <c r="G230" s="30">
        <f t="shared" si="45"/>
        <v>85.356292627741624</v>
      </c>
      <c r="H230">
        <v>96.64</v>
      </c>
      <c r="I230" s="30">
        <f t="shared" si="46"/>
        <v>137.42889647326507</v>
      </c>
      <c r="J230">
        <f t="shared" ref="J230:K245" si="54">E230/E218-1</f>
        <v>5.9727020196019831E-2</v>
      </c>
      <c r="K230">
        <f t="shared" si="54"/>
        <v>7.40319324878147E-2</v>
      </c>
      <c r="L230">
        <f t="shared" si="51"/>
        <v>8.0317096067590299E-3</v>
      </c>
      <c r="M230">
        <f t="shared" si="44"/>
        <v>-1.4304912291794869E-2</v>
      </c>
      <c r="P230" s="71"/>
    </row>
    <row r="231" spans="2:16" x14ac:dyDescent="0.2">
      <c r="B231" s="71">
        <f>'IPCA (Var)'!A234</f>
        <v>42005</v>
      </c>
      <c r="C231" s="30">
        <f>'IPCA (Var)'!U234</f>
        <v>0.30573885402005191</v>
      </c>
      <c r="D231" s="30">
        <f>'IPCA (Var)'!V234</f>
        <v>1.3540486208508646</v>
      </c>
      <c r="E231" s="72">
        <f t="shared" si="48"/>
        <v>269.80664673196384</v>
      </c>
      <c r="F231" s="72">
        <f t="shared" si="49"/>
        <v>319.39816805533758</v>
      </c>
      <c r="G231" s="30">
        <f t="shared" si="45"/>
        <v>84.473448415401762</v>
      </c>
      <c r="H231">
        <v>93.33</v>
      </c>
      <c r="I231" s="30">
        <f t="shared" si="46"/>
        <v>132.721843003413</v>
      </c>
      <c r="J231">
        <f t="shared" ref="J231:K246" si="55">E231/E219-1</f>
        <v>5.5865113587892035E-2</v>
      </c>
      <c r="K231">
        <f t="shared" si="54"/>
        <v>8.2729586706224101E-2</v>
      </c>
      <c r="L231">
        <f t="shared" si="51"/>
        <v>-2.3744769874476712E-2</v>
      </c>
      <c r="M231">
        <f t="shared" si="44"/>
        <v>-2.6864473118332066E-2</v>
      </c>
      <c r="P231" s="71"/>
    </row>
    <row r="232" spans="2:16" x14ac:dyDescent="0.2">
      <c r="B232" s="71">
        <f>'IPCA (Var)'!A235</f>
        <v>42036</v>
      </c>
      <c r="C232" s="30">
        <f>'IPCA (Var)'!U235</f>
        <v>0.59034022883346915</v>
      </c>
      <c r="D232" s="30">
        <f>'IPCA (Var)'!V235</f>
        <v>1.1187249561288424</v>
      </c>
      <c r="E232" s="72">
        <f t="shared" si="48"/>
        <v>271.3994239076892</v>
      </c>
      <c r="F232" s="72">
        <f t="shared" si="49"/>
        <v>322.97135507079093</v>
      </c>
      <c r="G232" s="30">
        <f t="shared" si="45"/>
        <v>84.032041741968769</v>
      </c>
      <c r="H232">
        <v>98.77</v>
      </c>
      <c r="I232" s="30">
        <f t="shared" si="46"/>
        <v>140.45790671217293</v>
      </c>
      <c r="J232">
        <f t="shared" si="55"/>
        <v>5.9319102293144299E-2</v>
      </c>
      <c r="K232">
        <f t="shared" si="54"/>
        <v>8.1597089806605627E-2</v>
      </c>
      <c r="L232">
        <f t="shared" si="51"/>
        <v>4.2757601351351315E-2</v>
      </c>
      <c r="M232">
        <f t="shared" si="44"/>
        <v>-2.2277987513461328E-2</v>
      </c>
      <c r="P232" s="71"/>
    </row>
    <row r="233" spans="2:16" x14ac:dyDescent="0.2">
      <c r="B233" s="71">
        <f>'IPCA (Var)'!A236</f>
        <v>42064</v>
      </c>
      <c r="C233" s="30">
        <f>'IPCA (Var)'!U236</f>
        <v>0.57109713753146907</v>
      </c>
      <c r="D233" s="30">
        <f>'IPCA (Var)'!V236</f>
        <v>0.80690993908551167</v>
      </c>
      <c r="E233" s="72">
        <f t="shared" si="48"/>
        <v>272.94937824890292</v>
      </c>
      <c r="F233" s="72">
        <f t="shared" si="49"/>
        <v>325.57744303525635</v>
      </c>
      <c r="G233" s="30">
        <f t="shared" si="45"/>
        <v>83.835469590362749</v>
      </c>
      <c r="H233">
        <v>106.96</v>
      </c>
      <c r="I233" s="30">
        <f t="shared" si="46"/>
        <v>152.10466439135382</v>
      </c>
      <c r="J233">
        <f t="shared" si="55"/>
        <v>5.6880329721902045E-2</v>
      </c>
      <c r="K233">
        <f t="shared" si="54"/>
        <v>7.3755242031498636E-2</v>
      </c>
      <c r="L233">
        <f t="shared" si="51"/>
        <v>0.16666666666666652</v>
      </c>
      <c r="M233">
        <f t="shared" si="44"/>
        <v>-1.687491230959659E-2</v>
      </c>
      <c r="P233" s="71"/>
    </row>
    <row r="234" spans="2:16" x14ac:dyDescent="0.2">
      <c r="B234" s="71">
        <f>'IPCA (Var)'!A237</f>
        <v>42095</v>
      </c>
      <c r="C234" s="30">
        <f>'IPCA (Var)'!U237</f>
        <v>0.62714268540171725</v>
      </c>
      <c r="D234" s="30">
        <f>'IPCA (Var)'!V237</f>
        <v>0.74238145406019329</v>
      </c>
      <c r="E234" s="72">
        <f t="shared" si="48"/>
        <v>274.66116030944039</v>
      </c>
      <c r="F234" s="72">
        <f t="shared" si="49"/>
        <v>327.99446959095354</v>
      </c>
      <c r="G234" s="30">
        <f t="shared" si="45"/>
        <v>83.739570564093384</v>
      </c>
      <c r="H234">
        <v>103.69</v>
      </c>
      <c r="I234" s="30">
        <f t="shared" si="46"/>
        <v>147.45449374288967</v>
      </c>
      <c r="J234">
        <f t="shared" si="55"/>
        <v>5.6399787132011436E-2</v>
      </c>
      <c r="K234">
        <f t="shared" si="54"/>
        <v>7.5121934710200566E-2</v>
      </c>
      <c r="L234">
        <f t="shared" si="51"/>
        <v>0.18327056943968967</v>
      </c>
      <c r="M234">
        <f t="shared" si="44"/>
        <v>-1.872214757818913E-2</v>
      </c>
      <c r="P234" s="71"/>
    </row>
    <row r="235" spans="2:16" x14ac:dyDescent="0.2">
      <c r="B235" s="71">
        <f>'IPCA (Var)'!A238</f>
        <v>42125</v>
      </c>
      <c r="C235" s="30">
        <f>'IPCA (Var)'!U238</f>
        <v>0.78702674673114581</v>
      </c>
      <c r="D235" s="30">
        <f>'IPCA (Var)'!V238</f>
        <v>0.42134881919310524</v>
      </c>
      <c r="E235" s="72">
        <f t="shared" si="48"/>
        <v>276.82281710395779</v>
      </c>
      <c r="F235" s="72">
        <f t="shared" si="49"/>
        <v>329.37647041559376</v>
      </c>
      <c r="G235" s="30">
        <f t="shared" si="45"/>
        <v>84.044502861626412</v>
      </c>
      <c r="H235">
        <v>104.13</v>
      </c>
      <c r="I235" s="30">
        <f t="shared" si="46"/>
        <v>148.080204778157</v>
      </c>
      <c r="J235">
        <f t="shared" si="55"/>
        <v>5.7079130093247166E-2</v>
      </c>
      <c r="K235">
        <f t="shared" si="54"/>
        <v>7.7899634070127233E-2</v>
      </c>
      <c r="L235">
        <f t="shared" si="51"/>
        <v>0.19827387802071317</v>
      </c>
      <c r="M235">
        <f t="shared" si="44"/>
        <v>-2.0820503976880067E-2</v>
      </c>
      <c r="P235" s="71"/>
    </row>
    <row r="236" spans="2:16" x14ac:dyDescent="0.2">
      <c r="B236" s="71">
        <f>'IPCA (Var)'!A239</f>
        <v>42156</v>
      </c>
      <c r="C236" s="30">
        <f>'IPCA (Var)'!U239</f>
        <v>0.677156032939492</v>
      </c>
      <c r="D236" s="30">
        <f>'IPCA (Var)'!V239</f>
        <v>0.69572435948802702</v>
      </c>
      <c r="E236" s="72">
        <f t="shared" si="48"/>
        <v>278.6973395105303</v>
      </c>
      <c r="F236" s="72">
        <f t="shared" si="49"/>
        <v>331.66802275469695</v>
      </c>
      <c r="G236" s="30">
        <f t="shared" si="45"/>
        <v>84.029005026105892</v>
      </c>
      <c r="H236">
        <v>105.07</v>
      </c>
      <c r="I236" s="30">
        <f t="shared" si="46"/>
        <v>149.41695108077363</v>
      </c>
      <c r="J236">
        <f t="shared" si="55"/>
        <v>6.0403387439128098E-2</v>
      </c>
      <c r="K236">
        <f t="shared" si="54"/>
        <v>7.9822278062278373E-2</v>
      </c>
      <c r="L236">
        <f t="shared" si="51"/>
        <v>0.20700746697300421</v>
      </c>
      <c r="M236">
        <f t="shared" si="44"/>
        <v>-1.9418890623150276E-2</v>
      </c>
      <c r="P236" s="71"/>
    </row>
    <row r="237" spans="2:16" x14ac:dyDescent="0.2">
      <c r="B237" s="71">
        <f>'IPCA (Var)'!A240</f>
        <v>42186</v>
      </c>
      <c r="C237" s="30">
        <f>'IPCA (Var)'!U240</f>
        <v>0.50323954163273232</v>
      </c>
      <c r="D237" s="30">
        <f>'IPCA (Var)'!V240</f>
        <v>0.39692550750563932</v>
      </c>
      <c r="E237" s="72">
        <f t="shared" si="48"/>
        <v>280.09985472442571</v>
      </c>
      <c r="F237" s="72">
        <f t="shared" si="49"/>
        <v>332.98449773724991</v>
      </c>
      <c r="G237" s="30">
        <f t="shared" si="45"/>
        <v>84.117986461173274</v>
      </c>
      <c r="H237">
        <v>108.32</v>
      </c>
      <c r="I237" s="30">
        <f t="shared" si="46"/>
        <v>154.03868031854381</v>
      </c>
      <c r="J237">
        <f t="shared" si="55"/>
        <v>6.2866648992725427E-2</v>
      </c>
      <c r="K237">
        <f t="shared" si="54"/>
        <v>8.8706572527180505E-2</v>
      </c>
      <c r="L237">
        <f t="shared" si="51"/>
        <v>0.23808435249742832</v>
      </c>
      <c r="M237">
        <f t="shared" si="44"/>
        <v>-2.5839923534455078E-2</v>
      </c>
      <c r="P237" s="71"/>
    </row>
    <row r="238" spans="2:16" x14ac:dyDescent="0.2">
      <c r="B238" s="71">
        <f>'IPCA (Var)'!A241</f>
        <v>42217</v>
      </c>
      <c r="C238" s="30">
        <f>'IPCA (Var)'!U241</f>
        <v>0.42249191180058954</v>
      </c>
      <c r="D238" s="30">
        <f>'IPCA (Var)'!V241</f>
        <v>-1.2241357048716229E-2</v>
      </c>
      <c r="E238" s="72">
        <f t="shared" si="48"/>
        <v>281.28325395560159</v>
      </c>
      <c r="F238" s="72">
        <f t="shared" si="49"/>
        <v>332.94373591596502</v>
      </c>
      <c r="G238" s="30">
        <f t="shared" si="45"/>
        <v>84.483720104167219</v>
      </c>
      <c r="H238">
        <v>116.79</v>
      </c>
      <c r="I238" s="30">
        <f t="shared" si="46"/>
        <v>166.08361774744029</v>
      </c>
      <c r="J238">
        <f t="shared" si="55"/>
        <v>6.6144849216384527E-2</v>
      </c>
      <c r="K238">
        <f t="shared" si="54"/>
        <v>8.610676859931865E-2</v>
      </c>
      <c r="L238">
        <f t="shared" si="51"/>
        <v>0.31564717810070952</v>
      </c>
      <c r="M238">
        <f t="shared" si="44"/>
        <v>-1.9961919382934123E-2</v>
      </c>
      <c r="P238" s="71"/>
    </row>
    <row r="239" spans="2:16" x14ac:dyDescent="0.2">
      <c r="B239" s="71">
        <f>'IPCA (Var)'!A242</f>
        <v>42248</v>
      </c>
      <c r="C239" s="30">
        <f>'IPCA (Var)'!U242</f>
        <v>0.45584235829379544</v>
      </c>
      <c r="D239" s="30">
        <f>'IPCA (Var)'!V242</f>
        <v>0.39035995712063598</v>
      </c>
      <c r="E239" s="72">
        <f t="shared" si="48"/>
        <v>282.56546217391832</v>
      </c>
      <c r="F239" s="72">
        <f t="shared" si="49"/>
        <v>334.24341494072246</v>
      </c>
      <c r="G239" s="30">
        <f t="shared" si="45"/>
        <v>84.538826957602396</v>
      </c>
      <c r="H239">
        <v>129.34</v>
      </c>
      <c r="I239" s="30">
        <f t="shared" si="46"/>
        <v>183.93060295790673</v>
      </c>
      <c r="J239">
        <f t="shared" si="55"/>
        <v>6.3958073384275282E-2</v>
      </c>
      <c r="K239">
        <f t="shared" si="54"/>
        <v>8.4033355631410345E-2</v>
      </c>
      <c r="L239">
        <f t="shared" si="51"/>
        <v>0.44368791159727672</v>
      </c>
      <c r="M239">
        <f t="shared" si="44"/>
        <v>-2.0075282247135062E-2</v>
      </c>
      <c r="P239" s="71"/>
    </row>
    <row r="240" spans="2:16" x14ac:dyDescent="0.2">
      <c r="B240" s="71">
        <f>'IPCA (Var)'!A243</f>
        <v>42278</v>
      </c>
      <c r="C240" s="30">
        <f>'IPCA (Var)'!U243</f>
        <v>0.98979915187902667</v>
      </c>
      <c r="D240" s="30">
        <f>'IPCA (Var)'!V243</f>
        <v>0.33872954848933934</v>
      </c>
      <c r="E240" s="72">
        <f t="shared" si="48"/>
        <v>285.36229272201882</v>
      </c>
      <c r="F240" s="72">
        <f t="shared" si="49"/>
        <v>335.37559615100656</v>
      </c>
      <c r="G240" s="30">
        <f t="shared" si="45"/>
        <v>85.087375467096095</v>
      </c>
      <c r="H240">
        <v>127.47</v>
      </c>
      <c r="I240" s="30">
        <f t="shared" si="46"/>
        <v>181.27133105802048</v>
      </c>
      <c r="J240">
        <f t="shared" si="55"/>
        <v>7.0397450598598477E-2</v>
      </c>
      <c r="K240">
        <f t="shared" si="54"/>
        <v>8.2564062424236306E-2</v>
      </c>
      <c r="L240">
        <f t="shared" si="51"/>
        <v>0.37256379885861945</v>
      </c>
      <c r="M240">
        <f t="shared" si="44"/>
        <v>-1.216661182563783E-2</v>
      </c>
      <c r="P240" s="71"/>
    </row>
    <row r="241" spans="2:16" x14ac:dyDescent="0.2">
      <c r="B241" s="71">
        <f>'IPCA (Var)'!A244</f>
        <v>42309</v>
      </c>
      <c r="C241" s="30">
        <f>'IPCA (Var)'!U244</f>
        <v>1.1368931571941774</v>
      </c>
      <c r="D241" s="30">
        <f>'IPCA (Var)'!V244</f>
        <v>0.85601815425216943</v>
      </c>
      <c r="E241" s="72">
        <f t="shared" si="48"/>
        <v>288.60655710118789</v>
      </c>
      <c r="F241" s="72">
        <f t="shared" si="49"/>
        <v>338.24647213899055</v>
      </c>
      <c r="G241" s="30">
        <f t="shared" si="45"/>
        <v>85.324336208477916</v>
      </c>
      <c r="H241">
        <v>121.97</v>
      </c>
      <c r="I241" s="30">
        <f t="shared" si="46"/>
        <v>173.44994311717863</v>
      </c>
      <c r="J241">
        <f t="shared" si="55"/>
        <v>7.9573264317629677E-2</v>
      </c>
      <c r="K241">
        <f t="shared" si="54"/>
        <v>8.5333008029252477E-2</v>
      </c>
      <c r="L241">
        <f t="shared" si="51"/>
        <v>0.28430030535958717</v>
      </c>
      <c r="M241">
        <f t="shared" si="44"/>
        <v>-5.7597437116228001E-3</v>
      </c>
      <c r="P241" s="71"/>
    </row>
    <row r="242" spans="2:16" x14ac:dyDescent="0.2">
      <c r="B242" s="71">
        <f>'IPCA (Var)'!A245</f>
        <v>42339</v>
      </c>
      <c r="C242" s="30">
        <f>'IPCA (Var)'!U245</f>
        <v>0.90632348946852248</v>
      </c>
      <c r="D242" s="30">
        <f>'IPCA (Var)'!V245</f>
        <v>1.2668547924710309</v>
      </c>
      <c r="E242" s="72">
        <f t="shared" si="48"/>
        <v>291.22226612034234</v>
      </c>
      <c r="F242" s="72">
        <f t="shared" si="49"/>
        <v>342.53156378164755</v>
      </c>
      <c r="G242" s="30">
        <f t="shared" si="45"/>
        <v>85.020563624900518</v>
      </c>
      <c r="H242">
        <v>122.1</v>
      </c>
      <c r="I242" s="30">
        <f t="shared" si="46"/>
        <v>173.63481228668942</v>
      </c>
      <c r="J242">
        <f t="shared" si="55"/>
        <v>8.2674015920837229E-2</v>
      </c>
      <c r="K242">
        <f t="shared" si="54"/>
        <v>8.6949276543323073E-2</v>
      </c>
      <c r="L242">
        <f t="shared" si="51"/>
        <v>0.26345198675496695</v>
      </c>
      <c r="M242">
        <f t="shared" si="44"/>
        <v>-4.2752606224858436E-3</v>
      </c>
      <c r="P242" s="71"/>
    </row>
    <row r="243" spans="2:16" x14ac:dyDescent="0.2">
      <c r="B243" s="71">
        <f>'IPCA (Var)'!A246</f>
        <v>42370</v>
      </c>
      <c r="C243" s="30">
        <f>'IPCA (Var)'!U246</f>
        <v>0.9193753987075437</v>
      </c>
      <c r="D243" s="30">
        <f>'IPCA (Var)'!V246</f>
        <v>1.2832362992274726</v>
      </c>
      <c r="E243" s="72">
        <f t="shared" si="48"/>
        <v>293.89969199061136</v>
      </c>
      <c r="F243" s="72">
        <f t="shared" si="49"/>
        <v>346.92705314440514</v>
      </c>
      <c r="G243" s="30">
        <f t="shared" si="45"/>
        <v>84.715126516316488</v>
      </c>
      <c r="H243">
        <v>122.64</v>
      </c>
      <c r="I243" s="30">
        <f t="shared" si="46"/>
        <v>174.40273037542664</v>
      </c>
      <c r="J243">
        <f t="shared" si="55"/>
        <v>8.9297448934171353E-2</v>
      </c>
      <c r="K243">
        <f t="shared" si="54"/>
        <v>8.6189865322890746E-2</v>
      </c>
      <c r="L243">
        <f t="shared" si="51"/>
        <v>0.31404693024750863</v>
      </c>
      <c r="M243">
        <f t="shared" si="44"/>
        <v>3.1075836112806066E-3</v>
      </c>
      <c r="P243" s="71"/>
    </row>
    <row r="244" spans="2:16" x14ac:dyDescent="0.2">
      <c r="B244" s="71">
        <f>'IPCA (Var)'!A247</f>
        <v>42401</v>
      </c>
      <c r="C244" s="30">
        <f>'IPCA (Var)'!U247</f>
        <v>1.0563625404005899</v>
      </c>
      <c r="D244" s="30">
        <f>'IPCA (Var)'!V247</f>
        <v>1.072118284238335</v>
      </c>
      <c r="E244" s="72">
        <f t="shared" si="48"/>
        <v>297.00433824315286</v>
      </c>
      <c r="F244" s="72">
        <f t="shared" si="49"/>
        <v>350.6465215141356</v>
      </c>
      <c r="G244" s="30">
        <f t="shared" si="45"/>
        <v>84.70192060102319</v>
      </c>
      <c r="H244">
        <v>120.27</v>
      </c>
      <c r="I244" s="30">
        <f t="shared" si="46"/>
        <v>171.03242320819115</v>
      </c>
      <c r="J244">
        <f t="shared" si="55"/>
        <v>9.4344026110286139E-2</v>
      </c>
      <c r="K244">
        <f t="shared" si="54"/>
        <v>8.5689229118411037E-2</v>
      </c>
      <c r="L244">
        <f t="shared" si="51"/>
        <v>0.2176774324187507</v>
      </c>
      <c r="M244">
        <f t="shared" si="44"/>
        <v>8.6547969918751022E-3</v>
      </c>
      <c r="P244" s="71"/>
    </row>
    <row r="245" spans="2:16" x14ac:dyDescent="0.2">
      <c r="B245" s="71">
        <f>'IPCA (Var)'!A248</f>
        <v>42430</v>
      </c>
      <c r="C245" s="30">
        <f>'IPCA (Var)'!U248</f>
        <v>0.88509485825004519</v>
      </c>
      <c r="D245" s="30">
        <f>'IPCA (Var)'!V248</f>
        <v>0.51298849336268548</v>
      </c>
      <c r="E245" s="72">
        <f t="shared" si="48"/>
        <v>299.63310836972255</v>
      </c>
      <c r="F245" s="72">
        <f t="shared" si="49"/>
        <v>352.44529782187959</v>
      </c>
      <c r="G245" s="30">
        <f t="shared" si="45"/>
        <v>85.015493247168379</v>
      </c>
      <c r="H245">
        <v>112.65</v>
      </c>
      <c r="I245" s="30">
        <f t="shared" si="46"/>
        <v>160.1962457337884</v>
      </c>
      <c r="J245">
        <f t="shared" si="55"/>
        <v>9.7760728718299994E-2</v>
      </c>
      <c r="K245">
        <f t="shared" si="54"/>
        <v>8.2523698620342589E-2</v>
      </c>
      <c r="L245">
        <f t="shared" si="51"/>
        <v>5.3197456993268499E-2</v>
      </c>
      <c r="M245">
        <f t="shared" si="44"/>
        <v>1.5237030097957405E-2</v>
      </c>
      <c r="P245" s="71"/>
    </row>
    <row r="246" spans="2:16" x14ac:dyDescent="0.2">
      <c r="B246" s="71">
        <f>'IPCA (Var)'!A249</f>
        <v>42461</v>
      </c>
      <c r="C246" s="30">
        <f>'IPCA (Var)'!U249</f>
        <v>0.4799411897308879</v>
      </c>
      <c r="D246" s="30">
        <f>'IPCA (Var)'!V249</f>
        <v>0.6763039664928846</v>
      </c>
      <c r="E246" s="72">
        <f t="shared" si="48"/>
        <v>301.07117107485988</v>
      </c>
      <c r="F246" s="72">
        <f t="shared" si="49"/>
        <v>354.82889935076656</v>
      </c>
      <c r="G246" s="30">
        <f t="shared" si="45"/>
        <v>84.84967589329176</v>
      </c>
      <c r="H246">
        <v>110.04</v>
      </c>
      <c r="I246" s="30">
        <f t="shared" si="46"/>
        <v>156.4846416382253</v>
      </c>
      <c r="J246">
        <f t="shared" si="55"/>
        <v>9.6154879472821309E-2</v>
      </c>
      <c r="K246">
        <f t="shared" si="55"/>
        <v>8.181366531356038E-2</v>
      </c>
      <c r="L246">
        <f t="shared" si="51"/>
        <v>6.1240235316809777E-2</v>
      </c>
      <c r="M246">
        <f t="shared" si="44"/>
        <v>1.4341214159260929E-2</v>
      </c>
      <c r="P246" s="71"/>
    </row>
    <row r="247" spans="2:16" x14ac:dyDescent="0.2">
      <c r="B247" s="71">
        <f>'IPCA (Var)'!A250</f>
        <v>42491</v>
      </c>
      <c r="C247" s="30">
        <f>'IPCA (Var)'!U250</f>
        <v>0.70643942597842013</v>
      </c>
      <c r="D247" s="30">
        <f>'IPCA (Var)'!V250</f>
        <v>0.48002566904533123</v>
      </c>
      <c r="E247" s="72">
        <f t="shared" si="48"/>
        <v>303.1980565275876</v>
      </c>
      <c r="F247" s="72">
        <f t="shared" si="49"/>
        <v>356.53216914884126</v>
      </c>
      <c r="G247" s="30">
        <f t="shared" si="45"/>
        <v>85.040869454058068</v>
      </c>
      <c r="H247">
        <v>108.67</v>
      </c>
      <c r="I247" s="30">
        <f t="shared" si="46"/>
        <v>154.53640500568829</v>
      </c>
      <c r="J247">
        <f t="shared" ref="J247:K262" si="56">E247/E235-1</f>
        <v>9.5278415629029833E-2</v>
      </c>
      <c r="K247">
        <f t="shared" si="56"/>
        <v>8.2445776102292756E-2</v>
      </c>
      <c r="L247">
        <f t="shared" si="51"/>
        <v>4.3599346970133679E-2</v>
      </c>
      <c r="M247">
        <f t="shared" si="44"/>
        <v>1.2832639526737077E-2</v>
      </c>
      <c r="P247" s="71"/>
    </row>
    <row r="248" spans="2:16" x14ac:dyDescent="0.2">
      <c r="B248" s="71">
        <f>'IPCA (Var)'!A251</f>
        <v>42522</v>
      </c>
      <c r="C248" s="30">
        <f>'IPCA (Var)'!U251</f>
        <v>0.56350175167660466</v>
      </c>
      <c r="D248" s="30">
        <f>'IPCA (Var)'!V251</f>
        <v>0.2341831140619714</v>
      </c>
      <c r="E248" s="72">
        <f t="shared" si="48"/>
        <v>304.90658288716998</v>
      </c>
      <c r="F248" s="72">
        <f t="shared" si="49"/>
        <v>357.36710728518676</v>
      </c>
      <c r="G248" s="30">
        <f t="shared" si="45"/>
        <v>85.320270576510509</v>
      </c>
      <c r="H248">
        <v>104.88</v>
      </c>
      <c r="I248" s="30">
        <f t="shared" si="46"/>
        <v>149.14675767918089</v>
      </c>
      <c r="J248">
        <f t="shared" ref="J248:K263" si="57">E248/E236-1</f>
        <v>9.4041957568272272E-2</v>
      </c>
      <c r="K248">
        <f t="shared" si="56"/>
        <v>7.7484360165456678E-2</v>
      </c>
      <c r="L248">
        <f t="shared" si="51"/>
        <v>-1.8083182640146189E-3</v>
      </c>
      <c r="M248">
        <f t="shared" si="44"/>
        <v>1.6557597402815594E-2</v>
      </c>
      <c r="P248" s="71"/>
    </row>
    <row r="249" spans="2:16" x14ac:dyDescent="0.2">
      <c r="B249" s="71">
        <f>'IPCA (Var)'!A252</f>
        <v>42552</v>
      </c>
      <c r="C249" s="30">
        <f>'IPCA (Var)'!U252</f>
        <v>0.92846656335881739</v>
      </c>
      <c r="D249" s="30">
        <f>'IPCA (Var)'!V252</f>
        <v>0.53478740899651978</v>
      </c>
      <c r="E249" s="72">
        <f t="shared" si="48"/>
        <v>307.73753855875725</v>
      </c>
      <c r="F249" s="72">
        <f t="shared" si="49"/>
        <v>359.27826157884306</v>
      </c>
      <c r="G249" s="30">
        <f t="shared" si="45"/>
        <v>85.654371964061824</v>
      </c>
      <c r="H249">
        <v>99.55</v>
      </c>
      <c r="I249" s="30">
        <f t="shared" si="46"/>
        <v>141.56712172923778</v>
      </c>
      <c r="J249">
        <f t="shared" si="57"/>
        <v>9.8670825308077026E-2</v>
      </c>
      <c r="K249">
        <f t="shared" si="56"/>
        <v>7.8963927811260826E-2</v>
      </c>
      <c r="L249">
        <f t="shared" si="51"/>
        <v>-8.096381093057603E-2</v>
      </c>
      <c r="M249">
        <f t="shared" si="44"/>
        <v>1.97068974968162E-2</v>
      </c>
      <c r="P249" s="71"/>
    </row>
    <row r="250" spans="2:16" x14ac:dyDescent="0.2">
      <c r="B250" s="71">
        <f>'IPCA (Var)'!A253</f>
        <v>42583</v>
      </c>
      <c r="C250" s="30">
        <f>'IPCA (Var)'!U253</f>
        <v>0.53914061811597702</v>
      </c>
      <c r="D250" s="30">
        <f>'IPCA (Var)'!V253</f>
        <v>0.46008010425332985</v>
      </c>
      <c r="E250" s="72">
        <f t="shared" si="48"/>
        <v>309.3966766263178</v>
      </c>
      <c r="F250" s="72">
        <f t="shared" si="49"/>
        <v>360.93122937927455</v>
      </c>
      <c r="G250" s="30">
        <f t="shared" si="45"/>
        <v>85.721780616882242</v>
      </c>
      <c r="H250">
        <v>98.17</v>
      </c>
      <c r="I250" s="30">
        <f t="shared" si="46"/>
        <v>139.60466439135382</v>
      </c>
      <c r="J250">
        <f t="shared" si="57"/>
        <v>9.9947018798188791E-2</v>
      </c>
      <c r="K250">
        <f t="shared" si="56"/>
        <v>8.4060729919765098E-2</v>
      </c>
      <c r="L250">
        <f t="shared" si="51"/>
        <v>-0.15943145817278881</v>
      </c>
      <c r="M250">
        <f t="shared" si="44"/>
        <v>1.5886288878423693E-2</v>
      </c>
      <c r="P250" s="71"/>
    </row>
    <row r="251" spans="2:16" x14ac:dyDescent="0.2">
      <c r="B251" s="71">
        <f>'IPCA (Var)'!A254</f>
        <v>42614</v>
      </c>
      <c r="C251" s="30">
        <f>'IPCA (Var)'!U254</f>
        <v>-3.6006483736721676E-2</v>
      </c>
      <c r="D251" s="30">
        <f>'IPCA (Var)'!V254</f>
        <v>1.0004343824774544E-2</v>
      </c>
      <c r="E251" s="72">
        <f t="shared" si="48"/>
        <v>309.2852737622664</v>
      </c>
      <c r="F251" s="72">
        <f t="shared" si="49"/>
        <v>360.96733818043259</v>
      </c>
      <c r="G251" s="30">
        <f t="shared" si="45"/>
        <v>85.682343261668606</v>
      </c>
      <c r="H251">
        <v>99.1</v>
      </c>
      <c r="I251" s="30">
        <f t="shared" si="46"/>
        <v>140.92718998862344</v>
      </c>
      <c r="J251">
        <f t="shared" si="57"/>
        <v>9.4561491637297435E-2</v>
      </c>
      <c r="K251">
        <f t="shared" si="56"/>
        <v>7.9953477152121533E-2</v>
      </c>
      <c r="L251">
        <f t="shared" si="51"/>
        <v>-0.23380238132055053</v>
      </c>
      <c r="M251">
        <f t="shared" si="44"/>
        <v>1.4608014485175902E-2</v>
      </c>
      <c r="P251" s="71"/>
    </row>
    <row r="252" spans="2:16" x14ac:dyDescent="0.2">
      <c r="B252" s="71">
        <f>'IPCA (Var)'!A255</f>
        <v>42644</v>
      </c>
      <c r="C252" s="30">
        <f>'IPCA (Var)'!U255</f>
        <v>8.1469983768864052E-2</v>
      </c>
      <c r="D252" s="30">
        <f>'IPCA (Var)'!V255</f>
        <v>0.24791121849884717</v>
      </c>
      <c r="E252" s="72">
        <f t="shared" si="48"/>
        <v>309.53724842459997</v>
      </c>
      <c r="F252" s="72">
        <f t="shared" si="49"/>
        <v>361.86221670689855</v>
      </c>
      <c r="G252" s="30">
        <f t="shared" si="45"/>
        <v>85.540085185328749</v>
      </c>
      <c r="H252">
        <v>95.95</v>
      </c>
      <c r="I252" s="30">
        <f t="shared" si="46"/>
        <v>136.44766780432312</v>
      </c>
      <c r="J252">
        <f t="shared" si="57"/>
        <v>8.4716713872672766E-2</v>
      </c>
      <c r="K252">
        <f t="shared" si="56"/>
        <v>7.8975992468951484E-2</v>
      </c>
      <c r="L252">
        <f t="shared" si="51"/>
        <v>-0.24727386836118292</v>
      </c>
      <c r="M252">
        <f t="shared" si="44"/>
        <v>5.7407214037212828E-3</v>
      </c>
      <c r="P252" s="71"/>
    </row>
    <row r="253" spans="2:16" x14ac:dyDescent="0.2">
      <c r="B253" s="71">
        <f>'IPCA (Var)'!A256</f>
        <v>42675</v>
      </c>
      <c r="C253" s="30">
        <f>'IPCA (Var)'!U256</f>
        <v>0.12358366061282668</v>
      </c>
      <c r="D253" s="30">
        <f>'IPCA (Var)'!V256</f>
        <v>0.20556753079962381</v>
      </c>
      <c r="E253" s="72">
        <f t="shared" si="48"/>
        <v>309.9197858871633</v>
      </c>
      <c r="F253" s="72">
        <f t="shared" si="49"/>
        <v>362.60608793067973</v>
      </c>
      <c r="G253" s="30">
        <f t="shared" si="45"/>
        <v>85.470099979791684</v>
      </c>
      <c r="H253">
        <v>98.84</v>
      </c>
      <c r="I253" s="30">
        <f t="shared" si="46"/>
        <v>140.55745164960183</v>
      </c>
      <c r="J253">
        <f t="shared" si="57"/>
        <v>7.3848733722646553E-2</v>
      </c>
      <c r="K253">
        <f t="shared" si="56"/>
        <v>7.201735361094741E-2</v>
      </c>
      <c r="L253">
        <f t="shared" si="51"/>
        <v>-0.18963679593342631</v>
      </c>
      <c r="M253">
        <f t="shared" si="44"/>
        <v>1.8313801116991435E-3</v>
      </c>
      <c r="P253" s="71"/>
    </row>
    <row r="254" spans="2:16" x14ac:dyDescent="0.2">
      <c r="B254" s="71">
        <f>'IPCA (Var)'!A257</f>
        <v>42705</v>
      </c>
      <c r="C254" s="30">
        <f>'IPCA (Var)'!U257</f>
        <v>0.32060586545694941</v>
      </c>
      <c r="D254" s="30">
        <f>'IPCA (Var)'!V257</f>
        <v>0.46671324756947863</v>
      </c>
      <c r="E254" s="72">
        <f t="shared" si="48"/>
        <v>310.91340689892917</v>
      </c>
      <c r="F254" s="72">
        <f t="shared" si="49"/>
        <v>364.29841857954568</v>
      </c>
      <c r="G254" s="30">
        <f t="shared" si="45"/>
        <v>85.345801969502716</v>
      </c>
      <c r="H254">
        <v>97.55</v>
      </c>
      <c r="I254" s="30">
        <f t="shared" si="46"/>
        <v>138.72298065984074</v>
      </c>
      <c r="J254">
        <f t="shared" si="57"/>
        <v>6.7615505644234686E-2</v>
      </c>
      <c r="K254">
        <f t="shared" si="56"/>
        <v>6.354700442080663E-2</v>
      </c>
      <c r="L254">
        <f t="shared" si="51"/>
        <v>-0.20106470106470098</v>
      </c>
      <c r="M254">
        <f t="shared" si="44"/>
        <v>4.068501223428056E-3</v>
      </c>
      <c r="P254" s="71"/>
    </row>
    <row r="255" spans="2:16" x14ac:dyDescent="0.2">
      <c r="B255" s="71">
        <f>'IPCA (Var)'!A258</f>
        <v>42736</v>
      </c>
      <c r="C255" s="30">
        <f>'IPCA (Var)'!U258</f>
        <v>0.24209800290590025</v>
      </c>
      <c r="D255" s="30">
        <f>'IPCA (Var)'!V258</f>
        <v>0.25130389811564929</v>
      </c>
      <c r="E255" s="72">
        <f t="shared" si="48"/>
        <v>311.66612204779818</v>
      </c>
      <c r="F255" s="72">
        <f t="shared" si="49"/>
        <v>365.21391470620978</v>
      </c>
      <c r="G255" s="30">
        <f t="shared" si="45"/>
        <v>85.337964819471011</v>
      </c>
      <c r="H255">
        <v>93.08</v>
      </c>
      <c r="I255" s="30">
        <f t="shared" si="46"/>
        <v>132.36632536973835</v>
      </c>
      <c r="J255">
        <f t="shared" si="57"/>
        <v>6.0450658987946104E-2</v>
      </c>
      <c r="K255">
        <f t="shared" si="56"/>
        <v>5.2710970205580576E-2</v>
      </c>
      <c r="L255">
        <f t="shared" si="51"/>
        <v>-0.24103065883887809</v>
      </c>
      <c r="M255">
        <f t="shared" si="44"/>
        <v>7.739688782365528E-3</v>
      </c>
      <c r="P255" s="71"/>
    </row>
    <row r="256" spans="2:16" x14ac:dyDescent="0.2">
      <c r="B256" s="71">
        <f>'IPCA (Var)'!A259</f>
        <v>42767</v>
      </c>
      <c r="C256" s="30">
        <f>'IPCA (Var)'!U259</f>
        <v>-0.11871154740406638</v>
      </c>
      <c r="D256" s="30">
        <f>'IPCA (Var)'!V259</f>
        <v>0.56676165186383187</v>
      </c>
      <c r="E256" s="72">
        <f t="shared" si="48"/>
        <v>311.29613837158098</v>
      </c>
      <c r="F256" s="72">
        <f t="shared" si="49"/>
        <v>367.28380712203523</v>
      </c>
      <c r="G256" s="30">
        <f t="shared" si="45"/>
        <v>84.756292636704359</v>
      </c>
      <c r="H256">
        <v>91.5</v>
      </c>
      <c r="I256" s="30">
        <f t="shared" si="46"/>
        <v>130.11945392491469</v>
      </c>
      <c r="J256">
        <f t="shared" si="57"/>
        <v>4.8119836272316086E-2</v>
      </c>
      <c r="K256">
        <f t="shared" si="56"/>
        <v>4.744745658978089E-2</v>
      </c>
      <c r="L256">
        <f t="shared" si="51"/>
        <v>-0.23921177350960343</v>
      </c>
      <c r="M256">
        <f t="shared" si="44"/>
        <v>6.7237968253519576E-4</v>
      </c>
      <c r="P256" s="71"/>
    </row>
    <row r="257" spans="2:16" x14ac:dyDescent="0.2">
      <c r="B257" s="71">
        <f>'IPCA (Var)'!A260</f>
        <v>42795</v>
      </c>
      <c r="C257" s="30">
        <f>'IPCA (Var)'!U260</f>
        <v>-0.10345252866218313</v>
      </c>
      <c r="D257" s="30">
        <f>'IPCA (Var)'!V260</f>
        <v>0.41454735764793438</v>
      </c>
      <c r="E257" s="72">
        <f t="shared" si="48"/>
        <v>310.97409464480785</v>
      </c>
      <c r="F257" s="72">
        <f t="shared" si="49"/>
        <v>368.80637243952839</v>
      </c>
      <c r="G257" s="30">
        <f t="shared" si="45"/>
        <v>84.319067641868614</v>
      </c>
      <c r="H257">
        <v>92.12</v>
      </c>
      <c r="I257" s="30">
        <f t="shared" si="46"/>
        <v>131.00113765642777</v>
      </c>
      <c r="J257">
        <f t="shared" si="57"/>
        <v>3.7849576559782161E-2</v>
      </c>
      <c r="K257">
        <f t="shared" si="56"/>
        <v>4.6421599944049818E-2</v>
      </c>
      <c r="L257">
        <f t="shared" si="51"/>
        <v>-0.18224589436307137</v>
      </c>
      <c r="M257">
        <f t="shared" si="44"/>
        <v>-8.5720233842676574E-3</v>
      </c>
      <c r="P257" s="71"/>
    </row>
    <row r="258" spans="2:16" x14ac:dyDescent="0.2">
      <c r="B258" s="71">
        <f>'IPCA (Var)'!A261</f>
        <v>42826</v>
      </c>
      <c r="C258" s="30">
        <f>'IPCA (Var)'!U261</f>
        <v>9.2661086013187764E-3</v>
      </c>
      <c r="D258" s="30">
        <f>'IPCA (Var)'!V261</f>
        <v>0.69141059830898322</v>
      </c>
      <c r="E258" s="72">
        <f t="shared" si="48"/>
        <v>311.00290984213962</v>
      </c>
      <c r="F258" s="72">
        <f t="shared" si="49"/>
        <v>371.35633878581416</v>
      </c>
      <c r="G258" s="30">
        <f t="shared" si="45"/>
        <v>83.747839301462861</v>
      </c>
      <c r="H258">
        <v>93.26</v>
      </c>
      <c r="I258" s="30">
        <f t="shared" si="46"/>
        <v>132.6222980659841</v>
      </c>
      <c r="J258">
        <f t="shared" si="57"/>
        <v>3.2988009884248548E-2</v>
      </c>
      <c r="K258">
        <f t="shared" si="56"/>
        <v>4.6578617089216845E-2</v>
      </c>
      <c r="L258">
        <f t="shared" si="51"/>
        <v>-0.15249000363504184</v>
      </c>
      <c r="M258">
        <f t="shared" si="44"/>
        <v>-1.3590607204968297E-2</v>
      </c>
      <c r="P258" s="71"/>
    </row>
    <row r="259" spans="2:16" x14ac:dyDescent="0.2">
      <c r="B259" s="71">
        <f>'IPCA (Var)'!A262</f>
        <v>42856</v>
      </c>
      <c r="C259" s="30">
        <f>'IPCA (Var)'!U262</f>
        <v>1.6346823205612815E-2</v>
      </c>
      <c r="D259" s="30">
        <f>'IPCA (Var)'!V262</f>
        <v>-0.17424071498730878</v>
      </c>
      <c r="E259" s="72">
        <f t="shared" si="48"/>
        <v>311.05374893797585</v>
      </c>
      <c r="F259" s="72">
        <f t="shared" si="49"/>
        <v>370.70928484596305</v>
      </c>
      <c r="G259" s="30">
        <f t="shared" si="45"/>
        <v>83.907730842842184</v>
      </c>
      <c r="H259">
        <v>95.64</v>
      </c>
      <c r="I259" s="30">
        <f t="shared" si="46"/>
        <v>136.00682593856658</v>
      </c>
      <c r="J259">
        <f t="shared" si="57"/>
        <v>2.5909441835995084E-2</v>
      </c>
      <c r="K259">
        <f t="shared" si="56"/>
        <v>3.9763917323273335E-2</v>
      </c>
      <c r="L259">
        <f t="shared" si="51"/>
        <v>-0.11990429741418962</v>
      </c>
      <c r="M259">
        <f t="shared" ref="M259:M298" si="58">J259-K259</f>
        <v>-1.3854475487278251E-2</v>
      </c>
      <c r="P259" s="71"/>
    </row>
    <row r="260" spans="2:16" x14ac:dyDescent="0.2">
      <c r="B260" s="71">
        <f>'IPCA (Var)'!A263</f>
        <v>42887</v>
      </c>
      <c r="C260" s="30">
        <f>'IPCA (Var)'!U263</f>
        <v>-0.24311800323976901</v>
      </c>
      <c r="D260" s="30">
        <f>'IPCA (Var)'!V263</f>
        <v>0.13696771372313343</v>
      </c>
      <c r="E260" s="72">
        <f t="shared" si="48"/>
        <v>310.29752127455538</v>
      </c>
      <c r="F260" s="72">
        <f t="shared" si="49"/>
        <v>371.21703687797594</v>
      </c>
      <c r="G260" s="30">
        <f t="shared" ref="G260:G299" si="59">E260/F260*100</f>
        <v>83.589245764211611</v>
      </c>
      <c r="H260">
        <v>99.23</v>
      </c>
      <c r="I260" s="30">
        <f t="shared" ref="I260:I298" si="60">H260/$H$3*100</f>
        <v>141.11205915813429</v>
      </c>
      <c r="J260">
        <f t="shared" si="57"/>
        <v>1.7680623148042418E-2</v>
      </c>
      <c r="K260">
        <f t="shared" si="56"/>
        <v>3.8755468285827988E-2</v>
      </c>
      <c r="L260">
        <f t="shared" si="51"/>
        <v>-5.3871090770403973E-2</v>
      </c>
      <c r="M260">
        <f t="shared" si="58"/>
        <v>-2.1074845137785569E-2</v>
      </c>
      <c r="P260" s="71"/>
    </row>
    <row r="261" spans="2:16" x14ac:dyDescent="0.2">
      <c r="B261" s="71">
        <f>'IPCA (Var)'!A264</f>
        <v>42917</v>
      </c>
      <c r="C261" s="30">
        <f>'IPCA (Var)'!U264</f>
        <v>-0.39287017116255968</v>
      </c>
      <c r="D261" s="30">
        <f>'IPCA (Var)'!V264</f>
        <v>0.15930878200759388</v>
      </c>
      <c r="E261" s="72">
        <f t="shared" ref="E261:E299" si="61">E260*(1+C261/100)</f>
        <v>309.07845487161086</v>
      </c>
      <c r="F261" s="72">
        <f t="shared" ref="F261:F299" si="62">F260*(1+D261/100)</f>
        <v>371.80841821803091</v>
      </c>
      <c r="G261" s="30">
        <f t="shared" si="59"/>
        <v>83.128417681593533</v>
      </c>
      <c r="H261">
        <v>97.45</v>
      </c>
      <c r="I261" s="30">
        <f t="shared" si="60"/>
        <v>138.58077360637088</v>
      </c>
      <c r="J261">
        <f t="shared" si="57"/>
        <v>4.3573374867869052E-3</v>
      </c>
      <c r="K261">
        <f t="shared" si="56"/>
        <v>3.487591090015929E-2</v>
      </c>
      <c r="L261">
        <f t="shared" si="51"/>
        <v>-2.1094927172275235E-2</v>
      </c>
      <c r="M261">
        <f t="shared" si="58"/>
        <v>-3.0518573413372385E-2</v>
      </c>
      <c r="P261" s="71"/>
    </row>
    <row r="262" spans="2:16" x14ac:dyDescent="0.2">
      <c r="B262" s="71">
        <f>'IPCA (Var)'!A265</f>
        <v>42948</v>
      </c>
      <c r="C262" s="30">
        <f>'IPCA (Var)'!U265</f>
        <v>-0.34356771696106292</v>
      </c>
      <c r="D262" s="30">
        <f>'IPCA (Var)'!V265</f>
        <v>-0.28494328811973818</v>
      </c>
      <c r="E262" s="72">
        <f t="shared" si="61"/>
        <v>308.0165610805899</v>
      </c>
      <c r="F262" s="72">
        <f t="shared" si="62"/>
        <v>370.74897508565442</v>
      </c>
      <c r="G262" s="30">
        <f t="shared" si="59"/>
        <v>83.079544861702885</v>
      </c>
      <c r="H262">
        <v>97.36</v>
      </c>
      <c r="I262" s="30">
        <f t="shared" si="60"/>
        <v>138.45278725824801</v>
      </c>
      <c r="J262">
        <f t="shared" si="57"/>
        <v>-4.4606670012644623E-3</v>
      </c>
      <c r="K262">
        <f t="shared" si="56"/>
        <v>2.7201153314619919E-2</v>
      </c>
      <c r="L262">
        <f t="shared" si="51"/>
        <v>-8.2509931751044707E-3</v>
      </c>
      <c r="M262">
        <f t="shared" si="58"/>
        <v>-3.1661820315884381E-2</v>
      </c>
      <c r="P262" s="71"/>
    </row>
    <row r="263" spans="2:16" x14ac:dyDescent="0.2">
      <c r="B263" s="71">
        <f>'IPCA (Var)'!A266</f>
        <v>42979</v>
      </c>
      <c r="C263" s="30">
        <f>'IPCA (Var)'!U266</f>
        <v>-2.0436007105127433E-3</v>
      </c>
      <c r="D263" s="30">
        <f>'IPCA (Var)'!V266</f>
        <v>0.24412960995598726</v>
      </c>
      <c r="E263" s="72">
        <f t="shared" si="61"/>
        <v>308.01026645195918</v>
      </c>
      <c r="F263" s="72">
        <f t="shared" si="62"/>
        <v>371.65408311244687</v>
      </c>
      <c r="G263" s="30">
        <f t="shared" si="59"/>
        <v>82.875523355616735</v>
      </c>
      <c r="H263">
        <v>97.51</v>
      </c>
      <c r="I263" s="30">
        <f t="shared" si="60"/>
        <v>138.6660978384528</v>
      </c>
      <c r="J263">
        <f t="shared" si="57"/>
        <v>-4.1224313553552827E-3</v>
      </c>
      <c r="K263">
        <f t="shared" si="57"/>
        <v>2.9605850174379E-2</v>
      </c>
      <c r="L263">
        <f t="shared" si="51"/>
        <v>-1.6044399596367276E-2</v>
      </c>
      <c r="M263">
        <f t="shared" si="58"/>
        <v>-3.3728281529734283E-2</v>
      </c>
      <c r="P263" s="71"/>
    </row>
    <row r="264" spans="2:16" x14ac:dyDescent="0.2">
      <c r="B264" s="71">
        <f>'IPCA (Var)'!A267</f>
        <v>43009</v>
      </c>
      <c r="C264" s="30">
        <f>'IPCA (Var)'!U267</f>
        <v>3.2990091360813822E-2</v>
      </c>
      <c r="D264" s="30">
        <f>'IPCA (Var)'!V267</f>
        <v>0.40281320009000288</v>
      </c>
      <c r="E264" s="72">
        <f t="shared" si="61"/>
        <v>308.1118793202624</v>
      </c>
      <c r="F264" s="72">
        <f t="shared" si="62"/>
        <v>373.15115481789729</v>
      </c>
      <c r="G264" s="30">
        <f t="shared" si="59"/>
        <v>82.57026015921754</v>
      </c>
      <c r="H264">
        <v>97.91</v>
      </c>
      <c r="I264" s="30">
        <f t="shared" si="60"/>
        <v>139.23492605233221</v>
      </c>
      <c r="J264">
        <f t="shared" ref="J264:K279" si="63">E264/E252-1</f>
        <v>-4.6048387119548284E-3</v>
      </c>
      <c r="K264">
        <f t="shared" si="63"/>
        <v>3.1196785930658777E-2</v>
      </c>
      <c r="L264">
        <f t="shared" si="51"/>
        <v>2.0427305888483627E-2</v>
      </c>
      <c r="M264">
        <f t="shared" si="58"/>
        <v>-3.5801624642613605E-2</v>
      </c>
      <c r="P264" s="71"/>
    </row>
    <row r="265" spans="2:16" x14ac:dyDescent="0.2">
      <c r="B265" s="71">
        <f>'IPCA (Var)'!A268</f>
        <v>43040</v>
      </c>
      <c r="C265" s="30">
        <f>'IPCA (Var)'!U268</f>
        <v>-0.12502215223343874</v>
      </c>
      <c r="D265" s="30">
        <f>'IPCA (Var)'!V268</f>
        <v>-2.2181701667620561E-2</v>
      </c>
      <c r="E265" s="72">
        <f t="shared" si="61"/>
        <v>307.72667121744934</v>
      </c>
      <c r="F265" s="72">
        <f t="shared" si="62"/>
        <v>373.06838354196628</v>
      </c>
      <c r="G265" s="30">
        <f t="shared" si="59"/>
        <v>82.485325691726246</v>
      </c>
      <c r="H265">
        <v>99.87</v>
      </c>
      <c r="I265" s="30">
        <f t="shared" si="60"/>
        <v>142.02218430034134</v>
      </c>
      <c r="J265">
        <f t="shared" ref="J265:K280" si="64">E265/E253-1</f>
        <v>-7.0763945045846377E-3</v>
      </c>
      <c r="K265">
        <f t="shared" si="63"/>
        <v>2.8853061102732003E-2</v>
      </c>
      <c r="L265">
        <f t="shared" si="51"/>
        <v>1.0420882233913575E-2</v>
      </c>
      <c r="M265">
        <f t="shared" si="58"/>
        <v>-3.592945560731664E-2</v>
      </c>
      <c r="P265" s="71"/>
    </row>
    <row r="266" spans="2:16" x14ac:dyDescent="0.2">
      <c r="B266" s="71">
        <f>'IPCA (Var)'!A269</f>
        <v>43070</v>
      </c>
      <c r="C266" s="30">
        <f>'IPCA (Var)'!U269</f>
        <v>0.48814780295299159</v>
      </c>
      <c r="D266" s="30">
        <f>'IPCA (Var)'!V269</f>
        <v>0.54473565282674452</v>
      </c>
      <c r="E266" s="72">
        <f t="shared" si="61"/>
        <v>309.22883220209769</v>
      </c>
      <c r="F266" s="72">
        <f t="shared" si="62"/>
        <v>375.10062003654383</v>
      </c>
      <c r="G266" s="30">
        <f t="shared" si="59"/>
        <v>82.438901906366183</v>
      </c>
      <c r="H266">
        <v>100.99</v>
      </c>
      <c r="I266" s="30">
        <f t="shared" si="60"/>
        <v>143.61490329920366</v>
      </c>
      <c r="J266">
        <f t="shared" si="64"/>
        <v>-5.418147495257708E-3</v>
      </c>
      <c r="K266">
        <f t="shared" si="63"/>
        <v>2.9652067936823734E-2</v>
      </c>
      <c r="L266">
        <f t="shared" si="51"/>
        <v>3.5263967196309531E-2</v>
      </c>
      <c r="M266">
        <f t="shared" si="58"/>
        <v>-3.5070215432081442E-2</v>
      </c>
      <c r="P266" s="71"/>
    </row>
    <row r="267" spans="2:16" x14ac:dyDescent="0.2">
      <c r="B267" s="71">
        <f>'IPCA (Var)'!A270</f>
        <v>43101</v>
      </c>
      <c r="C267" s="30">
        <f>'IPCA (Var)'!U270</f>
        <v>7.4699342089749304E-3</v>
      </c>
      <c r="D267" s="30">
        <f>'IPCA (Var)'!V270</f>
        <v>0.58225987121886169</v>
      </c>
      <c r="E267" s="72">
        <f t="shared" si="61"/>
        <v>309.25193139241833</v>
      </c>
      <c r="F267" s="72">
        <f t="shared" si="62"/>
        <v>377.2846804237098</v>
      </c>
      <c r="G267" s="30">
        <f t="shared" si="59"/>
        <v>81.967794463616372</v>
      </c>
      <c r="H267">
        <v>99.48</v>
      </c>
      <c r="I267" s="30">
        <f t="shared" si="60"/>
        <v>141.46757679180891</v>
      </c>
      <c r="J267">
        <f t="shared" si="64"/>
        <v>-7.7460798097575001E-3</v>
      </c>
      <c r="K267">
        <f t="shared" si="63"/>
        <v>3.3051220754308108E-2</v>
      </c>
      <c r="L267">
        <f t="shared" si="51"/>
        <v>6.8758057584873411E-2</v>
      </c>
      <c r="M267">
        <f t="shared" si="58"/>
        <v>-4.0797300564065608E-2</v>
      </c>
      <c r="P267" s="71"/>
    </row>
    <row r="268" spans="2:16" x14ac:dyDescent="0.2">
      <c r="B268" s="71">
        <f>'IPCA (Var)'!A271</f>
        <v>43132</v>
      </c>
      <c r="C268" s="30">
        <f>'IPCA (Var)'!U271</f>
        <v>-0.19950536166087351</v>
      </c>
      <c r="D268" s="30">
        <f>'IPCA (Var)'!V271</f>
        <v>0.6053363543263014</v>
      </c>
      <c r="E268" s="72">
        <f t="shared" si="61"/>
        <v>308.63495720825063</v>
      </c>
      <c r="F268" s="72">
        <f t="shared" si="62"/>
        <v>379.56852175361831</v>
      </c>
      <c r="G268" s="30">
        <f t="shared" si="59"/>
        <v>81.312052902160474</v>
      </c>
      <c r="H268">
        <v>101.89</v>
      </c>
      <c r="I268" s="30">
        <f t="shared" si="60"/>
        <v>144.89476678043232</v>
      </c>
      <c r="J268">
        <f t="shared" si="64"/>
        <v>-8.548712416579396E-3</v>
      </c>
      <c r="K268">
        <f t="shared" si="63"/>
        <v>3.3447471392337613E-2</v>
      </c>
      <c r="L268">
        <f t="shared" si="51"/>
        <v>0.11355191256830599</v>
      </c>
      <c r="M268">
        <f t="shared" si="58"/>
        <v>-4.1996183808917009E-2</v>
      </c>
      <c r="P268" s="71"/>
    </row>
    <row r="269" spans="2:16" x14ac:dyDescent="0.2">
      <c r="B269" s="71">
        <f>'IPCA (Var)'!A272</f>
        <v>43160</v>
      </c>
      <c r="C269" s="30">
        <f>'IPCA (Var)'!U272</f>
        <v>-0.12674400641692171</v>
      </c>
      <c r="D269" s="30">
        <f>'IPCA (Var)'!V272</f>
        <v>0.17846422704383821</v>
      </c>
      <c r="E269" s="72">
        <f t="shared" si="61"/>
        <v>308.24378089828173</v>
      </c>
      <c r="F269" s="72">
        <f t="shared" si="62"/>
        <v>380.24591578206764</v>
      </c>
      <c r="G269" s="30">
        <f t="shared" si="59"/>
        <v>81.064323929503317</v>
      </c>
      <c r="H269">
        <v>102.57</v>
      </c>
      <c r="I269" s="30">
        <f t="shared" si="60"/>
        <v>145.86177474402731</v>
      </c>
      <c r="J269">
        <f t="shared" si="64"/>
        <v>-8.7798752164377492E-3</v>
      </c>
      <c r="K269">
        <f t="shared" si="63"/>
        <v>3.1017748600357997E-2</v>
      </c>
      <c r="L269">
        <f t="shared" ref="L269:L298" si="65">I269/I257-1</f>
        <v>0.11343899261832391</v>
      </c>
      <c r="M269">
        <f t="shared" si="58"/>
        <v>-3.9797623816795746E-2</v>
      </c>
      <c r="P269" s="71"/>
    </row>
    <row r="270" spans="2:16" x14ac:dyDescent="0.2">
      <c r="B270" s="71">
        <f>'IPCA (Var)'!A273</f>
        <v>43191</v>
      </c>
      <c r="C270" s="30">
        <f>'IPCA (Var)'!U273</f>
        <v>-9.0995936472023885E-3</v>
      </c>
      <c r="D270" s="30">
        <f>'IPCA (Var)'!V273</f>
        <v>0.17210747293693601</v>
      </c>
      <c r="E270" s="72">
        <f t="shared" si="61"/>
        <v>308.21573196677724</v>
      </c>
      <c r="F270" s="72">
        <f t="shared" si="62"/>
        <v>380.90034741866612</v>
      </c>
      <c r="G270" s="30">
        <f t="shared" si="59"/>
        <v>80.917682027735808</v>
      </c>
      <c r="H270">
        <v>106.74</v>
      </c>
      <c r="I270" s="30">
        <f t="shared" si="60"/>
        <v>151.79180887372016</v>
      </c>
      <c r="J270">
        <f t="shared" si="64"/>
        <v>-8.9619028863012762E-3</v>
      </c>
      <c r="K270">
        <f t="shared" si="63"/>
        <v>2.5700405879854005E-2</v>
      </c>
      <c r="L270">
        <f t="shared" si="65"/>
        <v>0.14454214025305601</v>
      </c>
      <c r="M270">
        <f t="shared" si="58"/>
        <v>-3.4662308766155281E-2</v>
      </c>
      <c r="P270" s="71"/>
    </row>
    <row r="271" spans="2:16" x14ac:dyDescent="0.2">
      <c r="B271" s="71">
        <f>'IPCA (Var)'!A274</f>
        <v>43221</v>
      </c>
      <c r="C271" s="30">
        <f>'IPCA (Var)'!U274</f>
        <v>1.5845124237322546E-2</v>
      </c>
      <c r="D271" s="30">
        <f>'IPCA (Var)'!V274</f>
        <v>0.10809888073349751</v>
      </c>
      <c r="E271" s="72">
        <f t="shared" si="61"/>
        <v>308.26456913242635</v>
      </c>
      <c r="F271" s="72">
        <f t="shared" si="62"/>
        <v>381.31209643093564</v>
      </c>
      <c r="G271" s="30">
        <f t="shared" si="59"/>
        <v>80.843113034642514</v>
      </c>
      <c r="H271">
        <v>110</v>
      </c>
      <c r="I271" s="30">
        <f t="shared" si="60"/>
        <v>156.42775881683733</v>
      </c>
      <c r="J271">
        <f t="shared" si="64"/>
        <v>-8.9668741015742626E-3</v>
      </c>
      <c r="K271">
        <f t="shared" si="63"/>
        <v>2.8601419005132911E-2</v>
      </c>
      <c r="L271">
        <f t="shared" si="65"/>
        <v>0.15014638226683386</v>
      </c>
      <c r="M271">
        <f t="shared" si="58"/>
        <v>-3.7568293106707173E-2</v>
      </c>
      <c r="P271" s="71"/>
    </row>
    <row r="272" spans="2:16" x14ac:dyDescent="0.2">
      <c r="B272" s="71">
        <f>'IPCA (Var)'!A275</f>
        <v>43252</v>
      </c>
      <c r="C272" s="30">
        <f>'IPCA (Var)'!U275</f>
        <v>1.3949567680158241</v>
      </c>
      <c r="D272" s="30">
        <f>'IPCA (Var)'!V275</f>
        <v>0.37445537484930969</v>
      </c>
      <c r="E272" s="72">
        <f t="shared" si="61"/>
        <v>312.56472660293394</v>
      </c>
      <c r="F272" s="72">
        <f t="shared" si="62"/>
        <v>382.73994007097184</v>
      </c>
      <c r="G272" s="30">
        <f t="shared" si="59"/>
        <v>81.665040378324449</v>
      </c>
      <c r="H272">
        <v>110.84</v>
      </c>
      <c r="I272" s="30">
        <f t="shared" si="60"/>
        <v>157.6222980659841</v>
      </c>
      <c r="J272">
        <f t="shared" si="64"/>
        <v>7.3065531399219008E-3</v>
      </c>
      <c r="K272">
        <f t="shared" si="63"/>
        <v>3.1040879184603964E-2</v>
      </c>
      <c r="L272">
        <f t="shared" si="65"/>
        <v>0.11700090698377497</v>
      </c>
      <c r="M272">
        <f t="shared" si="58"/>
        <v>-2.3734326044682064E-2</v>
      </c>
      <c r="P272" s="71"/>
    </row>
    <row r="273" spans="2:16" x14ac:dyDescent="0.2">
      <c r="B273" s="71">
        <f>'IPCA (Var)'!A276</f>
        <v>43282</v>
      </c>
      <c r="C273" s="30">
        <f>'IPCA (Var)'!U276</f>
        <v>0.44923850484408268</v>
      </c>
      <c r="D273" s="30">
        <f>'IPCA (Var)'!V276</f>
        <v>-0.13128454285756586</v>
      </c>
      <c r="E273" s="72">
        <f t="shared" si="61"/>
        <v>313.96888770739497</v>
      </c>
      <c r="F273" s="72">
        <f t="shared" si="62"/>
        <v>382.23746169031631</v>
      </c>
      <c r="G273" s="30">
        <f t="shared" si="59"/>
        <v>82.139747977336768</v>
      </c>
      <c r="H273">
        <v>111.84</v>
      </c>
      <c r="I273" s="30">
        <f t="shared" si="60"/>
        <v>159.04436860068262</v>
      </c>
      <c r="J273">
        <f t="shared" si="64"/>
        <v>1.582262612842289E-2</v>
      </c>
      <c r="K273">
        <f t="shared" si="63"/>
        <v>2.8049508728900552E-2</v>
      </c>
      <c r="L273">
        <f t="shared" si="65"/>
        <v>0.14766546947152404</v>
      </c>
      <c r="M273">
        <f t="shared" si="58"/>
        <v>-1.2226882600477662E-2</v>
      </c>
      <c r="P273" s="71"/>
    </row>
    <row r="274" spans="2:16" x14ac:dyDescent="0.2">
      <c r="B274" s="71">
        <f>'IPCA (Var)'!A277</f>
        <v>43313</v>
      </c>
      <c r="C274" s="30">
        <f>'IPCA (Var)'!U277</f>
        <v>8.4018851628597808E-3</v>
      </c>
      <c r="D274" s="30">
        <f>'IPCA (Var)'!V277</f>
        <v>-0.30996373497529867</v>
      </c>
      <c r="E274" s="72">
        <f t="shared" si="61"/>
        <v>313.99526701278728</v>
      </c>
      <c r="F274" s="72">
        <f t="shared" si="62"/>
        <v>381.05266417758622</v>
      </c>
      <c r="G274" s="30">
        <f t="shared" si="59"/>
        <v>82.402065785440243</v>
      </c>
      <c r="H274">
        <v>113.82</v>
      </c>
      <c r="I274" s="30">
        <f t="shared" si="60"/>
        <v>161.86006825938568</v>
      </c>
      <c r="J274">
        <f t="shared" si="64"/>
        <v>1.941033920780999E-2</v>
      </c>
      <c r="K274">
        <f t="shared" si="63"/>
        <v>2.7791551115013524E-2</v>
      </c>
      <c r="L274">
        <f t="shared" si="65"/>
        <v>0.16906327033689417</v>
      </c>
      <c r="M274">
        <f t="shared" si="58"/>
        <v>-8.381211907203534E-3</v>
      </c>
      <c r="P274" s="71"/>
    </row>
    <row r="275" spans="2:16" x14ac:dyDescent="0.2">
      <c r="B275" s="71">
        <f>'IPCA (Var)'!A278</f>
        <v>43344</v>
      </c>
      <c r="C275" s="30">
        <f>'IPCA (Var)'!U278</f>
        <v>0.20255740073926778</v>
      </c>
      <c r="D275" s="30">
        <f>'IPCA (Var)'!V278</f>
        <v>0.39483550743899393</v>
      </c>
      <c r="E275" s="72">
        <f t="shared" si="61"/>
        <v>314.63128766409272</v>
      </c>
      <c r="F275" s="72">
        <f t="shared" si="62"/>
        <v>382.55719539780159</v>
      </c>
      <c r="G275" s="30">
        <f t="shared" si="59"/>
        <v>82.244247775008859</v>
      </c>
      <c r="H275">
        <v>116.32</v>
      </c>
      <c r="I275" s="30">
        <f t="shared" si="60"/>
        <v>165.41524459613197</v>
      </c>
      <c r="J275">
        <f t="shared" si="64"/>
        <v>2.1496105595448567E-2</v>
      </c>
      <c r="K275">
        <f t="shared" si="63"/>
        <v>2.933672137823895E-2</v>
      </c>
      <c r="L275">
        <f t="shared" si="65"/>
        <v>0.19290329197005418</v>
      </c>
      <c r="M275">
        <f t="shared" si="58"/>
        <v>-7.8406157827903833E-3</v>
      </c>
      <c r="P275" s="71"/>
    </row>
    <row r="276" spans="2:16" x14ac:dyDescent="0.2">
      <c r="B276" s="71">
        <f>'IPCA (Var)'!A279</f>
        <v>43374</v>
      </c>
      <c r="C276" s="30">
        <f>'IPCA (Var)'!U279</f>
        <v>0.43697769940753284</v>
      </c>
      <c r="D276" s="30">
        <f>'IPCA (Var)'!V279</f>
        <v>0.39894760528920037</v>
      </c>
      <c r="E276" s="72">
        <f t="shared" si="61"/>
        <v>316.00615622654357</v>
      </c>
      <c r="F276" s="72">
        <f t="shared" si="62"/>
        <v>384.08339816770263</v>
      </c>
      <c r="G276" s="30">
        <f t="shared" si="59"/>
        <v>82.275401054581792</v>
      </c>
      <c r="H276">
        <v>106.32</v>
      </c>
      <c r="I276" s="30">
        <f t="shared" si="60"/>
        <v>151.19453924914677</v>
      </c>
      <c r="J276">
        <f t="shared" si="64"/>
        <v>2.5621462319781463E-2</v>
      </c>
      <c r="K276">
        <f t="shared" si="63"/>
        <v>2.9297091027737476E-2</v>
      </c>
      <c r="L276">
        <f t="shared" si="65"/>
        <v>8.5895209886630575E-2</v>
      </c>
      <c r="M276">
        <f t="shared" si="58"/>
        <v>-3.6756287079560135E-3</v>
      </c>
      <c r="P276" s="71"/>
    </row>
    <row r="277" spans="2:16" x14ac:dyDescent="0.2">
      <c r="B277" s="71">
        <f>'IPCA (Var)'!A280</f>
        <v>43405</v>
      </c>
      <c r="C277" s="30">
        <f>'IPCA (Var)'!U280</f>
        <v>-0.60731704614868653</v>
      </c>
      <c r="D277" s="30">
        <f>'IPCA (Var)'!V280</f>
        <v>0.63780161004637104</v>
      </c>
      <c r="E277" s="72">
        <f t="shared" si="61"/>
        <v>314.08699697290052</v>
      </c>
      <c r="F277" s="72">
        <f t="shared" si="62"/>
        <v>386.533088265137</v>
      </c>
      <c r="G277" s="30">
        <f t="shared" si="59"/>
        <v>81.257467085833781</v>
      </c>
      <c r="H277">
        <v>106.72</v>
      </c>
      <c r="I277" s="30">
        <f t="shared" si="60"/>
        <v>151.76336746302619</v>
      </c>
      <c r="J277">
        <f t="shared" si="64"/>
        <v>2.0668750389064572E-2</v>
      </c>
      <c r="K277">
        <f t="shared" si="63"/>
        <v>3.6091787235720263E-2</v>
      </c>
      <c r="L277">
        <f t="shared" si="65"/>
        <v>6.8589165915690309E-2</v>
      </c>
      <c r="M277">
        <f t="shared" si="58"/>
        <v>-1.5423036846655691E-2</v>
      </c>
      <c r="P277" s="71"/>
    </row>
    <row r="278" spans="2:16" x14ac:dyDescent="0.2">
      <c r="B278" s="71">
        <f>'IPCA (Var)'!A281</f>
        <v>43435</v>
      </c>
      <c r="C278" s="30">
        <f>'IPCA (Var)'!U281</f>
        <v>0.12721013850099053</v>
      </c>
      <c r="D278" s="30">
        <f>'IPCA (Var)'!V281</f>
        <v>0.83934430839360219</v>
      </c>
      <c r="E278" s="72">
        <f t="shared" si="61"/>
        <v>314.48654747676335</v>
      </c>
      <c r="F278" s="72">
        <f t="shared" si="62"/>
        <v>389.77743174154847</v>
      </c>
      <c r="G278" s="30">
        <f t="shared" si="59"/>
        <v>80.683621437911114</v>
      </c>
      <c r="H278">
        <v>109.46</v>
      </c>
      <c r="I278" s="30">
        <f t="shared" si="60"/>
        <v>155.65984072810014</v>
      </c>
      <c r="J278">
        <f t="shared" si="64"/>
        <v>1.7002668338602644E-2</v>
      </c>
      <c r="K278">
        <f t="shared" si="63"/>
        <v>3.9127665807576539E-2</v>
      </c>
      <c r="L278">
        <f t="shared" si="65"/>
        <v>8.3869690068323566E-2</v>
      </c>
      <c r="M278">
        <f t="shared" si="58"/>
        <v>-2.2124997468973895E-2</v>
      </c>
      <c r="P278" s="71"/>
    </row>
    <row r="279" spans="2:16" x14ac:dyDescent="0.2">
      <c r="B279" s="71">
        <f>'IPCA (Var)'!A282</f>
        <v>43466</v>
      </c>
      <c r="C279" s="30">
        <f>'IPCA (Var)'!U282</f>
        <v>0.11556302303692949</v>
      </c>
      <c r="D279" s="30">
        <f>'IPCA (Var)'!V282</f>
        <v>0.65974973972049056</v>
      </c>
      <c r="E279" s="72">
        <f t="shared" si="61"/>
        <v>314.84997763807195</v>
      </c>
      <c r="F279" s="72">
        <f t="shared" si="62"/>
        <v>392.34898733295256</v>
      </c>
      <c r="G279" s="30">
        <f t="shared" si="59"/>
        <v>80.247429661615527</v>
      </c>
      <c r="H279">
        <v>106.18</v>
      </c>
      <c r="I279" s="30">
        <f t="shared" si="60"/>
        <v>150.995449374289</v>
      </c>
      <c r="J279">
        <f t="shared" si="64"/>
        <v>1.8101895824702563E-2</v>
      </c>
      <c r="K279">
        <f t="shared" si="63"/>
        <v>3.9928223145251351E-2</v>
      </c>
      <c r="L279">
        <f t="shared" si="65"/>
        <v>6.7350221149979905E-2</v>
      </c>
      <c r="M279">
        <f t="shared" si="58"/>
        <v>-2.1826327320548788E-2</v>
      </c>
      <c r="P279" s="71"/>
    </row>
    <row r="280" spans="2:16" x14ac:dyDescent="0.2">
      <c r="B280" s="71">
        <f>'IPCA (Var)'!A283</f>
        <v>43497</v>
      </c>
      <c r="C280" s="30">
        <f>'IPCA (Var)'!U283</f>
        <v>2.1057475904830474E-2</v>
      </c>
      <c r="D280" s="30">
        <f>'IPCA (Var)'!V283</f>
        <v>0.85226415048271087</v>
      </c>
      <c r="E280" s="72">
        <f t="shared" si="61"/>
        <v>314.91627709624947</v>
      </c>
      <c r="F280" s="72">
        <f t="shared" si="62"/>
        <v>395.6928370967733</v>
      </c>
      <c r="G280" s="30">
        <f t="shared" si="59"/>
        <v>79.586044419406917</v>
      </c>
      <c r="H280">
        <v>105.64</v>
      </c>
      <c r="I280" s="30">
        <f t="shared" si="60"/>
        <v>150.22753128555178</v>
      </c>
      <c r="J280">
        <f t="shared" si="64"/>
        <v>2.0351939212642556E-2</v>
      </c>
      <c r="K280">
        <f t="shared" si="64"/>
        <v>4.2480644255377564E-2</v>
      </c>
      <c r="L280">
        <f t="shared" si="65"/>
        <v>3.6804396898616254E-2</v>
      </c>
      <c r="M280">
        <f t="shared" si="58"/>
        <v>-2.2128705042735008E-2</v>
      </c>
      <c r="P280" s="71"/>
    </row>
    <row r="281" spans="2:16" x14ac:dyDescent="0.2">
      <c r="B281" s="71">
        <f>'IPCA (Var)'!A284</f>
        <v>43525</v>
      </c>
      <c r="C281" s="30">
        <f>'IPCA (Var)'!U284</f>
        <v>0.50623126143978692</v>
      </c>
      <c r="D281" s="30">
        <f>'IPCA (Var)'!V284</f>
        <v>0.94495002613568679</v>
      </c>
      <c r="E281" s="72">
        <f t="shared" si="61"/>
        <v>316.51048173827303</v>
      </c>
      <c r="F281" s="72">
        <f t="shared" si="62"/>
        <v>399.43193666433626</v>
      </c>
      <c r="G281" s="30">
        <f t="shared" si="59"/>
        <v>79.240154000067719</v>
      </c>
      <c r="H281">
        <v>107.76</v>
      </c>
      <c r="I281" s="30">
        <f t="shared" si="60"/>
        <v>153.24232081911265</v>
      </c>
      <c r="J281">
        <f t="shared" ref="J281:K296" si="66">E281/E269-1</f>
        <v>2.6818710878449892E-2</v>
      </c>
      <c r="K281">
        <f t="shared" si="66"/>
        <v>5.0456875632202136E-2</v>
      </c>
      <c r="L281">
        <f t="shared" si="65"/>
        <v>5.0599590523545013E-2</v>
      </c>
      <c r="M281">
        <f t="shared" si="58"/>
        <v>-2.3638164753752244E-2</v>
      </c>
      <c r="P281" s="71"/>
    </row>
    <row r="282" spans="2:16" x14ac:dyDescent="0.2">
      <c r="B282" s="71">
        <f>'IPCA (Var)'!A285</f>
        <v>43556</v>
      </c>
      <c r="C282" s="30">
        <f>'IPCA (Var)'!U285</f>
        <v>0.35748650402756227</v>
      </c>
      <c r="D282" s="30">
        <f>'IPCA (Var)'!V285</f>
        <v>0.45427107951374546</v>
      </c>
      <c r="E282" s="72">
        <f t="shared" si="61"/>
        <v>317.64196399431995</v>
      </c>
      <c r="F282" s="72">
        <f t="shared" si="62"/>
        <v>401.24644043494402</v>
      </c>
      <c r="G282" s="30">
        <f t="shared" si="59"/>
        <v>79.163808568619757</v>
      </c>
      <c r="H282">
        <v>108.96</v>
      </c>
      <c r="I282" s="30">
        <f t="shared" si="60"/>
        <v>154.94880546075086</v>
      </c>
      <c r="J282">
        <f t="shared" ref="J282:K297" si="67">E282/E270-1</f>
        <v>3.0583228076621172E-2</v>
      </c>
      <c r="K282">
        <f t="shared" si="66"/>
        <v>5.3415790125060036E-2</v>
      </c>
      <c r="L282">
        <f t="shared" si="65"/>
        <v>2.079820123664966E-2</v>
      </c>
      <c r="M282">
        <f t="shared" si="58"/>
        <v>-2.2832562048438865E-2</v>
      </c>
      <c r="P282" s="71"/>
    </row>
    <row r="283" spans="2:16" x14ac:dyDescent="0.2">
      <c r="B283" s="71">
        <f>'IPCA (Var)'!A286</f>
        <v>43586</v>
      </c>
      <c r="C283" s="30">
        <f>'IPCA (Var)'!U286</f>
        <v>0.13683451116278367</v>
      </c>
      <c r="D283" s="30">
        <f>'IPCA (Var)'!V286</f>
        <v>-0.52726589067449126</v>
      </c>
      <c r="E283" s="72">
        <f t="shared" si="61"/>
        <v>318.07660782299939</v>
      </c>
      <c r="F283" s="72">
        <f t="shared" si="62"/>
        <v>399.13080481698501</v>
      </c>
      <c r="G283" s="30">
        <f t="shared" si="59"/>
        <v>79.692322412660758</v>
      </c>
      <c r="H283">
        <v>110.69</v>
      </c>
      <c r="I283" s="30">
        <f t="shared" si="60"/>
        <v>157.40898748577931</v>
      </c>
      <c r="J283">
        <f t="shared" si="67"/>
        <v>3.1829926865055702E-2</v>
      </c>
      <c r="K283">
        <f t="shared" si="66"/>
        <v>4.6729984579119588E-2</v>
      </c>
      <c r="L283">
        <f t="shared" si="65"/>
        <v>6.2727272727272076E-3</v>
      </c>
      <c r="M283">
        <f t="shared" si="58"/>
        <v>-1.4900057714063886E-2</v>
      </c>
      <c r="P283" s="71"/>
    </row>
    <row r="284" spans="2:16" x14ac:dyDescent="0.2">
      <c r="B284" s="71">
        <f>'IPCA (Var)'!A287</f>
        <v>43617</v>
      </c>
      <c r="C284" s="30">
        <f>'IPCA (Var)'!U287</f>
        <v>0.10867181753524252</v>
      </c>
      <c r="D284" s="30">
        <f>'IPCA (Var)'!V287</f>
        <v>6.1338441940129516E-2</v>
      </c>
      <c r="E284" s="72">
        <f t="shared" si="61"/>
        <v>318.42226745387512</v>
      </c>
      <c r="F284" s="72">
        <f t="shared" si="62"/>
        <v>399.37562543396291</v>
      </c>
      <c r="G284" s="30">
        <f t="shared" si="59"/>
        <v>79.730020355617953</v>
      </c>
      <c r="H284">
        <v>107.71</v>
      </c>
      <c r="I284" s="30">
        <f t="shared" si="60"/>
        <v>153.17121729237769</v>
      </c>
      <c r="J284">
        <f t="shared" si="67"/>
        <v>1.8740249146482535E-2</v>
      </c>
      <c r="K284">
        <f t="shared" si="66"/>
        <v>4.3464722704158687E-2</v>
      </c>
      <c r="L284">
        <f t="shared" si="65"/>
        <v>-2.8238902923132692E-2</v>
      </c>
      <c r="M284">
        <f t="shared" si="58"/>
        <v>-2.4724473557676152E-2</v>
      </c>
      <c r="P284" s="71"/>
    </row>
    <row r="285" spans="2:16" x14ac:dyDescent="0.2">
      <c r="B285" s="71">
        <f>'IPCA (Var)'!A288</f>
        <v>43647</v>
      </c>
      <c r="C285" s="30">
        <f>'IPCA (Var)'!U288</f>
        <v>-0.17391814996325913</v>
      </c>
      <c r="D285" s="30">
        <f>'IPCA (Var)'!V288</f>
        <v>0.34587160425036872</v>
      </c>
      <c r="E285" s="72">
        <f t="shared" si="61"/>
        <v>317.8684733372483</v>
      </c>
      <c r="F285" s="72">
        <f t="shared" si="62"/>
        <v>400.75695231663633</v>
      </c>
      <c r="G285" s="30">
        <f t="shared" si="59"/>
        <v>79.317020328596016</v>
      </c>
      <c r="H285">
        <v>106.95</v>
      </c>
      <c r="I285" s="30">
        <f t="shared" si="60"/>
        <v>152.09044368600684</v>
      </c>
      <c r="J285">
        <f t="shared" si="67"/>
        <v>1.2420293164485674E-2</v>
      </c>
      <c r="K285">
        <f t="shared" si="66"/>
        <v>4.8450223963982575E-2</v>
      </c>
      <c r="L285">
        <f t="shared" si="65"/>
        <v>-4.3723175965665328E-2</v>
      </c>
      <c r="M285">
        <f t="shared" si="58"/>
        <v>-3.6029930799496901E-2</v>
      </c>
      <c r="P285" s="71"/>
    </row>
    <row r="286" spans="2:16" x14ac:dyDescent="0.2">
      <c r="B286" s="71">
        <f>'IPCA (Var)'!A289</f>
        <v>43678</v>
      </c>
      <c r="C286" s="30">
        <f>'IPCA (Var)'!U289</f>
        <v>8.5800345545239354E-2</v>
      </c>
      <c r="D286" s="30">
        <f>'IPCA (Var)'!V289</f>
        <v>-0.18079791893916655</v>
      </c>
      <c r="E286" s="72">
        <f t="shared" si="61"/>
        <v>318.14120558575104</v>
      </c>
      <c r="F286" s="72">
        <f t="shared" si="62"/>
        <v>400.0323920868438</v>
      </c>
      <c r="G286" s="30">
        <f t="shared" si="59"/>
        <v>79.52886113199682</v>
      </c>
      <c r="H286">
        <v>110.62</v>
      </c>
      <c r="I286" s="30">
        <f t="shared" si="60"/>
        <v>157.30944254835043</v>
      </c>
      <c r="J286">
        <f t="shared" si="67"/>
        <v>1.3203825052544138E-2</v>
      </c>
      <c r="K286">
        <f t="shared" si="66"/>
        <v>4.98086739538246E-2</v>
      </c>
      <c r="L286">
        <f t="shared" si="65"/>
        <v>-2.8114566859954171E-2</v>
      </c>
      <c r="M286">
        <f t="shared" si="58"/>
        <v>-3.6604848901280462E-2</v>
      </c>
      <c r="P286" s="71"/>
    </row>
    <row r="287" spans="2:16" x14ac:dyDescent="0.2">
      <c r="B287" s="71">
        <f>'IPCA (Var)'!A290</f>
        <v>43709</v>
      </c>
      <c r="C287" s="30">
        <f>'IPCA (Var)'!U290</f>
        <v>0.14472697239094595</v>
      </c>
      <c r="D287" s="30">
        <f>'IPCA (Var)'!V290</f>
        <v>-0.29279805465946751</v>
      </c>
      <c r="E287" s="72">
        <f t="shared" si="61"/>
        <v>318.60164172052333</v>
      </c>
      <c r="F287" s="72">
        <f t="shared" si="62"/>
        <v>398.86110502480579</v>
      </c>
      <c r="G287" s="30">
        <f t="shared" si="59"/>
        <v>79.877841611231815</v>
      </c>
      <c r="H287">
        <v>112.63</v>
      </c>
      <c r="I287" s="30">
        <f t="shared" si="60"/>
        <v>160.16780432309443</v>
      </c>
      <c r="J287">
        <f t="shared" si="67"/>
        <v>1.2619069406312411E-2</v>
      </c>
      <c r="K287">
        <f t="shared" si="66"/>
        <v>4.2618227609209081E-2</v>
      </c>
      <c r="L287">
        <f t="shared" si="65"/>
        <v>-3.1722833562585984E-2</v>
      </c>
      <c r="M287">
        <f t="shared" si="58"/>
        <v>-2.999915820289667E-2</v>
      </c>
      <c r="P287" s="71"/>
    </row>
    <row r="288" spans="2:16" x14ac:dyDescent="0.2">
      <c r="B288" s="71">
        <f>'IPCA (Var)'!A291</f>
        <v>43739</v>
      </c>
      <c r="C288" s="30">
        <f>'IPCA (Var)'!U291</f>
        <v>0.3556050294642884</v>
      </c>
      <c r="D288" s="30">
        <f>'IPCA (Var)'!V291</f>
        <v>3.1968886871388463E-2</v>
      </c>
      <c r="E288" s="72">
        <f t="shared" si="61"/>
        <v>319.73460518243729</v>
      </c>
      <c r="F288" s="72">
        <f t="shared" si="62"/>
        <v>398.98861648024513</v>
      </c>
      <c r="G288" s="30">
        <f t="shared" si="59"/>
        <v>80.136272559111504</v>
      </c>
      <c r="H288">
        <v>112.09</v>
      </c>
      <c r="I288" s="30">
        <f t="shared" si="60"/>
        <v>159.39988623435724</v>
      </c>
      <c r="J288">
        <f t="shared" si="67"/>
        <v>1.1798659242640896E-2</v>
      </c>
      <c r="K288">
        <f t="shared" si="66"/>
        <v>3.880724442568706E-2</v>
      </c>
      <c r="L288">
        <f t="shared" si="65"/>
        <v>5.4270127915726052E-2</v>
      </c>
      <c r="M288">
        <f t="shared" si="58"/>
        <v>-2.7008585183046163E-2</v>
      </c>
      <c r="P288" s="71"/>
    </row>
    <row r="289" spans="2:16" x14ac:dyDescent="0.2">
      <c r="B289" s="71">
        <f>'IPCA (Var)'!A292</f>
        <v>43770</v>
      </c>
      <c r="C289" s="30">
        <f>'IPCA (Var)'!U292</f>
        <v>0.79379388713068955</v>
      </c>
      <c r="D289" s="30">
        <f>'IPCA (Var)'!V292</f>
        <v>-1.4666882745378033E-2</v>
      </c>
      <c r="E289" s="72">
        <f t="shared" si="61"/>
        <v>322.27263893341694</v>
      </c>
      <c r="F289" s="72">
        <f t="shared" si="62"/>
        <v>398.93009728769857</v>
      </c>
      <c r="G289" s="30">
        <f t="shared" si="59"/>
        <v>80.784237921512812</v>
      </c>
      <c r="H289">
        <v>113.51</v>
      </c>
      <c r="I289" s="30">
        <f t="shared" si="60"/>
        <v>161.41922639362915</v>
      </c>
      <c r="J289">
        <f t="shared" si="67"/>
        <v>2.6061702774733631E-2</v>
      </c>
      <c r="K289">
        <f t="shared" si="66"/>
        <v>3.2072309975331281E-2</v>
      </c>
      <c r="L289">
        <f t="shared" si="65"/>
        <v>6.3624437781109489E-2</v>
      </c>
      <c r="M289">
        <f t="shared" si="58"/>
        <v>-6.0106072005976507E-3</v>
      </c>
      <c r="P289" s="71"/>
    </row>
    <row r="290" spans="2:16" x14ac:dyDescent="0.2">
      <c r="B290" s="71">
        <f>'IPCA (Var)'!A293</f>
        <v>43800</v>
      </c>
      <c r="C290" s="30">
        <f>'IPCA (Var)'!U293</f>
        <v>1.9449924347878711</v>
      </c>
      <c r="D290" s="30">
        <f>'IPCA (Var)'!V293</f>
        <v>1.0249727025466104</v>
      </c>
      <c r="E290" s="72">
        <f t="shared" si="61"/>
        <v>328.54081738006312</v>
      </c>
      <c r="F290" s="72">
        <f t="shared" si="62"/>
        <v>403.01902188714007</v>
      </c>
      <c r="G290" s="30">
        <f t="shared" si="59"/>
        <v>81.519928226133814</v>
      </c>
      <c r="H290">
        <v>111.81</v>
      </c>
      <c r="I290" s="30">
        <f t="shared" si="60"/>
        <v>159.00170648464166</v>
      </c>
      <c r="J290">
        <f t="shared" si="67"/>
        <v>4.4689574215692751E-2</v>
      </c>
      <c r="K290">
        <f t="shared" si="66"/>
        <v>3.3972182756778491E-2</v>
      </c>
      <c r="L290">
        <f t="shared" si="65"/>
        <v>2.1469029782569038E-2</v>
      </c>
      <c r="M290">
        <f t="shared" si="58"/>
        <v>1.071739145891426E-2</v>
      </c>
      <c r="P290" s="71"/>
    </row>
    <row r="291" spans="2:16" x14ac:dyDescent="0.2">
      <c r="B291" s="71">
        <f>'IPCA (Var)'!A294</f>
        <v>43831</v>
      </c>
      <c r="C291" s="30">
        <f>'IPCA (Var)'!U294</f>
        <v>-0.27961735065003768</v>
      </c>
      <c r="D291" s="30">
        <f>'IPCA (Var)'!V294</f>
        <v>0.37311374911735296</v>
      </c>
      <c r="E291" s="72">
        <f t="shared" si="61"/>
        <v>327.62216025070097</v>
      </c>
      <c r="F291" s="72">
        <f t="shared" si="62"/>
        <v>404.52274126935924</v>
      </c>
      <c r="G291" s="30">
        <f t="shared" si="59"/>
        <v>80.989800282339985</v>
      </c>
      <c r="H291">
        <v>113.21</v>
      </c>
      <c r="I291" s="30">
        <f t="shared" si="60"/>
        <v>160.99260523321956</v>
      </c>
      <c r="J291">
        <f t="shared" si="67"/>
        <v>4.0565931458667492E-2</v>
      </c>
      <c r="K291">
        <f t="shared" si="66"/>
        <v>3.1027871434458065E-2</v>
      </c>
      <c r="L291">
        <f t="shared" si="65"/>
        <v>6.6208325485025199E-2</v>
      </c>
      <c r="M291">
        <f t="shared" si="58"/>
        <v>9.5380600242094271E-3</v>
      </c>
      <c r="P291" s="71"/>
    </row>
    <row r="292" spans="2:16" x14ac:dyDescent="0.2">
      <c r="B292" s="71">
        <f>'IPCA (Var)'!A295</f>
        <v>43862</v>
      </c>
      <c r="C292" s="30">
        <f>'IPCA (Var)'!U295</f>
        <v>3.0794518909364028E-2</v>
      </c>
      <c r="D292" s="30">
        <f>'IPCA (Var)'!V295</f>
        <v>0.70884652800190429</v>
      </c>
      <c r="E292" s="72">
        <f t="shared" si="61"/>
        <v>327.72304991879065</v>
      </c>
      <c r="F292" s="72">
        <f t="shared" si="62"/>
        <v>407.39018667582519</v>
      </c>
      <c r="G292" s="30">
        <f t="shared" si="59"/>
        <v>80.444512567400523</v>
      </c>
      <c r="H292">
        <v>118.07</v>
      </c>
      <c r="I292" s="30">
        <f t="shared" si="60"/>
        <v>167.90386803185439</v>
      </c>
      <c r="J292">
        <f t="shared" si="67"/>
        <v>4.0667230479887184E-2</v>
      </c>
      <c r="K292">
        <f t="shared" si="66"/>
        <v>2.9561691500094245E-2</v>
      </c>
      <c r="L292">
        <f t="shared" si="65"/>
        <v>0.11766376372586129</v>
      </c>
      <c r="M292">
        <f t="shared" si="58"/>
        <v>1.1105538979792939E-2</v>
      </c>
      <c r="P292" s="71"/>
    </row>
    <row r="293" spans="2:16" x14ac:dyDescent="0.2">
      <c r="B293" s="71">
        <f>'IPCA (Var)'!A296</f>
        <v>43891</v>
      </c>
      <c r="C293" s="30">
        <f>'IPCA (Var)'!U296</f>
        <v>0.16890190541521524</v>
      </c>
      <c r="D293" s="30">
        <f>'IPCA (Var)'!V296</f>
        <v>0.16109763794238749</v>
      </c>
      <c r="E293" s="72">
        <f t="shared" si="61"/>
        <v>328.27658039458834</v>
      </c>
      <c r="F293" s="72">
        <f t="shared" si="62"/>
        <v>408.04648264376902</v>
      </c>
      <c r="G293" s="30">
        <f t="shared" si="59"/>
        <v>80.450780574716759</v>
      </c>
      <c r="H293">
        <v>131.08000000000001</v>
      </c>
      <c r="I293" s="30">
        <f t="shared" si="60"/>
        <v>186.40500568828219</v>
      </c>
      <c r="J293">
        <f t="shared" si="67"/>
        <v>3.7174436030351865E-2</v>
      </c>
      <c r="K293">
        <f t="shared" si="66"/>
        <v>2.1566993494243292E-2</v>
      </c>
      <c r="L293">
        <f t="shared" si="65"/>
        <v>0.21640682999257632</v>
      </c>
      <c r="M293">
        <f t="shared" si="58"/>
        <v>1.5607442536108573E-2</v>
      </c>
      <c r="P293" s="71"/>
    </row>
    <row r="294" spans="2:16" x14ac:dyDescent="0.2">
      <c r="B294" s="71">
        <f>'IPCA (Var)'!A297</f>
        <v>43922</v>
      </c>
      <c r="C294" s="30">
        <f>'IPCA (Var)'!U297</f>
        <v>-0.2</v>
      </c>
      <c r="D294" s="30">
        <f>'IPCA (Var)'!V297</f>
        <v>0.65</v>
      </c>
      <c r="E294" s="72">
        <f t="shared" si="61"/>
        <v>327.62002723379914</v>
      </c>
      <c r="F294" s="72">
        <f t="shared" si="62"/>
        <v>410.69878478095353</v>
      </c>
      <c r="G294" s="30">
        <f t="shared" si="59"/>
        <v>79.771365140156306</v>
      </c>
      <c r="H294">
        <v>141.15</v>
      </c>
      <c r="I294" s="30">
        <f t="shared" si="60"/>
        <v>200.72525597269629</v>
      </c>
      <c r="J294">
        <f t="shared" si="67"/>
        <v>3.141292515008387E-2</v>
      </c>
      <c r="K294">
        <f t="shared" si="66"/>
        <v>2.3557453458685762E-2</v>
      </c>
      <c r="L294">
        <f t="shared" si="65"/>
        <v>0.29542951541850249</v>
      </c>
      <c r="M294">
        <f t="shared" si="58"/>
        <v>7.8554716913981082E-3</v>
      </c>
      <c r="P294" s="71"/>
    </row>
    <row r="295" spans="2:16" x14ac:dyDescent="0.2">
      <c r="B295" s="71">
        <f>'IPCA (Var)'!A298</f>
        <v>43952</v>
      </c>
      <c r="C295" s="30">
        <f>'IPCA (Var)'!U298</f>
        <v>2.244163136473128E-2</v>
      </c>
      <c r="D295" s="30">
        <f>'IPCA (Var)'!V298</f>
        <v>-0.27709487244230824</v>
      </c>
      <c r="E295" s="72">
        <f t="shared" si="61"/>
        <v>327.69355051258799</v>
      </c>
      <c r="F295" s="72">
        <f t="shared" si="62"/>
        <v>409.56075950714262</v>
      </c>
      <c r="G295" s="30">
        <f t="shared" si="59"/>
        <v>80.010973440650901</v>
      </c>
      <c r="H295">
        <v>149.83000000000001</v>
      </c>
      <c r="I295" s="30">
        <f t="shared" si="60"/>
        <v>213.06882821387947</v>
      </c>
      <c r="J295">
        <f t="shared" si="67"/>
        <v>3.0234674455972943E-2</v>
      </c>
      <c r="K295">
        <f t="shared" si="66"/>
        <v>2.6131670530767703E-2</v>
      </c>
      <c r="L295">
        <f t="shared" si="65"/>
        <v>0.3536001445478365</v>
      </c>
      <c r="M295">
        <f t="shared" si="58"/>
        <v>4.1030039252052397E-3</v>
      </c>
    </row>
    <row r="296" spans="2:16" x14ac:dyDescent="0.2">
      <c r="B296" s="71">
        <f>'IPCA (Var)'!A299</f>
        <v>43983</v>
      </c>
      <c r="C296" s="30">
        <f>'IPCA (Var)'!U299</f>
        <v>0.42064247871365273</v>
      </c>
      <c r="D296" s="30">
        <f>'IPCA (Var)'!V299</f>
        <v>-0.2133303752621159</v>
      </c>
      <c r="E296" s="72">
        <f t="shared" si="61"/>
        <v>329.0719687860489</v>
      </c>
      <c r="F296" s="72">
        <f t="shared" si="62"/>
        <v>408.6870420019597</v>
      </c>
      <c r="G296" s="30">
        <f t="shared" si="59"/>
        <v>80.519305719624697</v>
      </c>
      <c r="H296">
        <v>139.5</v>
      </c>
      <c r="I296" s="30">
        <f t="shared" si="60"/>
        <v>198.3788395904437</v>
      </c>
      <c r="J296">
        <f t="shared" si="67"/>
        <v>3.3445215428335118E-2</v>
      </c>
      <c r="K296">
        <f t="shared" si="66"/>
        <v>2.3314934550347166E-2</v>
      </c>
      <c r="L296">
        <f t="shared" si="65"/>
        <v>0.29514436913935582</v>
      </c>
      <c r="M296">
        <f t="shared" si="58"/>
        <v>1.0130280877987952E-2</v>
      </c>
    </row>
    <row r="297" spans="2:16" x14ac:dyDescent="0.2">
      <c r="B297" s="71">
        <f>'IPCA (Var)'!A300</f>
        <v>44013</v>
      </c>
      <c r="C297" s="30">
        <f>'IPCA (Var)'!U300</f>
        <v>0.60736330357673862</v>
      </c>
      <c r="D297" s="30">
        <f>'IPCA (Var)'!V300</f>
        <v>-0.31447585618492191</v>
      </c>
      <c r="E297" s="72">
        <f t="shared" si="61"/>
        <v>331.07063116681286</v>
      </c>
      <c r="F297" s="72">
        <f t="shared" si="62"/>
        <v>407.40181992750718</v>
      </c>
      <c r="G297" s="30">
        <f t="shared" si="59"/>
        <v>81.26390579838926</v>
      </c>
      <c r="H297">
        <v>144.22</v>
      </c>
      <c r="I297" s="30">
        <f t="shared" si="60"/>
        <v>205.09101251422072</v>
      </c>
      <c r="J297">
        <f t="shared" si="67"/>
        <v>4.1533398046548209E-2</v>
      </c>
      <c r="K297">
        <f t="shared" si="67"/>
        <v>1.6580791855161037E-2</v>
      </c>
      <c r="L297">
        <f t="shared" si="65"/>
        <v>0.34848059841047219</v>
      </c>
      <c r="M297">
        <f t="shared" si="58"/>
        <v>2.4952606191387172E-2</v>
      </c>
    </row>
    <row r="298" spans="2:16" x14ac:dyDescent="0.2">
      <c r="B298" s="71">
        <f>'IPCA (Var)'!A301</f>
        <v>44044</v>
      </c>
      <c r="C298" s="30">
        <f>'IPCA (Var)'!U301</f>
        <v>0.69986482923195603</v>
      </c>
      <c r="D298" s="30">
        <f>'IPCA (Var)'!V301</f>
        <v>-0.39049367584610611</v>
      </c>
      <c r="E298" s="72">
        <f t="shared" si="61"/>
        <v>333.38767807426569</v>
      </c>
      <c r="F298" s="72">
        <f t="shared" si="62"/>
        <v>405.81094158540833</v>
      </c>
      <c r="G298" s="30">
        <f t="shared" si="59"/>
        <v>82.153447310168147</v>
      </c>
      <c r="H298">
        <v>151.36000000000001</v>
      </c>
      <c r="I298" s="30">
        <f t="shared" si="60"/>
        <v>215.24459613196819</v>
      </c>
      <c r="J298">
        <f>E298/E286-1</f>
        <v>4.7923601912689628E-2</v>
      </c>
      <c r="K298">
        <f t="shared" ref="K298" si="68">F298/F286-1</f>
        <v>1.4445203970657516E-2</v>
      </c>
      <c r="L298">
        <f t="shared" si="65"/>
        <v>0.36828783221840533</v>
      </c>
      <c r="M298">
        <f>J298-K298</f>
        <v>3.3478397942032112E-2</v>
      </c>
    </row>
    <row r="299" spans="2:16" x14ac:dyDescent="0.2">
      <c r="B299" s="71">
        <f>'IPCA (Var)'!A302</f>
        <v>44075</v>
      </c>
      <c r="C299" s="30">
        <f>'IPCA (Var)'!U302</f>
        <v>1.507653785074941</v>
      </c>
      <c r="D299" s="30">
        <f>'IPCA (Var)'!V302</f>
        <v>0.32875001432943951</v>
      </c>
      <c r="E299" s="72">
        <f t="shared" si="61"/>
        <v>338.4140100217258</v>
      </c>
      <c r="F299" s="72">
        <f>F298*(1+D299/100)</f>
        <v>407.14504511402077</v>
      </c>
      <c r="G299" s="30">
        <f t="shared" si="59"/>
        <v>83.11878385427805</v>
      </c>
      <c r="J299">
        <f t="shared" ref="J299" si="69">E299/E287-1</f>
        <v>6.2185393001150446E-2</v>
      </c>
      <c r="K299">
        <f>F299/F287-1</f>
        <v>2.0768984453121364E-2</v>
      </c>
    </row>
    <row r="300" spans="2:16" x14ac:dyDescent="0.2">
      <c r="B300" s="71"/>
    </row>
    <row r="301" spans="2:16" x14ac:dyDescent="0.2">
      <c r="B301" s="71"/>
    </row>
    <row r="302" spans="2:16" x14ac:dyDescent="0.2">
      <c r="B302" s="71"/>
    </row>
    <row r="303" spans="2:16" x14ac:dyDescent="0.2">
      <c r="B303" s="71"/>
    </row>
    <row r="304" spans="2:16" x14ac:dyDescent="0.2">
      <c r="B304" s="71"/>
    </row>
    <row r="305" spans="2:2" x14ac:dyDescent="0.2">
      <c r="B305" s="71"/>
    </row>
    <row r="306" spans="2:2" x14ac:dyDescent="0.2">
      <c r="B306" s="71"/>
    </row>
    <row r="307" spans="2:2" x14ac:dyDescent="0.2">
      <c r="B307" s="71"/>
    </row>
    <row r="308" spans="2:2" x14ac:dyDescent="0.2">
      <c r="B308" s="71"/>
    </row>
    <row r="309" spans="2:2" x14ac:dyDescent="0.2">
      <c r="B309" s="71"/>
    </row>
    <row r="310" spans="2:2" x14ac:dyDescent="0.2">
      <c r="B310" s="71"/>
    </row>
    <row r="311" spans="2:2" x14ac:dyDescent="0.2">
      <c r="B311" s="71"/>
    </row>
    <row r="312" spans="2:2" x14ac:dyDescent="0.2">
      <c r="B312" s="71"/>
    </row>
    <row r="313" spans="2:2" x14ac:dyDescent="0.2">
      <c r="B313" s="71"/>
    </row>
    <row r="314" spans="2:2" x14ac:dyDescent="0.2">
      <c r="B314" s="71"/>
    </row>
    <row r="315" spans="2:2" x14ac:dyDescent="0.2">
      <c r="B315" s="71"/>
    </row>
    <row r="316" spans="2:2" x14ac:dyDescent="0.2">
      <c r="B316" s="71"/>
    </row>
    <row r="317" spans="2:2" x14ac:dyDescent="0.2">
      <c r="B317" s="71"/>
    </row>
    <row r="318" spans="2:2" x14ac:dyDescent="0.2">
      <c r="B318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IPCA (Var)</vt:lpstr>
      <vt:lpstr>IPCA (Peso)</vt:lpstr>
      <vt:lpstr>Sheet2</vt:lpstr>
      <vt:lpstr>Sheet1</vt:lpstr>
      <vt:lpstr>Chart1</vt:lpstr>
      <vt:lpstr>Chart2</vt:lpstr>
      <vt:lpstr>Chart3</vt:lpstr>
      <vt:lpstr>'IPCA (Var)'!Print_Area</vt:lpstr>
      <vt:lpstr>'IPCA (Var)'!Print_Titles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Basiliki T. C. Litvac</dc:creator>
  <cp:lastModifiedBy>Rodrigo Arruda</cp:lastModifiedBy>
  <dcterms:created xsi:type="dcterms:W3CDTF">2018-08-07T13:15:32Z</dcterms:created>
  <dcterms:modified xsi:type="dcterms:W3CDTF">2020-10-27T22:37:18Z</dcterms:modified>
</cp:coreProperties>
</file>