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ew Eco\Brasil\Inflacao\IBGE\POF 2020\"/>
    </mc:Choice>
  </mc:AlternateContent>
  <xr:revisionPtr revIDLastSave="0" documentId="13_ncr:1_{3164FDC6-6568-4562-8B48-6ECEFA5D6730}" xr6:coauthVersionLast="46" xr6:coauthVersionMax="46" xr10:uidLastSave="{00000000-0000-0000-0000-000000000000}"/>
  <bookViews>
    <workbookView xWindow="-120" yWindow="-120" windowWidth="29040" windowHeight="15840" tabRatio="766" xr2:uid="{40C4EEBC-2A68-410E-A7F2-9FB59C5D4033}"/>
  </bookViews>
  <sheets>
    <sheet name="chart nucleos 15 mensal" sheetId="18" r:id="rId1"/>
    <sheet name="chart nucleos" sheetId="17" r:id="rId2"/>
    <sheet name="Nucleos mensal" sheetId="16" r:id="rId3"/>
    <sheet name="Nucleos-15 mensal" sheetId="1" r:id="rId4"/>
    <sheet name="chart nucleos hiato" sheetId="4" r:id="rId5"/>
    <sheet name="Chart3" sheetId="6" state="hidden" r:id="rId6"/>
    <sheet name="chart nucleos 15" sheetId="7" r:id="rId7"/>
    <sheet name="chart nucleos brl" sheetId="8" r:id="rId8"/>
    <sheet name="Chart industriais nuci" sheetId="10" r:id="rId9"/>
    <sheet name="chart servicos desemp" sheetId="13" r:id="rId10"/>
    <sheet name="chart servicos" sheetId="14" r:id="rId11"/>
    <sheet name="servicos" sheetId="12" r:id="rId12"/>
    <sheet name="chart industriais" sheetId="15" r:id="rId13"/>
    <sheet name="industriais" sheetId="9" r:id="rId14"/>
    <sheet name="Trimestral" sheetId="3" r:id="rId15"/>
    <sheet name="BRL" sheetId="5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7" i="1" l="1"/>
  <c r="C257" i="1"/>
  <c r="D257" i="1"/>
  <c r="E257" i="1"/>
  <c r="R257" i="1" s="1"/>
  <c r="S257" i="1" s="1"/>
  <c r="F257" i="1"/>
  <c r="G257" i="1"/>
  <c r="H257" i="1"/>
  <c r="I257" i="1"/>
  <c r="N257" i="1" s="1"/>
  <c r="J257" i="1"/>
  <c r="K257" i="1"/>
  <c r="L257" i="1"/>
  <c r="M257" i="1"/>
  <c r="Q257" i="1" s="1"/>
  <c r="O257" i="1"/>
  <c r="P257" i="1"/>
  <c r="T256" i="16"/>
  <c r="G256" i="16"/>
  <c r="L256" i="16" s="1"/>
  <c r="H256" i="16"/>
  <c r="I256" i="16"/>
  <c r="N256" i="16" s="1"/>
  <c r="J256" i="16"/>
  <c r="O256" i="16" s="1"/>
  <c r="K256" i="16"/>
  <c r="P256" i="16" s="1"/>
  <c r="M256" i="16"/>
  <c r="T257" i="1" l="1"/>
  <c r="Q256" i="16"/>
  <c r="S256" i="16" l="1"/>
  <c r="R256" i="16"/>
  <c r="S255" i="16"/>
  <c r="B256" i="16"/>
  <c r="C256" i="16"/>
  <c r="D256" i="16"/>
  <c r="E256" i="16"/>
  <c r="F256" i="16"/>
  <c r="G256" i="1" l="1"/>
  <c r="H256" i="1"/>
  <c r="I256" i="1"/>
  <c r="J256" i="1"/>
  <c r="K256" i="1"/>
  <c r="B256" i="1"/>
  <c r="C256" i="1"/>
  <c r="D256" i="1"/>
  <c r="E256" i="1"/>
  <c r="F256" i="1"/>
  <c r="T28" i="16"/>
  <c r="T36" i="16"/>
  <c r="T44" i="16"/>
  <c r="T52" i="16"/>
  <c r="T60" i="16"/>
  <c r="T68" i="16"/>
  <c r="T76" i="16"/>
  <c r="T84" i="16"/>
  <c r="T92" i="16"/>
  <c r="T100" i="16"/>
  <c r="T108" i="16"/>
  <c r="T116" i="16"/>
  <c r="T124" i="16"/>
  <c r="T131" i="16"/>
  <c r="T132" i="16"/>
  <c r="T139" i="16"/>
  <c r="T140" i="16"/>
  <c r="T147" i="16"/>
  <c r="T148" i="16"/>
  <c r="T155" i="16"/>
  <c r="T156" i="16"/>
  <c r="T163" i="16"/>
  <c r="T164" i="16"/>
  <c r="T171" i="16"/>
  <c r="T172" i="16"/>
  <c r="T179" i="16"/>
  <c r="T180" i="16"/>
  <c r="T187" i="16"/>
  <c r="T188" i="16"/>
  <c r="T195" i="16"/>
  <c r="T196" i="16"/>
  <c r="T203" i="16"/>
  <c r="T204" i="16"/>
  <c r="T211" i="16"/>
  <c r="T212" i="16"/>
  <c r="T219" i="16"/>
  <c r="T220" i="16"/>
  <c r="T227" i="16"/>
  <c r="T228" i="16"/>
  <c r="T235" i="16"/>
  <c r="T236" i="16"/>
  <c r="T243" i="16"/>
  <c r="T244" i="16"/>
  <c r="T251" i="16"/>
  <c r="T252" i="16"/>
  <c r="B255" i="16"/>
  <c r="C255" i="16"/>
  <c r="D255" i="16"/>
  <c r="E255" i="16"/>
  <c r="F255" i="16"/>
  <c r="B254" i="16"/>
  <c r="C254" i="16"/>
  <c r="D254" i="16"/>
  <c r="E254" i="16"/>
  <c r="F254" i="16"/>
  <c r="K255" i="16"/>
  <c r="J255" i="16"/>
  <c r="I255" i="16"/>
  <c r="H255" i="16"/>
  <c r="G255" i="16"/>
  <c r="T255" i="16" s="1"/>
  <c r="K254" i="16"/>
  <c r="P255" i="16" s="1"/>
  <c r="J254" i="16"/>
  <c r="I254" i="16"/>
  <c r="H254" i="16"/>
  <c r="G254" i="16"/>
  <c r="T254" i="16" s="1"/>
  <c r="K253" i="16"/>
  <c r="J253" i="16"/>
  <c r="I253" i="16"/>
  <c r="H253" i="16"/>
  <c r="M255" i="16" s="1"/>
  <c r="G253" i="16"/>
  <c r="T253" i="16" s="1"/>
  <c r="F253" i="16"/>
  <c r="E253" i="16"/>
  <c r="D253" i="16"/>
  <c r="C253" i="16"/>
  <c r="B253" i="16"/>
  <c r="K252" i="16"/>
  <c r="J252" i="16"/>
  <c r="O254" i="16" s="1"/>
  <c r="I252" i="16"/>
  <c r="H252" i="16"/>
  <c r="G252" i="16"/>
  <c r="F252" i="16"/>
  <c r="E252" i="16"/>
  <c r="D252" i="16"/>
  <c r="C252" i="16"/>
  <c r="B252" i="16"/>
  <c r="K251" i="16"/>
  <c r="J251" i="16"/>
  <c r="I251" i="16"/>
  <c r="H251" i="16"/>
  <c r="M252" i="16" s="1"/>
  <c r="G251" i="16"/>
  <c r="F251" i="16"/>
  <c r="E251" i="16"/>
  <c r="D251" i="16"/>
  <c r="C251" i="16"/>
  <c r="B251" i="16"/>
  <c r="K250" i="16"/>
  <c r="P252" i="16" s="1"/>
  <c r="J250" i="16"/>
  <c r="O251" i="16" s="1"/>
  <c r="I250" i="16"/>
  <c r="H250" i="16"/>
  <c r="G250" i="16"/>
  <c r="F250" i="16"/>
  <c r="E250" i="16"/>
  <c r="D250" i="16"/>
  <c r="C250" i="16"/>
  <c r="B250" i="16"/>
  <c r="K249" i="16"/>
  <c r="J249" i="16"/>
  <c r="I249" i="16"/>
  <c r="N251" i="16" s="1"/>
  <c r="H249" i="16"/>
  <c r="M251" i="16" s="1"/>
  <c r="G249" i="16"/>
  <c r="T249" i="16" s="1"/>
  <c r="F249" i="16"/>
  <c r="E249" i="16"/>
  <c r="D249" i="16"/>
  <c r="C249" i="16"/>
  <c r="B249" i="16"/>
  <c r="K248" i="16"/>
  <c r="J248" i="16"/>
  <c r="O250" i="16" s="1"/>
  <c r="I248" i="16"/>
  <c r="H248" i="16"/>
  <c r="G248" i="16"/>
  <c r="L250" i="16" s="1"/>
  <c r="F248" i="16"/>
  <c r="E248" i="16"/>
  <c r="D248" i="16"/>
  <c r="C248" i="16"/>
  <c r="B248" i="16"/>
  <c r="K247" i="16"/>
  <c r="J247" i="16"/>
  <c r="I247" i="16"/>
  <c r="H247" i="16"/>
  <c r="T247" i="16" s="1"/>
  <c r="G247" i="16"/>
  <c r="F247" i="16"/>
  <c r="E247" i="16"/>
  <c r="D247" i="16"/>
  <c r="C247" i="16"/>
  <c r="B247" i="16"/>
  <c r="K246" i="16"/>
  <c r="P248" i="16" s="1"/>
  <c r="J246" i="16"/>
  <c r="O247" i="16" s="1"/>
  <c r="I246" i="16"/>
  <c r="H246" i="16"/>
  <c r="G246" i="16"/>
  <c r="F246" i="16"/>
  <c r="E246" i="16"/>
  <c r="D246" i="16"/>
  <c r="C246" i="16"/>
  <c r="B246" i="16"/>
  <c r="K245" i="16"/>
  <c r="J245" i="16"/>
  <c r="I245" i="16"/>
  <c r="N247" i="16" s="1"/>
  <c r="H245" i="16"/>
  <c r="M246" i="16" s="1"/>
  <c r="G245" i="16"/>
  <c r="T245" i="16" s="1"/>
  <c r="F245" i="16"/>
  <c r="E245" i="16"/>
  <c r="D245" i="16"/>
  <c r="C245" i="16"/>
  <c r="B245" i="16"/>
  <c r="K244" i="16"/>
  <c r="J244" i="16"/>
  <c r="O246" i="16" s="1"/>
  <c r="I244" i="16"/>
  <c r="H244" i="16"/>
  <c r="G244" i="16"/>
  <c r="L246" i="16" s="1"/>
  <c r="F244" i="16"/>
  <c r="E244" i="16"/>
  <c r="D244" i="16"/>
  <c r="C244" i="16"/>
  <c r="B244" i="16"/>
  <c r="K243" i="16"/>
  <c r="J243" i="16"/>
  <c r="I243" i="16"/>
  <c r="H243" i="16"/>
  <c r="M244" i="16" s="1"/>
  <c r="G243" i="16"/>
  <c r="F243" i="16"/>
  <c r="E243" i="16"/>
  <c r="D243" i="16"/>
  <c r="C243" i="16"/>
  <c r="B243" i="16"/>
  <c r="K242" i="16"/>
  <c r="P244" i="16" s="1"/>
  <c r="J242" i="16"/>
  <c r="O243" i="16" s="1"/>
  <c r="I242" i="16"/>
  <c r="H242" i="16"/>
  <c r="G242" i="16"/>
  <c r="F242" i="16"/>
  <c r="E242" i="16"/>
  <c r="D242" i="16"/>
  <c r="C242" i="16"/>
  <c r="B242" i="16"/>
  <c r="K241" i="16"/>
  <c r="J241" i="16"/>
  <c r="I241" i="16"/>
  <c r="N243" i="16" s="1"/>
  <c r="H241" i="16"/>
  <c r="M243" i="16" s="1"/>
  <c r="G241" i="16"/>
  <c r="T241" i="16" s="1"/>
  <c r="F241" i="16"/>
  <c r="E241" i="16"/>
  <c r="D241" i="16"/>
  <c r="C241" i="16"/>
  <c r="B241" i="16"/>
  <c r="K240" i="16"/>
  <c r="J240" i="16"/>
  <c r="O242" i="16" s="1"/>
  <c r="I240" i="16"/>
  <c r="H240" i="16"/>
  <c r="G240" i="16"/>
  <c r="L242" i="16" s="1"/>
  <c r="F240" i="16"/>
  <c r="E240" i="16"/>
  <c r="D240" i="16"/>
  <c r="C240" i="16"/>
  <c r="B240" i="16"/>
  <c r="K239" i="16"/>
  <c r="J239" i="16"/>
  <c r="I239" i="16"/>
  <c r="H239" i="16"/>
  <c r="T239" i="16" s="1"/>
  <c r="G239" i="16"/>
  <c r="F239" i="16"/>
  <c r="E239" i="16"/>
  <c r="D239" i="16"/>
  <c r="C239" i="16"/>
  <c r="B239" i="16"/>
  <c r="K238" i="16"/>
  <c r="P240" i="16" s="1"/>
  <c r="J238" i="16"/>
  <c r="O239" i="16" s="1"/>
  <c r="I238" i="16"/>
  <c r="H238" i="16"/>
  <c r="G238" i="16"/>
  <c r="F238" i="16"/>
  <c r="E238" i="16"/>
  <c r="D238" i="16"/>
  <c r="C238" i="16"/>
  <c r="B238" i="16"/>
  <c r="K237" i="16"/>
  <c r="J237" i="16"/>
  <c r="I237" i="16"/>
  <c r="N239" i="16" s="1"/>
  <c r="H237" i="16"/>
  <c r="M238" i="16" s="1"/>
  <c r="G237" i="16"/>
  <c r="T237" i="16" s="1"/>
  <c r="F237" i="16"/>
  <c r="E237" i="16"/>
  <c r="D237" i="16"/>
  <c r="C237" i="16"/>
  <c r="B237" i="16"/>
  <c r="K236" i="16"/>
  <c r="J236" i="16"/>
  <c r="O238" i="16" s="1"/>
  <c r="I236" i="16"/>
  <c r="H236" i="16"/>
  <c r="G236" i="16"/>
  <c r="L238" i="16" s="1"/>
  <c r="F236" i="16"/>
  <c r="E236" i="16"/>
  <c r="D236" i="16"/>
  <c r="C236" i="16"/>
  <c r="B236" i="16"/>
  <c r="K235" i="16"/>
  <c r="J235" i="16"/>
  <c r="I235" i="16"/>
  <c r="H235" i="16"/>
  <c r="M236" i="16" s="1"/>
  <c r="G235" i="16"/>
  <c r="F235" i="16"/>
  <c r="E235" i="16"/>
  <c r="D235" i="16"/>
  <c r="C235" i="16"/>
  <c r="B235" i="16"/>
  <c r="K234" i="16"/>
  <c r="P236" i="16" s="1"/>
  <c r="J234" i="16"/>
  <c r="O235" i="16" s="1"/>
  <c r="I234" i="16"/>
  <c r="H234" i="16"/>
  <c r="G234" i="16"/>
  <c r="F234" i="16"/>
  <c r="E234" i="16"/>
  <c r="D234" i="16"/>
  <c r="C234" i="16"/>
  <c r="B234" i="16"/>
  <c r="K233" i="16"/>
  <c r="J233" i="16"/>
  <c r="I233" i="16"/>
  <c r="N235" i="16" s="1"/>
  <c r="H233" i="16"/>
  <c r="M235" i="16" s="1"/>
  <c r="G233" i="16"/>
  <c r="T233" i="16" s="1"/>
  <c r="F233" i="16"/>
  <c r="E233" i="16"/>
  <c r="D233" i="16"/>
  <c r="C233" i="16"/>
  <c r="B233" i="16"/>
  <c r="K232" i="16"/>
  <c r="J232" i="16"/>
  <c r="O233" i="16" s="1"/>
  <c r="I232" i="16"/>
  <c r="H232" i="16"/>
  <c r="G232" i="16"/>
  <c r="L234" i="16" s="1"/>
  <c r="F232" i="16"/>
  <c r="E232" i="16"/>
  <c r="D232" i="16"/>
  <c r="C232" i="16"/>
  <c r="B232" i="16"/>
  <c r="K231" i="16"/>
  <c r="J231" i="16"/>
  <c r="I231" i="16"/>
  <c r="H231" i="16"/>
  <c r="M232" i="16" s="1"/>
  <c r="G231" i="16"/>
  <c r="F231" i="16"/>
  <c r="E231" i="16"/>
  <c r="D231" i="16"/>
  <c r="C231" i="16"/>
  <c r="B231" i="16"/>
  <c r="K230" i="16"/>
  <c r="P232" i="16" s="1"/>
  <c r="J230" i="16"/>
  <c r="O231" i="16" s="1"/>
  <c r="I230" i="16"/>
  <c r="H230" i="16"/>
  <c r="G230" i="16"/>
  <c r="F230" i="16"/>
  <c r="E230" i="16"/>
  <c r="D230" i="16"/>
  <c r="C230" i="16"/>
  <c r="B230" i="16"/>
  <c r="K229" i="16"/>
  <c r="J229" i="16"/>
  <c r="I229" i="16"/>
  <c r="N231" i="16" s="1"/>
  <c r="H229" i="16"/>
  <c r="M230" i="16" s="1"/>
  <c r="G229" i="16"/>
  <c r="T229" i="16" s="1"/>
  <c r="F229" i="16"/>
  <c r="E229" i="16"/>
  <c r="D229" i="16"/>
  <c r="C229" i="16"/>
  <c r="B229" i="16"/>
  <c r="K228" i="16"/>
  <c r="J228" i="16"/>
  <c r="O229" i="16" s="1"/>
  <c r="I228" i="16"/>
  <c r="H228" i="16"/>
  <c r="G228" i="16"/>
  <c r="L230" i="16" s="1"/>
  <c r="F228" i="16"/>
  <c r="E228" i="16"/>
  <c r="D228" i="16"/>
  <c r="C228" i="16"/>
  <c r="B228" i="16"/>
  <c r="K227" i="16"/>
  <c r="J227" i="16"/>
  <c r="I227" i="16"/>
  <c r="H227" i="16"/>
  <c r="M228" i="16" s="1"/>
  <c r="G227" i="16"/>
  <c r="F227" i="16"/>
  <c r="E227" i="16"/>
  <c r="D227" i="16"/>
  <c r="C227" i="16"/>
  <c r="B227" i="16"/>
  <c r="K226" i="16"/>
  <c r="J226" i="16"/>
  <c r="O227" i="16" s="1"/>
  <c r="I226" i="16"/>
  <c r="H226" i="16"/>
  <c r="G226" i="16"/>
  <c r="F226" i="16"/>
  <c r="E226" i="16"/>
  <c r="D226" i="16"/>
  <c r="C226" i="16"/>
  <c r="B226" i="16"/>
  <c r="K225" i="16"/>
  <c r="J225" i="16"/>
  <c r="I225" i="16"/>
  <c r="H225" i="16"/>
  <c r="M226" i="16" s="1"/>
  <c r="G225" i="16"/>
  <c r="T225" i="16" s="1"/>
  <c r="F225" i="16"/>
  <c r="E225" i="16"/>
  <c r="D225" i="16"/>
  <c r="C225" i="16"/>
  <c r="B225" i="16"/>
  <c r="K224" i="16"/>
  <c r="J224" i="16"/>
  <c r="O225" i="16" s="1"/>
  <c r="I224" i="16"/>
  <c r="H224" i="16"/>
  <c r="G224" i="16"/>
  <c r="T224" i="16" s="1"/>
  <c r="F224" i="16"/>
  <c r="E224" i="16"/>
  <c r="D224" i="16"/>
  <c r="C224" i="16"/>
  <c r="B224" i="16"/>
  <c r="K223" i="16"/>
  <c r="J223" i="16"/>
  <c r="I223" i="16"/>
  <c r="H223" i="16"/>
  <c r="M224" i="16" s="1"/>
  <c r="G223" i="16"/>
  <c r="F223" i="16"/>
  <c r="E223" i="16"/>
  <c r="D223" i="16"/>
  <c r="C223" i="16"/>
  <c r="B223" i="16"/>
  <c r="K222" i="16"/>
  <c r="J222" i="16"/>
  <c r="O223" i="16" s="1"/>
  <c r="I222" i="16"/>
  <c r="H222" i="16"/>
  <c r="G222" i="16"/>
  <c r="F222" i="16"/>
  <c r="E222" i="16"/>
  <c r="D222" i="16"/>
  <c r="C222" i="16"/>
  <c r="B222" i="16"/>
  <c r="K221" i="16"/>
  <c r="J221" i="16"/>
  <c r="I221" i="16"/>
  <c r="H221" i="16"/>
  <c r="M222" i="16" s="1"/>
  <c r="G221" i="16"/>
  <c r="T221" i="16" s="1"/>
  <c r="F221" i="16"/>
  <c r="E221" i="16"/>
  <c r="D221" i="16"/>
  <c r="C221" i="16"/>
  <c r="B221" i="16"/>
  <c r="K220" i="16"/>
  <c r="J220" i="16"/>
  <c r="O221" i="16" s="1"/>
  <c r="I220" i="16"/>
  <c r="H220" i="16"/>
  <c r="G220" i="16"/>
  <c r="F220" i="16"/>
  <c r="E220" i="16"/>
  <c r="D220" i="16"/>
  <c r="C220" i="16"/>
  <c r="B220" i="16"/>
  <c r="K219" i="16"/>
  <c r="J219" i="16"/>
  <c r="I219" i="16"/>
  <c r="H219" i="16"/>
  <c r="M220" i="16" s="1"/>
  <c r="G219" i="16"/>
  <c r="F219" i="16"/>
  <c r="E219" i="16"/>
  <c r="D219" i="16"/>
  <c r="C219" i="16"/>
  <c r="B219" i="16"/>
  <c r="K218" i="16"/>
  <c r="J218" i="16"/>
  <c r="O219" i="16" s="1"/>
  <c r="I218" i="16"/>
  <c r="H218" i="16"/>
  <c r="G218" i="16"/>
  <c r="F218" i="16"/>
  <c r="E218" i="16"/>
  <c r="D218" i="16"/>
  <c r="C218" i="16"/>
  <c r="B218" i="16"/>
  <c r="K217" i="16"/>
  <c r="J217" i="16"/>
  <c r="I217" i="16"/>
  <c r="H217" i="16"/>
  <c r="M218" i="16" s="1"/>
  <c r="G217" i="16"/>
  <c r="T217" i="16" s="1"/>
  <c r="F217" i="16"/>
  <c r="E217" i="16"/>
  <c r="D217" i="16"/>
  <c r="C217" i="16"/>
  <c r="B217" i="16"/>
  <c r="K216" i="16"/>
  <c r="J216" i="16"/>
  <c r="O217" i="16" s="1"/>
  <c r="I216" i="16"/>
  <c r="H216" i="16"/>
  <c r="G216" i="16"/>
  <c r="T216" i="16" s="1"/>
  <c r="F216" i="16"/>
  <c r="E216" i="16"/>
  <c r="D216" i="16"/>
  <c r="C216" i="16"/>
  <c r="B216" i="16"/>
  <c r="K215" i="16"/>
  <c r="J215" i="16"/>
  <c r="I215" i="16"/>
  <c r="H215" i="16"/>
  <c r="M216" i="16" s="1"/>
  <c r="G215" i="16"/>
  <c r="F215" i="16"/>
  <c r="E215" i="16"/>
  <c r="D215" i="16"/>
  <c r="C215" i="16"/>
  <c r="B215" i="16"/>
  <c r="K214" i="16"/>
  <c r="J214" i="16"/>
  <c r="I214" i="16"/>
  <c r="H214" i="16"/>
  <c r="G214" i="16"/>
  <c r="F214" i="16"/>
  <c r="E214" i="16"/>
  <c r="D214" i="16"/>
  <c r="C214" i="16"/>
  <c r="B214" i="16"/>
  <c r="K213" i="16"/>
  <c r="J213" i="16"/>
  <c r="I213" i="16"/>
  <c r="H213" i="16"/>
  <c r="M215" i="16" s="1"/>
  <c r="G213" i="16"/>
  <c r="T213" i="16" s="1"/>
  <c r="F213" i="16"/>
  <c r="E213" i="16"/>
  <c r="D213" i="16"/>
  <c r="C213" i="16"/>
  <c r="B213" i="16"/>
  <c r="K212" i="16"/>
  <c r="J212" i="16"/>
  <c r="I212" i="16"/>
  <c r="H212" i="16"/>
  <c r="G212" i="16"/>
  <c r="F212" i="16"/>
  <c r="E212" i="16"/>
  <c r="D212" i="16"/>
  <c r="C212" i="16"/>
  <c r="B212" i="16"/>
  <c r="K211" i="16"/>
  <c r="J211" i="16"/>
  <c r="I211" i="16"/>
  <c r="H211" i="16"/>
  <c r="G211" i="16"/>
  <c r="F211" i="16"/>
  <c r="E211" i="16"/>
  <c r="D211" i="16"/>
  <c r="C211" i="16"/>
  <c r="B211" i="16"/>
  <c r="K210" i="16"/>
  <c r="J210" i="16"/>
  <c r="I210" i="16"/>
  <c r="H210" i="16"/>
  <c r="G210" i="16"/>
  <c r="F210" i="16"/>
  <c r="E210" i="16"/>
  <c r="D210" i="16"/>
  <c r="C210" i="16"/>
  <c r="B210" i="16"/>
  <c r="K209" i="16"/>
  <c r="J209" i="16"/>
  <c r="I209" i="16"/>
  <c r="H209" i="16"/>
  <c r="G209" i="16"/>
  <c r="T209" i="16" s="1"/>
  <c r="F209" i="16"/>
  <c r="E209" i="16"/>
  <c r="D209" i="16"/>
  <c r="C209" i="16"/>
  <c r="B209" i="16"/>
  <c r="K208" i="16"/>
  <c r="J208" i="16"/>
  <c r="I208" i="16"/>
  <c r="H208" i="16"/>
  <c r="G208" i="16"/>
  <c r="T208" i="16" s="1"/>
  <c r="F208" i="16"/>
  <c r="E208" i="16"/>
  <c r="D208" i="16"/>
  <c r="C208" i="16"/>
  <c r="B208" i="16"/>
  <c r="K207" i="16"/>
  <c r="J207" i="16"/>
  <c r="I207" i="16"/>
  <c r="H207" i="16"/>
  <c r="T207" i="16" s="1"/>
  <c r="G207" i="16"/>
  <c r="F207" i="16"/>
  <c r="E207" i="16"/>
  <c r="D207" i="16"/>
  <c r="C207" i="16"/>
  <c r="B207" i="16"/>
  <c r="K206" i="16"/>
  <c r="J206" i="16"/>
  <c r="I206" i="16"/>
  <c r="H206" i="16"/>
  <c r="G206" i="16"/>
  <c r="F206" i="16"/>
  <c r="E206" i="16"/>
  <c r="D206" i="16"/>
  <c r="C206" i="16"/>
  <c r="B206" i="16"/>
  <c r="K205" i="16"/>
  <c r="J205" i="16"/>
  <c r="I205" i="16"/>
  <c r="H205" i="16"/>
  <c r="G205" i="16"/>
  <c r="T205" i="16" s="1"/>
  <c r="F205" i="16"/>
  <c r="E205" i="16"/>
  <c r="D205" i="16"/>
  <c r="C205" i="16"/>
  <c r="B205" i="16"/>
  <c r="K204" i="16"/>
  <c r="J204" i="16"/>
  <c r="I204" i="16"/>
  <c r="H204" i="16"/>
  <c r="G204" i="16"/>
  <c r="F204" i="16"/>
  <c r="E204" i="16"/>
  <c r="D204" i="16"/>
  <c r="C204" i="16"/>
  <c r="B204" i="16"/>
  <c r="K203" i="16"/>
  <c r="J203" i="16"/>
  <c r="I203" i="16"/>
  <c r="H203" i="16"/>
  <c r="G203" i="16"/>
  <c r="F203" i="16"/>
  <c r="E203" i="16"/>
  <c r="D203" i="16"/>
  <c r="C203" i="16"/>
  <c r="B203" i="16"/>
  <c r="K202" i="16"/>
  <c r="J202" i="16"/>
  <c r="I202" i="16"/>
  <c r="H202" i="16"/>
  <c r="G202" i="16"/>
  <c r="F202" i="16"/>
  <c r="E202" i="16"/>
  <c r="D202" i="16"/>
  <c r="C202" i="16"/>
  <c r="B202" i="16"/>
  <c r="K201" i="16"/>
  <c r="J201" i="16"/>
  <c r="I201" i="16"/>
  <c r="H201" i="16"/>
  <c r="G201" i="16"/>
  <c r="T201" i="16" s="1"/>
  <c r="F201" i="16"/>
  <c r="E201" i="16"/>
  <c r="D201" i="16"/>
  <c r="C201" i="16"/>
  <c r="B201" i="16"/>
  <c r="K200" i="16"/>
  <c r="J200" i="16"/>
  <c r="I200" i="16"/>
  <c r="H200" i="16"/>
  <c r="G200" i="16"/>
  <c r="T200" i="16" s="1"/>
  <c r="F200" i="16"/>
  <c r="E200" i="16"/>
  <c r="D200" i="16"/>
  <c r="C200" i="16"/>
  <c r="B200" i="16"/>
  <c r="K199" i="16"/>
  <c r="J199" i="16"/>
  <c r="I199" i="16"/>
  <c r="H199" i="16"/>
  <c r="T199" i="16" s="1"/>
  <c r="G199" i="16"/>
  <c r="F199" i="16"/>
  <c r="E199" i="16"/>
  <c r="D199" i="16"/>
  <c r="C199" i="16"/>
  <c r="B199" i="16"/>
  <c r="K198" i="16"/>
  <c r="J198" i="16"/>
  <c r="I198" i="16"/>
  <c r="H198" i="16"/>
  <c r="G198" i="16"/>
  <c r="F198" i="16"/>
  <c r="E198" i="16"/>
  <c r="D198" i="16"/>
  <c r="C198" i="16"/>
  <c r="B198" i="16"/>
  <c r="K197" i="16"/>
  <c r="J197" i="16"/>
  <c r="I197" i="16"/>
  <c r="H197" i="16"/>
  <c r="G197" i="16"/>
  <c r="T197" i="16" s="1"/>
  <c r="F197" i="16"/>
  <c r="E197" i="16"/>
  <c r="D197" i="16"/>
  <c r="C197" i="16"/>
  <c r="B197" i="16"/>
  <c r="K196" i="16"/>
  <c r="J196" i="16"/>
  <c r="I196" i="16"/>
  <c r="H196" i="16"/>
  <c r="G196" i="16"/>
  <c r="F196" i="16"/>
  <c r="E196" i="16"/>
  <c r="D196" i="16"/>
  <c r="C196" i="16"/>
  <c r="B196" i="16"/>
  <c r="K195" i="16"/>
  <c r="J195" i="16"/>
  <c r="I195" i="16"/>
  <c r="H195" i="16"/>
  <c r="G195" i="16"/>
  <c r="F195" i="16"/>
  <c r="E195" i="16"/>
  <c r="D195" i="16"/>
  <c r="C195" i="16"/>
  <c r="B195" i="16"/>
  <c r="K194" i="16"/>
  <c r="J194" i="16"/>
  <c r="I194" i="16"/>
  <c r="H194" i="16"/>
  <c r="G194" i="16"/>
  <c r="F194" i="16"/>
  <c r="E194" i="16"/>
  <c r="D194" i="16"/>
  <c r="C194" i="16"/>
  <c r="B194" i="16"/>
  <c r="K193" i="16"/>
  <c r="J193" i="16"/>
  <c r="I193" i="16"/>
  <c r="H193" i="16"/>
  <c r="G193" i="16"/>
  <c r="T193" i="16" s="1"/>
  <c r="F193" i="16"/>
  <c r="E193" i="16"/>
  <c r="D193" i="16"/>
  <c r="C193" i="16"/>
  <c r="B193" i="16"/>
  <c r="K192" i="16"/>
  <c r="J192" i="16"/>
  <c r="I192" i="16"/>
  <c r="H192" i="16"/>
  <c r="G192" i="16"/>
  <c r="T192" i="16" s="1"/>
  <c r="F192" i="16"/>
  <c r="E192" i="16"/>
  <c r="D192" i="16"/>
  <c r="C192" i="16"/>
  <c r="B192" i="16"/>
  <c r="K191" i="16"/>
  <c r="J191" i="16"/>
  <c r="I191" i="16"/>
  <c r="H191" i="16"/>
  <c r="T191" i="16" s="1"/>
  <c r="G191" i="16"/>
  <c r="F191" i="16"/>
  <c r="E191" i="16"/>
  <c r="D191" i="16"/>
  <c r="C191" i="16"/>
  <c r="B191" i="16"/>
  <c r="K190" i="16"/>
  <c r="J190" i="16"/>
  <c r="I190" i="16"/>
  <c r="H190" i="16"/>
  <c r="G190" i="16"/>
  <c r="F190" i="16"/>
  <c r="E190" i="16"/>
  <c r="D190" i="16"/>
  <c r="C190" i="16"/>
  <c r="B190" i="16"/>
  <c r="K189" i="16"/>
  <c r="J189" i="16"/>
  <c r="I189" i="16"/>
  <c r="H189" i="16"/>
  <c r="G189" i="16"/>
  <c r="T189" i="16" s="1"/>
  <c r="F189" i="16"/>
  <c r="E189" i="16"/>
  <c r="D189" i="16"/>
  <c r="C189" i="16"/>
  <c r="B189" i="16"/>
  <c r="K188" i="16"/>
  <c r="J188" i="16"/>
  <c r="I188" i="16"/>
  <c r="H188" i="16"/>
  <c r="G188" i="16"/>
  <c r="F188" i="16"/>
  <c r="E188" i="16"/>
  <c r="D188" i="16"/>
  <c r="C188" i="16"/>
  <c r="B188" i="16"/>
  <c r="K187" i="16"/>
  <c r="J187" i="16"/>
  <c r="I187" i="16"/>
  <c r="H187" i="16"/>
  <c r="G187" i="16"/>
  <c r="F187" i="16"/>
  <c r="E187" i="16"/>
  <c r="D187" i="16"/>
  <c r="C187" i="16"/>
  <c r="B187" i="16"/>
  <c r="K186" i="16"/>
  <c r="J186" i="16"/>
  <c r="I186" i="16"/>
  <c r="H186" i="16"/>
  <c r="G186" i="16"/>
  <c r="F186" i="16"/>
  <c r="E186" i="16"/>
  <c r="D186" i="16"/>
  <c r="C186" i="16"/>
  <c r="B186" i="16"/>
  <c r="K185" i="16"/>
  <c r="J185" i="16"/>
  <c r="I185" i="16"/>
  <c r="H185" i="16"/>
  <c r="M187" i="16" s="1"/>
  <c r="G185" i="16"/>
  <c r="T185" i="16" s="1"/>
  <c r="F185" i="16"/>
  <c r="E185" i="16"/>
  <c r="D185" i="16"/>
  <c r="C185" i="16"/>
  <c r="B185" i="16"/>
  <c r="K184" i="16"/>
  <c r="J184" i="16"/>
  <c r="O186" i="16" s="1"/>
  <c r="I184" i="16"/>
  <c r="H184" i="16"/>
  <c r="G184" i="16"/>
  <c r="T184" i="16" s="1"/>
  <c r="F184" i="16"/>
  <c r="E184" i="16"/>
  <c r="D184" i="16"/>
  <c r="C184" i="16"/>
  <c r="B184" i="16"/>
  <c r="K183" i="16"/>
  <c r="J183" i="16"/>
  <c r="I183" i="16"/>
  <c r="H183" i="16"/>
  <c r="M185" i="16" s="1"/>
  <c r="G183" i="16"/>
  <c r="F183" i="16"/>
  <c r="E183" i="16"/>
  <c r="D183" i="16"/>
  <c r="C183" i="16"/>
  <c r="B183" i="16"/>
  <c r="K182" i="16"/>
  <c r="J182" i="16"/>
  <c r="O184" i="16" s="1"/>
  <c r="I182" i="16"/>
  <c r="H182" i="16"/>
  <c r="G182" i="16"/>
  <c r="F182" i="16"/>
  <c r="E182" i="16"/>
  <c r="D182" i="16"/>
  <c r="C182" i="16"/>
  <c r="B182" i="16"/>
  <c r="K181" i="16"/>
  <c r="J181" i="16"/>
  <c r="I181" i="16"/>
  <c r="H181" i="16"/>
  <c r="M182" i="16" s="1"/>
  <c r="G181" i="16"/>
  <c r="T181" i="16" s="1"/>
  <c r="F181" i="16"/>
  <c r="E181" i="16"/>
  <c r="D181" i="16"/>
  <c r="C181" i="16"/>
  <c r="B181" i="16"/>
  <c r="K180" i="16"/>
  <c r="J180" i="16"/>
  <c r="O181" i="16" s="1"/>
  <c r="I180" i="16"/>
  <c r="H180" i="16"/>
  <c r="G180" i="16"/>
  <c r="F180" i="16"/>
  <c r="E180" i="16"/>
  <c r="D180" i="16"/>
  <c r="C180" i="16"/>
  <c r="B180" i="16"/>
  <c r="K179" i="16"/>
  <c r="J179" i="16"/>
  <c r="I179" i="16"/>
  <c r="H179" i="16"/>
  <c r="M181" i="16" s="1"/>
  <c r="G179" i="16"/>
  <c r="F179" i="16"/>
  <c r="E179" i="16"/>
  <c r="D179" i="16"/>
  <c r="C179" i="16"/>
  <c r="B179" i="16"/>
  <c r="K178" i="16"/>
  <c r="J178" i="16"/>
  <c r="O180" i="16" s="1"/>
  <c r="I178" i="16"/>
  <c r="H178" i="16"/>
  <c r="G178" i="16"/>
  <c r="F178" i="16"/>
  <c r="E178" i="16"/>
  <c r="D178" i="16"/>
  <c r="C178" i="16"/>
  <c r="B178" i="16"/>
  <c r="K177" i="16"/>
  <c r="J177" i="16"/>
  <c r="I177" i="16"/>
  <c r="H177" i="16"/>
  <c r="M179" i="16" s="1"/>
  <c r="G177" i="16"/>
  <c r="T177" i="16" s="1"/>
  <c r="F177" i="16"/>
  <c r="E177" i="16"/>
  <c r="D177" i="16"/>
  <c r="C177" i="16"/>
  <c r="B177" i="16"/>
  <c r="K176" i="16"/>
  <c r="J176" i="16"/>
  <c r="O178" i="16" s="1"/>
  <c r="I176" i="16"/>
  <c r="H176" i="16"/>
  <c r="G176" i="16"/>
  <c r="T176" i="16" s="1"/>
  <c r="F176" i="16"/>
  <c r="E176" i="16"/>
  <c r="D176" i="16"/>
  <c r="C176" i="16"/>
  <c r="B176" i="16"/>
  <c r="K175" i="16"/>
  <c r="J175" i="16"/>
  <c r="I175" i="16"/>
  <c r="H175" i="16"/>
  <c r="M176" i="16" s="1"/>
  <c r="G175" i="16"/>
  <c r="F175" i="16"/>
  <c r="E175" i="16"/>
  <c r="D175" i="16"/>
  <c r="C175" i="16"/>
  <c r="B175" i="16"/>
  <c r="K174" i="16"/>
  <c r="J174" i="16"/>
  <c r="O176" i="16" s="1"/>
  <c r="I174" i="16"/>
  <c r="H174" i="16"/>
  <c r="G174" i="16"/>
  <c r="F174" i="16"/>
  <c r="E174" i="16"/>
  <c r="D174" i="16"/>
  <c r="C174" i="16"/>
  <c r="B174" i="16"/>
  <c r="K173" i="16"/>
  <c r="J173" i="16"/>
  <c r="I173" i="16"/>
  <c r="H173" i="16"/>
  <c r="M174" i="16" s="1"/>
  <c r="G173" i="16"/>
  <c r="T173" i="16" s="1"/>
  <c r="F173" i="16"/>
  <c r="E173" i="16"/>
  <c r="D173" i="16"/>
  <c r="C173" i="16"/>
  <c r="B173" i="16"/>
  <c r="K172" i="16"/>
  <c r="J172" i="16"/>
  <c r="O173" i="16" s="1"/>
  <c r="I172" i="16"/>
  <c r="H172" i="16"/>
  <c r="G172" i="16"/>
  <c r="F172" i="16"/>
  <c r="E172" i="16"/>
  <c r="D172" i="16"/>
  <c r="C172" i="16"/>
  <c r="B172" i="16"/>
  <c r="K171" i="16"/>
  <c r="J171" i="16"/>
  <c r="I171" i="16"/>
  <c r="H171" i="16"/>
  <c r="M173" i="16" s="1"/>
  <c r="G171" i="16"/>
  <c r="F171" i="16"/>
  <c r="E171" i="16"/>
  <c r="D171" i="16"/>
  <c r="C171" i="16"/>
  <c r="B171" i="16"/>
  <c r="K170" i="16"/>
  <c r="J170" i="16"/>
  <c r="O171" i="16" s="1"/>
  <c r="I170" i="16"/>
  <c r="H170" i="16"/>
  <c r="G170" i="16"/>
  <c r="F170" i="16"/>
  <c r="E170" i="16"/>
  <c r="D170" i="16"/>
  <c r="C170" i="16"/>
  <c r="B170" i="16"/>
  <c r="K169" i="16"/>
  <c r="J169" i="16"/>
  <c r="I169" i="16"/>
  <c r="H169" i="16"/>
  <c r="M171" i="16" s="1"/>
  <c r="G169" i="16"/>
  <c r="T169" i="16" s="1"/>
  <c r="F169" i="16"/>
  <c r="E169" i="16"/>
  <c r="D169" i="16"/>
  <c r="C169" i="16"/>
  <c r="B169" i="16"/>
  <c r="K168" i="16"/>
  <c r="J168" i="16"/>
  <c r="O170" i="16" s="1"/>
  <c r="I168" i="16"/>
  <c r="H168" i="16"/>
  <c r="G168" i="16"/>
  <c r="T168" i="16" s="1"/>
  <c r="F168" i="16"/>
  <c r="E168" i="16"/>
  <c r="D168" i="16"/>
  <c r="C168" i="16"/>
  <c r="B168" i="16"/>
  <c r="K167" i="16"/>
  <c r="J167" i="16"/>
  <c r="I167" i="16"/>
  <c r="H167" i="16"/>
  <c r="M169" i="16" s="1"/>
  <c r="G167" i="16"/>
  <c r="F167" i="16"/>
  <c r="E167" i="16"/>
  <c r="D167" i="16"/>
  <c r="C167" i="16"/>
  <c r="B167" i="16"/>
  <c r="K166" i="16"/>
  <c r="J166" i="16"/>
  <c r="O168" i="16" s="1"/>
  <c r="I166" i="16"/>
  <c r="H166" i="16"/>
  <c r="G166" i="16"/>
  <c r="F166" i="16"/>
  <c r="E166" i="16"/>
  <c r="D166" i="16"/>
  <c r="C166" i="16"/>
  <c r="B166" i="16"/>
  <c r="K165" i="16"/>
  <c r="J165" i="16"/>
  <c r="I165" i="16"/>
  <c r="H165" i="16"/>
  <c r="M167" i="16" s="1"/>
  <c r="G165" i="16"/>
  <c r="T165" i="16" s="1"/>
  <c r="F165" i="16"/>
  <c r="E165" i="16"/>
  <c r="D165" i="16"/>
  <c r="C165" i="16"/>
  <c r="B165" i="16"/>
  <c r="K164" i="16"/>
  <c r="J164" i="16"/>
  <c r="O166" i="16" s="1"/>
  <c r="I164" i="16"/>
  <c r="H164" i="16"/>
  <c r="G164" i="16"/>
  <c r="F164" i="16"/>
  <c r="E164" i="16"/>
  <c r="D164" i="16"/>
  <c r="C164" i="16"/>
  <c r="B164" i="16"/>
  <c r="K163" i="16"/>
  <c r="J163" i="16"/>
  <c r="I163" i="16"/>
  <c r="H163" i="16"/>
  <c r="M165" i="16" s="1"/>
  <c r="G163" i="16"/>
  <c r="F163" i="16"/>
  <c r="E163" i="16"/>
  <c r="D163" i="16"/>
  <c r="C163" i="16"/>
  <c r="B163" i="16"/>
  <c r="K162" i="16"/>
  <c r="J162" i="16"/>
  <c r="O164" i="16" s="1"/>
  <c r="I162" i="16"/>
  <c r="H162" i="16"/>
  <c r="G162" i="16"/>
  <c r="F162" i="16"/>
  <c r="E162" i="16"/>
  <c r="D162" i="16"/>
  <c r="C162" i="16"/>
  <c r="B162" i="16"/>
  <c r="K161" i="16"/>
  <c r="J161" i="16"/>
  <c r="I161" i="16"/>
  <c r="H161" i="16"/>
  <c r="M162" i="16" s="1"/>
  <c r="G161" i="16"/>
  <c r="T161" i="16" s="1"/>
  <c r="F161" i="16"/>
  <c r="E161" i="16"/>
  <c r="D161" i="16"/>
  <c r="C161" i="16"/>
  <c r="B161" i="16"/>
  <c r="K160" i="16"/>
  <c r="J160" i="16"/>
  <c r="O161" i="16" s="1"/>
  <c r="I160" i="16"/>
  <c r="H160" i="16"/>
  <c r="G160" i="16"/>
  <c r="T160" i="16" s="1"/>
  <c r="F160" i="16"/>
  <c r="E160" i="16"/>
  <c r="D160" i="16"/>
  <c r="C160" i="16"/>
  <c r="B160" i="16"/>
  <c r="K159" i="16"/>
  <c r="J159" i="16"/>
  <c r="I159" i="16"/>
  <c r="H159" i="16"/>
  <c r="M161" i="16" s="1"/>
  <c r="G159" i="16"/>
  <c r="F159" i="16"/>
  <c r="E159" i="16"/>
  <c r="D159" i="16"/>
  <c r="C159" i="16"/>
  <c r="B159" i="16"/>
  <c r="K158" i="16"/>
  <c r="J158" i="16"/>
  <c r="O159" i="16" s="1"/>
  <c r="I158" i="16"/>
  <c r="H158" i="16"/>
  <c r="G158" i="16"/>
  <c r="F158" i="16"/>
  <c r="E158" i="16"/>
  <c r="D158" i="16"/>
  <c r="C158" i="16"/>
  <c r="B158" i="16"/>
  <c r="K157" i="16"/>
  <c r="J157" i="16"/>
  <c r="I157" i="16"/>
  <c r="H157" i="16"/>
  <c r="M159" i="16" s="1"/>
  <c r="G157" i="16"/>
  <c r="T157" i="16" s="1"/>
  <c r="F157" i="16"/>
  <c r="E157" i="16"/>
  <c r="D157" i="16"/>
  <c r="C157" i="16"/>
  <c r="B157" i="16"/>
  <c r="K156" i="16"/>
  <c r="J156" i="16"/>
  <c r="O158" i="16" s="1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M157" i="16" s="1"/>
  <c r="G155" i="16"/>
  <c r="F155" i="16"/>
  <c r="E155" i="16"/>
  <c r="D155" i="16"/>
  <c r="C155" i="16"/>
  <c r="B155" i="16"/>
  <c r="K154" i="16"/>
  <c r="J154" i="16"/>
  <c r="O156" i="16" s="1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M154" i="16" s="1"/>
  <c r="G153" i="16"/>
  <c r="T153" i="16" s="1"/>
  <c r="F153" i="16"/>
  <c r="E153" i="16"/>
  <c r="D153" i="16"/>
  <c r="C153" i="16"/>
  <c r="B153" i="16"/>
  <c r="K152" i="16"/>
  <c r="J152" i="16"/>
  <c r="O153" i="16" s="1"/>
  <c r="I152" i="16"/>
  <c r="H152" i="16"/>
  <c r="G152" i="16"/>
  <c r="T152" i="16" s="1"/>
  <c r="F152" i="16"/>
  <c r="E152" i="16"/>
  <c r="D152" i="16"/>
  <c r="C152" i="16"/>
  <c r="B152" i="16"/>
  <c r="K151" i="16"/>
  <c r="J151" i="16"/>
  <c r="I151" i="16"/>
  <c r="H151" i="16"/>
  <c r="M153" i="16" s="1"/>
  <c r="G151" i="16"/>
  <c r="F151" i="16"/>
  <c r="E151" i="16"/>
  <c r="D151" i="16"/>
  <c r="C151" i="16"/>
  <c r="B151" i="16"/>
  <c r="K150" i="16"/>
  <c r="J150" i="16"/>
  <c r="O152" i="16" s="1"/>
  <c r="I150" i="16"/>
  <c r="H150" i="16"/>
  <c r="G150" i="16"/>
  <c r="F150" i="16"/>
  <c r="E150" i="16"/>
  <c r="D150" i="16"/>
  <c r="C150" i="16"/>
  <c r="B150" i="16"/>
  <c r="K149" i="16"/>
  <c r="J149" i="16"/>
  <c r="I149" i="16"/>
  <c r="H149" i="16"/>
  <c r="M151" i="16" s="1"/>
  <c r="G149" i="16"/>
  <c r="T149" i="16" s="1"/>
  <c r="F149" i="16"/>
  <c r="E149" i="16"/>
  <c r="D149" i="16"/>
  <c r="C149" i="16"/>
  <c r="B149" i="16"/>
  <c r="K148" i="16"/>
  <c r="J148" i="16"/>
  <c r="O149" i="16" s="1"/>
  <c r="I148" i="16"/>
  <c r="H148" i="16"/>
  <c r="G148" i="16"/>
  <c r="F148" i="16"/>
  <c r="E148" i="16"/>
  <c r="D148" i="16"/>
  <c r="C148" i="16"/>
  <c r="B148" i="16"/>
  <c r="K147" i="16"/>
  <c r="J147" i="16"/>
  <c r="I147" i="16"/>
  <c r="G147" i="16"/>
  <c r="L149" i="16" s="1"/>
  <c r="F147" i="16"/>
  <c r="E147" i="16"/>
  <c r="D147" i="16"/>
  <c r="B147" i="16"/>
  <c r="K146" i="16"/>
  <c r="J146" i="16"/>
  <c r="I146" i="16"/>
  <c r="G146" i="16"/>
  <c r="T146" i="16" s="1"/>
  <c r="F146" i="16"/>
  <c r="E146" i="16"/>
  <c r="D146" i="16"/>
  <c r="B146" i="16"/>
  <c r="K145" i="16"/>
  <c r="J145" i="16"/>
  <c r="I145" i="16"/>
  <c r="G145" i="16"/>
  <c r="T145" i="16" s="1"/>
  <c r="F145" i="16"/>
  <c r="E145" i="16"/>
  <c r="D145" i="16"/>
  <c r="B145" i="16"/>
  <c r="K144" i="16"/>
  <c r="J144" i="16"/>
  <c r="I144" i="16"/>
  <c r="G144" i="16"/>
  <c r="T144" i="16" s="1"/>
  <c r="F144" i="16"/>
  <c r="E144" i="16"/>
  <c r="D144" i="16"/>
  <c r="B144" i="16"/>
  <c r="K143" i="16"/>
  <c r="J143" i="16"/>
  <c r="I143" i="16"/>
  <c r="G143" i="16"/>
  <c r="L145" i="16" s="1"/>
  <c r="F143" i="16"/>
  <c r="E143" i="16"/>
  <c r="D143" i="16"/>
  <c r="B143" i="16"/>
  <c r="K142" i="16"/>
  <c r="J142" i="16"/>
  <c r="I142" i="16"/>
  <c r="G142" i="16"/>
  <c r="F142" i="16"/>
  <c r="E142" i="16"/>
  <c r="D142" i="16"/>
  <c r="B142" i="16"/>
  <c r="K141" i="16"/>
  <c r="J141" i="16"/>
  <c r="I141" i="16"/>
  <c r="G141" i="16"/>
  <c r="T141" i="16" s="1"/>
  <c r="F141" i="16"/>
  <c r="E141" i="16"/>
  <c r="D141" i="16"/>
  <c r="B141" i="16"/>
  <c r="K140" i="16"/>
  <c r="J140" i="16"/>
  <c r="I140" i="16"/>
  <c r="G140" i="16"/>
  <c r="L142" i="16" s="1"/>
  <c r="F140" i="16"/>
  <c r="E140" i="16"/>
  <c r="D140" i="16"/>
  <c r="B140" i="16"/>
  <c r="K139" i="16"/>
  <c r="J139" i="16"/>
  <c r="I139" i="16"/>
  <c r="G139" i="16"/>
  <c r="L141" i="16" s="1"/>
  <c r="F139" i="16"/>
  <c r="E139" i="16"/>
  <c r="D139" i="16"/>
  <c r="B139" i="16"/>
  <c r="K138" i="16"/>
  <c r="J138" i="16"/>
  <c r="I138" i="16"/>
  <c r="G138" i="16"/>
  <c r="F138" i="16"/>
  <c r="E138" i="16"/>
  <c r="D138" i="16"/>
  <c r="B138" i="16"/>
  <c r="K137" i="16"/>
  <c r="J137" i="16"/>
  <c r="I137" i="16"/>
  <c r="G137" i="16"/>
  <c r="T137" i="16" s="1"/>
  <c r="F137" i="16"/>
  <c r="E137" i="16"/>
  <c r="D137" i="16"/>
  <c r="B137" i="16"/>
  <c r="K136" i="16"/>
  <c r="J136" i="16"/>
  <c r="I136" i="16"/>
  <c r="G136" i="16"/>
  <c r="T136" i="16" s="1"/>
  <c r="F136" i="16"/>
  <c r="E136" i="16"/>
  <c r="D136" i="16"/>
  <c r="B136" i="16"/>
  <c r="K135" i="16"/>
  <c r="J135" i="16"/>
  <c r="I135" i="16"/>
  <c r="G135" i="16"/>
  <c r="L137" i="16" s="1"/>
  <c r="F135" i="16"/>
  <c r="E135" i="16"/>
  <c r="D135" i="16"/>
  <c r="B135" i="16"/>
  <c r="K134" i="16"/>
  <c r="J134" i="16"/>
  <c r="I134" i="16"/>
  <c r="G134" i="16"/>
  <c r="F134" i="16"/>
  <c r="E134" i="16"/>
  <c r="D134" i="16"/>
  <c r="B134" i="16"/>
  <c r="K133" i="16"/>
  <c r="J133" i="16"/>
  <c r="I133" i="16"/>
  <c r="G133" i="16"/>
  <c r="T133" i="16" s="1"/>
  <c r="F133" i="16"/>
  <c r="E133" i="16"/>
  <c r="D133" i="16"/>
  <c r="B133" i="16"/>
  <c r="K132" i="16"/>
  <c r="J132" i="16"/>
  <c r="I132" i="16"/>
  <c r="G132" i="16"/>
  <c r="L134" i="16" s="1"/>
  <c r="F132" i="16"/>
  <c r="E132" i="16"/>
  <c r="D132" i="16"/>
  <c r="B132" i="16"/>
  <c r="K131" i="16"/>
  <c r="J131" i="16"/>
  <c r="I131" i="16"/>
  <c r="G131" i="16"/>
  <c r="L133" i="16" s="1"/>
  <c r="F131" i="16"/>
  <c r="E131" i="16"/>
  <c r="D131" i="16"/>
  <c r="B131" i="16"/>
  <c r="K130" i="16"/>
  <c r="J130" i="16"/>
  <c r="I130" i="16"/>
  <c r="G130" i="16"/>
  <c r="F130" i="16"/>
  <c r="E130" i="16"/>
  <c r="D130" i="16"/>
  <c r="B130" i="16"/>
  <c r="K129" i="16"/>
  <c r="J129" i="16"/>
  <c r="I129" i="16"/>
  <c r="G129" i="16"/>
  <c r="T129" i="16" s="1"/>
  <c r="F129" i="16"/>
  <c r="E129" i="16"/>
  <c r="D129" i="16"/>
  <c r="B129" i="16"/>
  <c r="K128" i="16"/>
  <c r="J128" i="16"/>
  <c r="I128" i="16"/>
  <c r="G128" i="16"/>
  <c r="T128" i="16" s="1"/>
  <c r="F128" i="16"/>
  <c r="E128" i="16"/>
  <c r="D128" i="16"/>
  <c r="B128" i="16"/>
  <c r="K127" i="16"/>
  <c r="J127" i="16"/>
  <c r="I127" i="16"/>
  <c r="G127" i="16"/>
  <c r="L129" i="16" s="1"/>
  <c r="F127" i="16"/>
  <c r="E127" i="16"/>
  <c r="D127" i="16"/>
  <c r="B127" i="16"/>
  <c r="K126" i="16"/>
  <c r="J126" i="16"/>
  <c r="I126" i="16"/>
  <c r="G126" i="16"/>
  <c r="F126" i="16"/>
  <c r="E126" i="16"/>
  <c r="D126" i="16"/>
  <c r="B126" i="16"/>
  <c r="K125" i="16"/>
  <c r="J125" i="16"/>
  <c r="I125" i="16"/>
  <c r="G125" i="16"/>
  <c r="T125" i="16" s="1"/>
  <c r="F125" i="16"/>
  <c r="E125" i="16"/>
  <c r="D125" i="16"/>
  <c r="B125" i="16"/>
  <c r="K124" i="16"/>
  <c r="J124" i="16"/>
  <c r="I124" i="16"/>
  <c r="G124" i="16"/>
  <c r="L126" i="16" s="1"/>
  <c r="F124" i="16"/>
  <c r="E124" i="16"/>
  <c r="D124" i="16"/>
  <c r="B124" i="16"/>
  <c r="K123" i="16"/>
  <c r="J123" i="16"/>
  <c r="I123" i="16"/>
  <c r="G123" i="16"/>
  <c r="L125" i="16" s="1"/>
  <c r="F123" i="16"/>
  <c r="E123" i="16"/>
  <c r="D123" i="16"/>
  <c r="B123" i="16"/>
  <c r="K122" i="16"/>
  <c r="J122" i="16"/>
  <c r="I122" i="16"/>
  <c r="G122" i="16"/>
  <c r="T122" i="16" s="1"/>
  <c r="F122" i="16"/>
  <c r="E122" i="16"/>
  <c r="D122" i="16"/>
  <c r="B122" i="16"/>
  <c r="K121" i="16"/>
  <c r="J121" i="16"/>
  <c r="I121" i="16"/>
  <c r="N123" i="16" s="1"/>
  <c r="G121" i="16"/>
  <c r="T121" i="16" s="1"/>
  <c r="F121" i="16"/>
  <c r="E121" i="16"/>
  <c r="D121" i="16"/>
  <c r="B121" i="16"/>
  <c r="K120" i="16"/>
  <c r="J120" i="16"/>
  <c r="I120" i="16"/>
  <c r="G120" i="16"/>
  <c r="L122" i="16" s="1"/>
  <c r="F120" i="16"/>
  <c r="E120" i="16"/>
  <c r="D120" i="16"/>
  <c r="B120" i="16"/>
  <c r="K119" i="16"/>
  <c r="J119" i="16"/>
  <c r="I119" i="16"/>
  <c r="N121" i="16" s="1"/>
  <c r="G119" i="16"/>
  <c r="L121" i="16" s="1"/>
  <c r="F119" i="16"/>
  <c r="E119" i="16"/>
  <c r="D119" i="16"/>
  <c r="B119" i="16"/>
  <c r="K118" i="16"/>
  <c r="J118" i="16"/>
  <c r="I118" i="16"/>
  <c r="G118" i="16"/>
  <c r="F118" i="16"/>
  <c r="E118" i="16"/>
  <c r="D118" i="16"/>
  <c r="B118" i="16"/>
  <c r="K117" i="16"/>
  <c r="J117" i="16"/>
  <c r="I117" i="16"/>
  <c r="G117" i="16"/>
  <c r="T117" i="16" s="1"/>
  <c r="F117" i="16"/>
  <c r="E117" i="16"/>
  <c r="D117" i="16"/>
  <c r="B117" i="16"/>
  <c r="K116" i="16"/>
  <c r="J116" i="16"/>
  <c r="I116" i="16"/>
  <c r="G116" i="16"/>
  <c r="L118" i="16" s="1"/>
  <c r="F116" i="16"/>
  <c r="E116" i="16"/>
  <c r="D116" i="16"/>
  <c r="B116" i="16"/>
  <c r="K115" i="16"/>
  <c r="J115" i="16"/>
  <c r="I115" i="16"/>
  <c r="N117" i="16" s="1"/>
  <c r="G115" i="16"/>
  <c r="L117" i="16" s="1"/>
  <c r="F115" i="16"/>
  <c r="E115" i="16"/>
  <c r="D115" i="16"/>
  <c r="B115" i="16"/>
  <c r="K114" i="16"/>
  <c r="J114" i="16"/>
  <c r="I114" i="16"/>
  <c r="N116" i="16" s="1"/>
  <c r="G114" i="16"/>
  <c r="F114" i="16"/>
  <c r="E114" i="16"/>
  <c r="D114" i="16"/>
  <c r="B114" i="16"/>
  <c r="K113" i="16"/>
  <c r="J113" i="16"/>
  <c r="I113" i="16"/>
  <c r="N115" i="16" s="1"/>
  <c r="G113" i="16"/>
  <c r="F113" i="16"/>
  <c r="E113" i="16"/>
  <c r="D113" i="16"/>
  <c r="B113" i="16"/>
  <c r="K112" i="16"/>
  <c r="J112" i="16"/>
  <c r="I112" i="16"/>
  <c r="G112" i="16"/>
  <c r="T112" i="16" s="1"/>
  <c r="F112" i="16"/>
  <c r="E112" i="16"/>
  <c r="D112" i="16"/>
  <c r="B112" i="16"/>
  <c r="K111" i="16"/>
  <c r="J111" i="16"/>
  <c r="I111" i="16"/>
  <c r="N113" i="16" s="1"/>
  <c r="G111" i="16"/>
  <c r="L113" i="16" s="1"/>
  <c r="F111" i="16"/>
  <c r="E111" i="16"/>
  <c r="D111" i="16"/>
  <c r="B111" i="16"/>
  <c r="K110" i="16"/>
  <c r="J110" i="16"/>
  <c r="I110" i="16"/>
  <c r="G110" i="16"/>
  <c r="F110" i="16"/>
  <c r="E110" i="16"/>
  <c r="D110" i="16"/>
  <c r="B110" i="16"/>
  <c r="K109" i="16"/>
  <c r="J109" i="16"/>
  <c r="I109" i="16"/>
  <c r="G109" i="16"/>
  <c r="F109" i="16"/>
  <c r="E109" i="16"/>
  <c r="D109" i="16"/>
  <c r="B109" i="16"/>
  <c r="K108" i="16"/>
  <c r="J108" i="16"/>
  <c r="I108" i="16"/>
  <c r="N110" i="16" s="1"/>
  <c r="G108" i="16"/>
  <c r="L110" i="16" s="1"/>
  <c r="F108" i="16"/>
  <c r="E108" i="16"/>
  <c r="D108" i="16"/>
  <c r="B108" i="16"/>
  <c r="K107" i="16"/>
  <c r="J107" i="16"/>
  <c r="I107" i="16"/>
  <c r="G107" i="16"/>
  <c r="L109" i="16" s="1"/>
  <c r="F107" i="16"/>
  <c r="E107" i="16"/>
  <c r="D107" i="16"/>
  <c r="B107" i="16"/>
  <c r="K106" i="16"/>
  <c r="J106" i="16"/>
  <c r="I106" i="16"/>
  <c r="G106" i="16"/>
  <c r="F106" i="16"/>
  <c r="E106" i="16"/>
  <c r="D106" i="16"/>
  <c r="B106" i="16"/>
  <c r="K105" i="16"/>
  <c r="J105" i="16"/>
  <c r="I105" i="16"/>
  <c r="N107" i="16" s="1"/>
  <c r="G105" i="16"/>
  <c r="F105" i="16"/>
  <c r="E105" i="16"/>
  <c r="D105" i="16"/>
  <c r="B105" i="16"/>
  <c r="K104" i="16"/>
  <c r="J104" i="16"/>
  <c r="I104" i="16"/>
  <c r="G104" i="16"/>
  <c r="L106" i="16" s="1"/>
  <c r="F104" i="16"/>
  <c r="E104" i="16"/>
  <c r="D104" i="16"/>
  <c r="B104" i="16"/>
  <c r="K103" i="16"/>
  <c r="J103" i="16"/>
  <c r="I103" i="16"/>
  <c r="N105" i="16" s="1"/>
  <c r="G103" i="16"/>
  <c r="L105" i="16" s="1"/>
  <c r="F103" i="16"/>
  <c r="E103" i="16"/>
  <c r="D103" i="16"/>
  <c r="B103" i="16"/>
  <c r="K102" i="16"/>
  <c r="J102" i="16"/>
  <c r="I102" i="16"/>
  <c r="G102" i="16"/>
  <c r="F102" i="16"/>
  <c r="E102" i="16"/>
  <c r="D102" i="16"/>
  <c r="B102" i="16"/>
  <c r="K101" i="16"/>
  <c r="J101" i="16"/>
  <c r="I101" i="16"/>
  <c r="G101" i="16"/>
  <c r="F101" i="16"/>
  <c r="E101" i="16"/>
  <c r="D101" i="16"/>
  <c r="B101" i="16"/>
  <c r="K100" i="16"/>
  <c r="J100" i="16"/>
  <c r="I100" i="16"/>
  <c r="G100" i="16"/>
  <c r="L102" i="16" s="1"/>
  <c r="F100" i="16"/>
  <c r="E100" i="16"/>
  <c r="D100" i="16"/>
  <c r="B100" i="16"/>
  <c r="K99" i="16"/>
  <c r="J99" i="16"/>
  <c r="I99" i="16"/>
  <c r="G99" i="16"/>
  <c r="L101" i="16" s="1"/>
  <c r="F99" i="16"/>
  <c r="E99" i="16"/>
  <c r="D99" i="16"/>
  <c r="B99" i="16"/>
  <c r="K98" i="16"/>
  <c r="J98" i="16"/>
  <c r="I98" i="16"/>
  <c r="N100" i="16" s="1"/>
  <c r="G98" i="16"/>
  <c r="F98" i="16"/>
  <c r="E98" i="16"/>
  <c r="D98" i="16"/>
  <c r="B98" i="16"/>
  <c r="K97" i="16"/>
  <c r="J97" i="16"/>
  <c r="I97" i="16"/>
  <c r="N99" i="16" s="1"/>
  <c r="G97" i="16"/>
  <c r="F97" i="16"/>
  <c r="E97" i="16"/>
  <c r="D97" i="16"/>
  <c r="B97" i="16"/>
  <c r="K96" i="16"/>
  <c r="J96" i="16"/>
  <c r="I96" i="16"/>
  <c r="G96" i="16"/>
  <c r="L98" i="16" s="1"/>
  <c r="F96" i="16"/>
  <c r="E96" i="16"/>
  <c r="D96" i="16"/>
  <c r="B96" i="16"/>
  <c r="K95" i="16"/>
  <c r="J95" i="16"/>
  <c r="I95" i="16"/>
  <c r="N97" i="16" s="1"/>
  <c r="G95" i="16"/>
  <c r="L97" i="16" s="1"/>
  <c r="F95" i="16"/>
  <c r="E95" i="16"/>
  <c r="D95" i="16"/>
  <c r="B95" i="16"/>
  <c r="K94" i="16"/>
  <c r="J94" i="16"/>
  <c r="I94" i="16"/>
  <c r="G94" i="16"/>
  <c r="F94" i="16"/>
  <c r="E94" i="16"/>
  <c r="D94" i="16"/>
  <c r="B94" i="16"/>
  <c r="K93" i="16"/>
  <c r="J93" i="16"/>
  <c r="I93" i="16"/>
  <c r="N95" i="16" s="1"/>
  <c r="G93" i="16"/>
  <c r="F93" i="16"/>
  <c r="E93" i="16"/>
  <c r="D93" i="16"/>
  <c r="B93" i="16"/>
  <c r="K92" i="16"/>
  <c r="J92" i="16"/>
  <c r="I92" i="16"/>
  <c r="G92" i="16"/>
  <c r="L94" i="16" s="1"/>
  <c r="F92" i="16"/>
  <c r="E92" i="16"/>
  <c r="D92" i="16"/>
  <c r="B92" i="16"/>
  <c r="K91" i="16"/>
  <c r="J91" i="16"/>
  <c r="I91" i="16"/>
  <c r="N93" i="16" s="1"/>
  <c r="G91" i="16"/>
  <c r="L93" i="16" s="1"/>
  <c r="F91" i="16"/>
  <c r="E91" i="16"/>
  <c r="D91" i="16"/>
  <c r="B91" i="16"/>
  <c r="K90" i="16"/>
  <c r="J90" i="16"/>
  <c r="I90" i="16"/>
  <c r="G90" i="16"/>
  <c r="F90" i="16"/>
  <c r="E90" i="16"/>
  <c r="D90" i="16"/>
  <c r="B90" i="16"/>
  <c r="K89" i="16"/>
  <c r="J89" i="16"/>
  <c r="I89" i="16"/>
  <c r="G89" i="16"/>
  <c r="F89" i="16"/>
  <c r="E89" i="16"/>
  <c r="D89" i="16"/>
  <c r="B89" i="16"/>
  <c r="K88" i="16"/>
  <c r="J88" i="16"/>
  <c r="I88" i="16"/>
  <c r="N90" i="16" s="1"/>
  <c r="G88" i="16"/>
  <c r="L90" i="16" s="1"/>
  <c r="F88" i="16"/>
  <c r="E88" i="16"/>
  <c r="D88" i="16"/>
  <c r="B88" i="16"/>
  <c r="K87" i="16"/>
  <c r="J87" i="16"/>
  <c r="I87" i="16"/>
  <c r="G87" i="16"/>
  <c r="L89" i="16" s="1"/>
  <c r="F87" i="16"/>
  <c r="E87" i="16"/>
  <c r="D87" i="16"/>
  <c r="B87" i="16"/>
  <c r="K86" i="16"/>
  <c r="J86" i="16"/>
  <c r="I86" i="16"/>
  <c r="G86" i="16"/>
  <c r="F86" i="16"/>
  <c r="E86" i="16"/>
  <c r="D86" i="16"/>
  <c r="B86" i="16"/>
  <c r="K85" i="16"/>
  <c r="J85" i="16"/>
  <c r="I85" i="16"/>
  <c r="N87" i="16" s="1"/>
  <c r="G85" i="16"/>
  <c r="F85" i="16"/>
  <c r="E85" i="16"/>
  <c r="D85" i="16"/>
  <c r="B85" i="16"/>
  <c r="K84" i="16"/>
  <c r="J84" i="16"/>
  <c r="I84" i="16"/>
  <c r="N86" i="16" s="1"/>
  <c r="G84" i="16"/>
  <c r="L86" i="16" s="1"/>
  <c r="F84" i="16"/>
  <c r="E84" i="16"/>
  <c r="D84" i="16"/>
  <c r="B84" i="16"/>
  <c r="K83" i="16"/>
  <c r="J83" i="16"/>
  <c r="I83" i="16"/>
  <c r="G83" i="16"/>
  <c r="L85" i="16" s="1"/>
  <c r="F83" i="16"/>
  <c r="E83" i="16"/>
  <c r="D83" i="16"/>
  <c r="B83" i="16"/>
  <c r="K82" i="16"/>
  <c r="J82" i="16"/>
  <c r="I82" i="16"/>
  <c r="G82" i="16"/>
  <c r="T82" i="16" s="1"/>
  <c r="F82" i="16"/>
  <c r="E82" i="16"/>
  <c r="D82" i="16"/>
  <c r="B82" i="16"/>
  <c r="K81" i="16"/>
  <c r="J81" i="16"/>
  <c r="I81" i="16"/>
  <c r="N83" i="16" s="1"/>
  <c r="G81" i="16"/>
  <c r="T81" i="16" s="1"/>
  <c r="F81" i="16"/>
  <c r="E81" i="16"/>
  <c r="D81" i="16"/>
  <c r="B81" i="16"/>
  <c r="K80" i="16"/>
  <c r="J80" i="16"/>
  <c r="I80" i="16"/>
  <c r="G80" i="16"/>
  <c r="T80" i="16" s="1"/>
  <c r="F80" i="16"/>
  <c r="E80" i="16"/>
  <c r="D80" i="16"/>
  <c r="B80" i="16"/>
  <c r="K79" i="16"/>
  <c r="J79" i="16"/>
  <c r="I79" i="16"/>
  <c r="G79" i="16"/>
  <c r="T79" i="16" s="1"/>
  <c r="F79" i="16"/>
  <c r="E79" i="16"/>
  <c r="D79" i="16"/>
  <c r="B79" i="16"/>
  <c r="K78" i="16"/>
  <c r="J78" i="16"/>
  <c r="I78" i="16"/>
  <c r="G78" i="16"/>
  <c r="F78" i="16"/>
  <c r="E78" i="16"/>
  <c r="D78" i="16"/>
  <c r="B78" i="16"/>
  <c r="K77" i="16"/>
  <c r="J77" i="16"/>
  <c r="I77" i="16"/>
  <c r="G77" i="16"/>
  <c r="T77" i="16" s="1"/>
  <c r="F77" i="16"/>
  <c r="E77" i="16"/>
  <c r="D77" i="16"/>
  <c r="B77" i="16"/>
  <c r="K76" i="16"/>
  <c r="J76" i="16"/>
  <c r="I76" i="16"/>
  <c r="G76" i="16"/>
  <c r="F76" i="16"/>
  <c r="E76" i="16"/>
  <c r="D76" i="16"/>
  <c r="B76" i="16"/>
  <c r="K75" i="16"/>
  <c r="J75" i="16"/>
  <c r="I75" i="16"/>
  <c r="N77" i="16" s="1"/>
  <c r="G75" i="16"/>
  <c r="L77" i="16" s="1"/>
  <c r="F75" i="16"/>
  <c r="E75" i="16"/>
  <c r="D75" i="16"/>
  <c r="B75" i="16"/>
  <c r="K74" i="16"/>
  <c r="J74" i="16"/>
  <c r="I74" i="16"/>
  <c r="N76" i="16" s="1"/>
  <c r="G74" i="16"/>
  <c r="T74" i="16" s="1"/>
  <c r="F74" i="16"/>
  <c r="E74" i="16"/>
  <c r="D74" i="16"/>
  <c r="B74" i="16"/>
  <c r="K73" i="16"/>
  <c r="J73" i="16"/>
  <c r="I73" i="16"/>
  <c r="N75" i="16" s="1"/>
  <c r="G73" i="16"/>
  <c r="T73" i="16" s="1"/>
  <c r="F73" i="16"/>
  <c r="E73" i="16"/>
  <c r="D73" i="16"/>
  <c r="B73" i="16"/>
  <c r="K72" i="16"/>
  <c r="J72" i="16"/>
  <c r="I72" i="16"/>
  <c r="G72" i="16"/>
  <c r="T72" i="16" s="1"/>
  <c r="F72" i="16"/>
  <c r="E72" i="16"/>
  <c r="D72" i="16"/>
  <c r="B72" i="16"/>
  <c r="K71" i="16"/>
  <c r="J71" i="16"/>
  <c r="I71" i="16"/>
  <c r="N73" i="16" s="1"/>
  <c r="G71" i="16"/>
  <c r="L73" i="16" s="1"/>
  <c r="F71" i="16"/>
  <c r="E71" i="16"/>
  <c r="D71" i="16"/>
  <c r="B71" i="16"/>
  <c r="K70" i="16"/>
  <c r="J70" i="16"/>
  <c r="I70" i="16"/>
  <c r="N72" i="16" s="1"/>
  <c r="G70" i="16"/>
  <c r="F70" i="16"/>
  <c r="E70" i="16"/>
  <c r="D70" i="16"/>
  <c r="B70" i="16"/>
  <c r="K69" i="16"/>
  <c r="J69" i="16"/>
  <c r="I69" i="16"/>
  <c r="G69" i="16"/>
  <c r="F69" i="16"/>
  <c r="E69" i="16"/>
  <c r="D69" i="16"/>
  <c r="B69" i="16"/>
  <c r="K68" i="16"/>
  <c r="J68" i="16"/>
  <c r="I68" i="16"/>
  <c r="N70" i="16" s="1"/>
  <c r="G68" i="16"/>
  <c r="F68" i="16"/>
  <c r="E68" i="16"/>
  <c r="D68" i="16"/>
  <c r="B68" i="16"/>
  <c r="K67" i="16"/>
  <c r="J67" i="16"/>
  <c r="I67" i="16"/>
  <c r="N69" i="16" s="1"/>
  <c r="G67" i="16"/>
  <c r="T67" i="16" s="1"/>
  <c r="F67" i="16"/>
  <c r="E67" i="16"/>
  <c r="D67" i="16"/>
  <c r="B67" i="16"/>
  <c r="K66" i="16"/>
  <c r="J66" i="16"/>
  <c r="I66" i="16"/>
  <c r="N68" i="16" s="1"/>
  <c r="G66" i="16"/>
  <c r="F66" i="16"/>
  <c r="E66" i="16"/>
  <c r="D66" i="16"/>
  <c r="B66" i="16"/>
  <c r="K65" i="16"/>
  <c r="J65" i="16"/>
  <c r="I65" i="16"/>
  <c r="N67" i="16" s="1"/>
  <c r="G65" i="16"/>
  <c r="T65" i="16" s="1"/>
  <c r="F65" i="16"/>
  <c r="E65" i="16"/>
  <c r="D65" i="16"/>
  <c r="B65" i="16"/>
  <c r="K64" i="16"/>
  <c r="J64" i="16"/>
  <c r="I64" i="16"/>
  <c r="N66" i="16" s="1"/>
  <c r="G64" i="16"/>
  <c r="L66" i="16" s="1"/>
  <c r="F64" i="16"/>
  <c r="E64" i="16"/>
  <c r="D64" i="16"/>
  <c r="B64" i="16"/>
  <c r="K63" i="16"/>
  <c r="J63" i="16"/>
  <c r="I63" i="16"/>
  <c r="G63" i="16"/>
  <c r="L65" i="16" s="1"/>
  <c r="F63" i="16"/>
  <c r="E63" i="16"/>
  <c r="D63" i="16"/>
  <c r="B63" i="16"/>
  <c r="K62" i="16"/>
  <c r="J62" i="16"/>
  <c r="I62" i="16"/>
  <c r="N64" i="16" s="1"/>
  <c r="G62" i="16"/>
  <c r="F62" i="16"/>
  <c r="E62" i="16"/>
  <c r="D62" i="16"/>
  <c r="B62" i="16"/>
  <c r="K61" i="16"/>
  <c r="J61" i="16"/>
  <c r="I61" i="16"/>
  <c r="N63" i="16" s="1"/>
  <c r="G61" i="16"/>
  <c r="F61" i="16"/>
  <c r="E61" i="16"/>
  <c r="D61" i="16"/>
  <c r="B61" i="16"/>
  <c r="K60" i="16"/>
  <c r="J60" i="16"/>
  <c r="I60" i="16"/>
  <c r="G60" i="16"/>
  <c r="F60" i="16"/>
  <c r="E60" i="16"/>
  <c r="D60" i="16"/>
  <c r="B60" i="16"/>
  <c r="K59" i="16"/>
  <c r="J59" i="16"/>
  <c r="I59" i="16"/>
  <c r="G59" i="16"/>
  <c r="T59" i="16" s="1"/>
  <c r="F59" i="16"/>
  <c r="E59" i="16"/>
  <c r="D59" i="16"/>
  <c r="B59" i="16"/>
  <c r="K58" i="16"/>
  <c r="J58" i="16"/>
  <c r="I58" i="16"/>
  <c r="G58" i="16"/>
  <c r="F58" i="16"/>
  <c r="E58" i="16"/>
  <c r="D58" i="16"/>
  <c r="B58" i="16"/>
  <c r="K57" i="16"/>
  <c r="J57" i="16"/>
  <c r="I57" i="16"/>
  <c r="N59" i="16" s="1"/>
  <c r="G57" i="16"/>
  <c r="T57" i="16" s="1"/>
  <c r="F57" i="16"/>
  <c r="E57" i="16"/>
  <c r="D57" i="16"/>
  <c r="B57" i="16"/>
  <c r="K56" i="16"/>
  <c r="J56" i="16"/>
  <c r="I56" i="16"/>
  <c r="G56" i="16"/>
  <c r="L58" i="16" s="1"/>
  <c r="F56" i="16"/>
  <c r="E56" i="16"/>
  <c r="D56" i="16"/>
  <c r="B56" i="16"/>
  <c r="K55" i="16"/>
  <c r="J55" i="16"/>
  <c r="I55" i="16"/>
  <c r="G55" i="16"/>
  <c r="L57" i="16" s="1"/>
  <c r="F55" i="16"/>
  <c r="E55" i="16"/>
  <c r="D55" i="16"/>
  <c r="B55" i="16"/>
  <c r="K54" i="16"/>
  <c r="J54" i="16"/>
  <c r="I54" i="16"/>
  <c r="G54" i="16"/>
  <c r="F54" i="16"/>
  <c r="E54" i="16"/>
  <c r="D54" i="16"/>
  <c r="B54" i="16"/>
  <c r="K53" i="16"/>
  <c r="J53" i="16"/>
  <c r="I53" i="16"/>
  <c r="N55" i="16" s="1"/>
  <c r="G53" i="16"/>
  <c r="F53" i="16"/>
  <c r="E53" i="16"/>
  <c r="D53" i="16"/>
  <c r="B53" i="16"/>
  <c r="K52" i="16"/>
  <c r="J52" i="16"/>
  <c r="I52" i="16"/>
  <c r="N54" i="16" s="1"/>
  <c r="G52" i="16"/>
  <c r="F52" i="16"/>
  <c r="E52" i="16"/>
  <c r="D52" i="16"/>
  <c r="B52" i="16"/>
  <c r="K51" i="16"/>
  <c r="J51" i="16"/>
  <c r="I51" i="16"/>
  <c r="N53" i="16" s="1"/>
  <c r="G51" i="16"/>
  <c r="T51" i="16" s="1"/>
  <c r="F51" i="16"/>
  <c r="E51" i="16"/>
  <c r="D51" i="16"/>
  <c r="B51" i="16"/>
  <c r="K50" i="16"/>
  <c r="J50" i="16"/>
  <c r="I50" i="16"/>
  <c r="N52" i="16" s="1"/>
  <c r="G50" i="16"/>
  <c r="F50" i="16"/>
  <c r="E50" i="16"/>
  <c r="D50" i="16"/>
  <c r="B50" i="16"/>
  <c r="K49" i="16"/>
  <c r="J49" i="16"/>
  <c r="I49" i="16"/>
  <c r="G49" i="16"/>
  <c r="F49" i="16"/>
  <c r="E49" i="16"/>
  <c r="D49" i="16"/>
  <c r="B49" i="16"/>
  <c r="K48" i="16"/>
  <c r="J48" i="16"/>
  <c r="I48" i="16"/>
  <c r="G48" i="16"/>
  <c r="T48" i="16" s="1"/>
  <c r="F48" i="16"/>
  <c r="E48" i="16"/>
  <c r="D48" i="16"/>
  <c r="B48" i="16"/>
  <c r="K47" i="16"/>
  <c r="J47" i="16"/>
  <c r="I47" i="16"/>
  <c r="N49" i="16" s="1"/>
  <c r="G47" i="16"/>
  <c r="T47" i="16" s="1"/>
  <c r="F47" i="16"/>
  <c r="E47" i="16"/>
  <c r="D47" i="16"/>
  <c r="B47" i="16"/>
  <c r="K46" i="16"/>
  <c r="J46" i="16"/>
  <c r="I46" i="16"/>
  <c r="G46" i="16"/>
  <c r="F46" i="16"/>
  <c r="E46" i="16"/>
  <c r="D46" i="16"/>
  <c r="B46" i="16"/>
  <c r="K45" i="16"/>
  <c r="J45" i="16"/>
  <c r="I45" i="16"/>
  <c r="G45" i="16"/>
  <c r="F45" i="16"/>
  <c r="E45" i="16"/>
  <c r="D45" i="16"/>
  <c r="B45" i="16"/>
  <c r="K44" i="16"/>
  <c r="J44" i="16"/>
  <c r="I44" i="16"/>
  <c r="G44" i="16"/>
  <c r="F44" i="16"/>
  <c r="E44" i="16"/>
  <c r="D44" i="16"/>
  <c r="B44" i="16"/>
  <c r="K43" i="16"/>
  <c r="J43" i="16"/>
  <c r="I43" i="16"/>
  <c r="G43" i="16"/>
  <c r="T43" i="16" s="1"/>
  <c r="F43" i="16"/>
  <c r="E43" i="16"/>
  <c r="D43" i="16"/>
  <c r="B43" i="16"/>
  <c r="K42" i="16"/>
  <c r="J42" i="16"/>
  <c r="I42" i="16"/>
  <c r="N44" i="16" s="1"/>
  <c r="G42" i="16"/>
  <c r="F42" i="16"/>
  <c r="E42" i="16"/>
  <c r="D42" i="16"/>
  <c r="B42" i="16"/>
  <c r="K41" i="16"/>
  <c r="J41" i="16"/>
  <c r="I41" i="16"/>
  <c r="G41" i="16"/>
  <c r="F41" i="16"/>
  <c r="E41" i="16"/>
  <c r="D41" i="16"/>
  <c r="B41" i="16"/>
  <c r="K40" i="16"/>
  <c r="J40" i="16"/>
  <c r="I40" i="16"/>
  <c r="G40" i="16"/>
  <c r="T40" i="16" s="1"/>
  <c r="F40" i="16"/>
  <c r="E40" i="16"/>
  <c r="D40" i="16"/>
  <c r="B40" i="16"/>
  <c r="K39" i="16"/>
  <c r="J39" i="16"/>
  <c r="I39" i="16"/>
  <c r="N41" i="16" s="1"/>
  <c r="G39" i="16"/>
  <c r="T39" i="16" s="1"/>
  <c r="F39" i="16"/>
  <c r="E39" i="16"/>
  <c r="D39" i="16"/>
  <c r="B39" i="16"/>
  <c r="K38" i="16"/>
  <c r="J38" i="16"/>
  <c r="I38" i="16"/>
  <c r="G38" i="16"/>
  <c r="F38" i="16"/>
  <c r="E38" i="16"/>
  <c r="D38" i="16"/>
  <c r="B38" i="16"/>
  <c r="K37" i="16"/>
  <c r="J37" i="16"/>
  <c r="I37" i="16"/>
  <c r="G37" i="16"/>
  <c r="F37" i="16"/>
  <c r="E37" i="16"/>
  <c r="D37" i="16"/>
  <c r="B37" i="16"/>
  <c r="K36" i="16"/>
  <c r="J36" i="16"/>
  <c r="I36" i="16"/>
  <c r="G36" i="16"/>
  <c r="F36" i="16"/>
  <c r="E36" i="16"/>
  <c r="D36" i="16"/>
  <c r="B36" i="16"/>
  <c r="K35" i="16"/>
  <c r="J35" i="16"/>
  <c r="I35" i="16"/>
  <c r="G35" i="16"/>
  <c r="T35" i="16" s="1"/>
  <c r="F35" i="16"/>
  <c r="E35" i="16"/>
  <c r="D35" i="16"/>
  <c r="B35" i="16"/>
  <c r="K34" i="16"/>
  <c r="J34" i="16"/>
  <c r="I34" i="16"/>
  <c r="N36" i="16" s="1"/>
  <c r="G34" i="16"/>
  <c r="F34" i="16"/>
  <c r="E34" i="16"/>
  <c r="D34" i="16"/>
  <c r="B34" i="16"/>
  <c r="K33" i="16"/>
  <c r="J33" i="16"/>
  <c r="I33" i="16"/>
  <c r="G33" i="16"/>
  <c r="F33" i="16"/>
  <c r="E33" i="16"/>
  <c r="D33" i="16"/>
  <c r="B33" i="16"/>
  <c r="K32" i="16"/>
  <c r="J32" i="16"/>
  <c r="I32" i="16"/>
  <c r="G32" i="16"/>
  <c r="T32" i="16" s="1"/>
  <c r="F32" i="16"/>
  <c r="E32" i="16"/>
  <c r="D32" i="16"/>
  <c r="B32" i="16"/>
  <c r="K31" i="16"/>
  <c r="J31" i="16"/>
  <c r="I31" i="16"/>
  <c r="N33" i="16" s="1"/>
  <c r="G31" i="16"/>
  <c r="T31" i="16" s="1"/>
  <c r="F31" i="16"/>
  <c r="E31" i="16"/>
  <c r="D31" i="16"/>
  <c r="B31" i="16"/>
  <c r="K30" i="16"/>
  <c r="J30" i="16"/>
  <c r="I30" i="16"/>
  <c r="G30" i="16"/>
  <c r="F30" i="16"/>
  <c r="E30" i="16"/>
  <c r="D30" i="16"/>
  <c r="B30" i="16"/>
  <c r="K29" i="16"/>
  <c r="J29" i="16"/>
  <c r="I29" i="16"/>
  <c r="G29" i="16"/>
  <c r="F29" i="16"/>
  <c r="E29" i="16"/>
  <c r="D29" i="16"/>
  <c r="B29" i="16"/>
  <c r="K28" i="16"/>
  <c r="J28" i="16"/>
  <c r="I28" i="16"/>
  <c r="G28" i="16"/>
  <c r="F28" i="16"/>
  <c r="E28" i="16"/>
  <c r="D28" i="16"/>
  <c r="B28" i="16"/>
  <c r="K27" i="16"/>
  <c r="J27" i="16"/>
  <c r="I27" i="16"/>
  <c r="G27" i="16"/>
  <c r="L29" i="16" s="1"/>
  <c r="F27" i="16"/>
  <c r="E27" i="16"/>
  <c r="D27" i="16"/>
  <c r="B27" i="16"/>
  <c r="K26" i="16"/>
  <c r="J26" i="16"/>
  <c r="O28" i="16" s="1"/>
  <c r="I26" i="16"/>
  <c r="G26" i="16"/>
  <c r="F26" i="16"/>
  <c r="E26" i="16"/>
  <c r="D26" i="16"/>
  <c r="B26" i="16"/>
  <c r="K25" i="16"/>
  <c r="J25" i="16"/>
  <c r="O27" i="16" s="1"/>
  <c r="I25" i="16"/>
  <c r="G25" i="16"/>
  <c r="F25" i="16"/>
  <c r="E25" i="16"/>
  <c r="D25" i="16"/>
  <c r="B25" i="16"/>
  <c r="K24" i="16"/>
  <c r="J24" i="16"/>
  <c r="I24" i="16"/>
  <c r="N26" i="16" s="1"/>
  <c r="G24" i="16"/>
  <c r="L26" i="16" s="1"/>
  <c r="F24" i="16"/>
  <c r="E24" i="16"/>
  <c r="D24" i="16"/>
  <c r="B24" i="16"/>
  <c r="K23" i="16"/>
  <c r="J23" i="16"/>
  <c r="I23" i="16"/>
  <c r="G23" i="16"/>
  <c r="L25" i="16" s="1"/>
  <c r="F23" i="16"/>
  <c r="E23" i="16"/>
  <c r="D23" i="16"/>
  <c r="B23" i="16"/>
  <c r="K22" i="16"/>
  <c r="J22" i="16"/>
  <c r="O24" i="16" s="1"/>
  <c r="I22" i="16"/>
  <c r="G22" i="16"/>
  <c r="F22" i="16"/>
  <c r="E22" i="16"/>
  <c r="D22" i="16"/>
  <c r="B22" i="16"/>
  <c r="K21" i="16"/>
  <c r="J21" i="16"/>
  <c r="I21" i="16"/>
  <c r="G21" i="16"/>
  <c r="F21" i="16"/>
  <c r="E21" i="16"/>
  <c r="D21" i="16"/>
  <c r="B21" i="16"/>
  <c r="K20" i="16"/>
  <c r="J20" i="16"/>
  <c r="O22" i="16" s="1"/>
  <c r="I20" i="16"/>
  <c r="N22" i="16" s="1"/>
  <c r="G20" i="16"/>
  <c r="L22" i="16" s="1"/>
  <c r="F20" i="16"/>
  <c r="E20" i="16"/>
  <c r="D20" i="16"/>
  <c r="B20" i="16"/>
  <c r="K19" i="16"/>
  <c r="J19" i="16"/>
  <c r="I19" i="16"/>
  <c r="G19" i="16"/>
  <c r="T19" i="16" s="1"/>
  <c r="F19" i="16"/>
  <c r="E19" i="16"/>
  <c r="D19" i="16"/>
  <c r="B19" i="16"/>
  <c r="K18" i="16"/>
  <c r="J18" i="16"/>
  <c r="I18" i="16"/>
  <c r="G18" i="16"/>
  <c r="F18" i="16"/>
  <c r="E18" i="16"/>
  <c r="D18" i="16"/>
  <c r="B18" i="16"/>
  <c r="K17" i="16"/>
  <c r="J17" i="16"/>
  <c r="O19" i="16" s="1"/>
  <c r="I17" i="16"/>
  <c r="N19" i="16" s="1"/>
  <c r="G17" i="16"/>
  <c r="F17" i="16"/>
  <c r="E17" i="16"/>
  <c r="D17" i="16"/>
  <c r="B17" i="16"/>
  <c r="K16" i="16"/>
  <c r="J16" i="16"/>
  <c r="I16" i="16"/>
  <c r="N18" i="16" s="1"/>
  <c r="G16" i="16"/>
  <c r="L18" i="16" s="1"/>
  <c r="F16" i="16"/>
  <c r="E16" i="16"/>
  <c r="D16" i="16"/>
  <c r="B16" i="16"/>
  <c r="K15" i="16"/>
  <c r="J15" i="16"/>
  <c r="O17" i="16" s="1"/>
  <c r="I15" i="16"/>
  <c r="G15" i="16"/>
  <c r="L17" i="16" s="1"/>
  <c r="F15" i="16"/>
  <c r="E15" i="16"/>
  <c r="D15" i="16"/>
  <c r="B15" i="16"/>
  <c r="K14" i="16"/>
  <c r="J14" i="16"/>
  <c r="I14" i="16"/>
  <c r="G14" i="16"/>
  <c r="F14" i="16"/>
  <c r="E14" i="16"/>
  <c r="D14" i="16"/>
  <c r="B14" i="16"/>
  <c r="K13" i="16"/>
  <c r="J13" i="16"/>
  <c r="I13" i="16"/>
  <c r="G13" i="16"/>
  <c r="F13" i="16"/>
  <c r="E13" i="16"/>
  <c r="D13" i="16"/>
  <c r="B13" i="16"/>
  <c r="K12" i="16"/>
  <c r="J12" i="16"/>
  <c r="T12" i="16" s="1"/>
  <c r="I12" i="16"/>
  <c r="G12" i="16"/>
  <c r="F12" i="16"/>
  <c r="E12" i="16"/>
  <c r="D12" i="16"/>
  <c r="B12" i="16"/>
  <c r="K11" i="16"/>
  <c r="J11" i="16"/>
  <c r="I11" i="16"/>
  <c r="G11" i="16"/>
  <c r="T11" i="16" s="1"/>
  <c r="F11" i="16"/>
  <c r="E11" i="16"/>
  <c r="D11" i="16"/>
  <c r="B11" i="16"/>
  <c r="K10" i="16"/>
  <c r="J10" i="16"/>
  <c r="I10" i="16"/>
  <c r="G10" i="16"/>
  <c r="F10" i="16"/>
  <c r="E10" i="16"/>
  <c r="D10" i="16"/>
  <c r="B10" i="16"/>
  <c r="K9" i="16"/>
  <c r="J9" i="16"/>
  <c r="I9" i="16"/>
  <c r="G9" i="16"/>
  <c r="F9" i="16"/>
  <c r="E9" i="16"/>
  <c r="D9" i="16"/>
  <c r="B9" i="16"/>
  <c r="K8" i="16"/>
  <c r="J8" i="16"/>
  <c r="I8" i="16"/>
  <c r="G8" i="16"/>
  <c r="T8" i="16" s="1"/>
  <c r="F8" i="16"/>
  <c r="E8" i="16"/>
  <c r="D8" i="16"/>
  <c r="B8" i="16"/>
  <c r="K7" i="16"/>
  <c r="J7" i="16"/>
  <c r="I7" i="16"/>
  <c r="G7" i="16"/>
  <c r="T7" i="16" s="1"/>
  <c r="F7" i="16"/>
  <c r="E7" i="16"/>
  <c r="D7" i="16"/>
  <c r="B7" i="16"/>
  <c r="K6" i="16"/>
  <c r="J6" i="16"/>
  <c r="I6" i="16"/>
  <c r="G6" i="16"/>
  <c r="F6" i="16"/>
  <c r="E6" i="16"/>
  <c r="D6" i="16"/>
  <c r="B6" i="16"/>
  <c r="K5" i="16"/>
  <c r="J5" i="16"/>
  <c r="I5" i="16"/>
  <c r="G5" i="16"/>
  <c r="F5" i="16"/>
  <c r="E5" i="16"/>
  <c r="D5" i="16"/>
  <c r="B5" i="16"/>
  <c r="K4" i="16"/>
  <c r="J4" i="16"/>
  <c r="O6" i="16" s="1"/>
  <c r="I4" i="16"/>
  <c r="G4" i="16"/>
  <c r="L6" i="16" s="1"/>
  <c r="F4" i="16"/>
  <c r="E4" i="16"/>
  <c r="D4" i="16"/>
  <c r="B4" i="16"/>
  <c r="K3" i="16"/>
  <c r="J3" i="16"/>
  <c r="O5" i="16" s="1"/>
  <c r="I3" i="16"/>
  <c r="G3" i="16"/>
  <c r="T3" i="16" s="1"/>
  <c r="F3" i="16"/>
  <c r="E3" i="16"/>
  <c r="D3" i="16"/>
  <c r="B3" i="16"/>
  <c r="L255" i="16"/>
  <c r="P254" i="16"/>
  <c r="N254" i="16"/>
  <c r="P253" i="16"/>
  <c r="N253" i="16"/>
  <c r="L253" i="16"/>
  <c r="N252" i="16"/>
  <c r="L252" i="16"/>
  <c r="P251" i="16"/>
  <c r="L251" i="16"/>
  <c r="P250" i="16"/>
  <c r="N250" i="16"/>
  <c r="P249" i="16"/>
  <c r="N249" i="16"/>
  <c r="L249" i="16"/>
  <c r="N248" i="16"/>
  <c r="L248" i="16"/>
  <c r="P247" i="16"/>
  <c r="L247" i="16"/>
  <c r="P246" i="16"/>
  <c r="N246" i="16"/>
  <c r="P245" i="16"/>
  <c r="N245" i="16"/>
  <c r="L245" i="16"/>
  <c r="N244" i="16"/>
  <c r="L244" i="16"/>
  <c r="P243" i="16"/>
  <c r="L243" i="16"/>
  <c r="P242" i="16"/>
  <c r="N242" i="16"/>
  <c r="P241" i="16"/>
  <c r="N241" i="16"/>
  <c r="L241" i="16"/>
  <c r="N240" i="16"/>
  <c r="L240" i="16"/>
  <c r="P239" i="16"/>
  <c r="L239" i="16"/>
  <c r="P238" i="16"/>
  <c r="N238" i="16"/>
  <c r="P237" i="16"/>
  <c r="N237" i="16"/>
  <c r="L237" i="16"/>
  <c r="N236" i="16"/>
  <c r="L236" i="16"/>
  <c r="P235" i="16"/>
  <c r="L235" i="16"/>
  <c r="P234" i="16"/>
  <c r="N234" i="16"/>
  <c r="P233" i="16"/>
  <c r="N233" i="16"/>
  <c r="L233" i="16"/>
  <c r="N232" i="16"/>
  <c r="L232" i="16"/>
  <c r="P231" i="16"/>
  <c r="L231" i="16"/>
  <c r="P230" i="16"/>
  <c r="N230" i="16"/>
  <c r="P229" i="16"/>
  <c r="N229" i="16"/>
  <c r="L229" i="16"/>
  <c r="P228" i="16"/>
  <c r="N228" i="16"/>
  <c r="L228" i="16"/>
  <c r="P227" i="16"/>
  <c r="N227" i="16"/>
  <c r="L227" i="16"/>
  <c r="P226" i="16"/>
  <c r="N226" i="16"/>
  <c r="L226" i="16"/>
  <c r="P225" i="16"/>
  <c r="N225" i="16"/>
  <c r="L225" i="16"/>
  <c r="P224" i="16"/>
  <c r="N224" i="16"/>
  <c r="L224" i="16"/>
  <c r="P223" i="16"/>
  <c r="N223" i="16"/>
  <c r="L223" i="16"/>
  <c r="P222" i="16"/>
  <c r="N222" i="16"/>
  <c r="L222" i="16"/>
  <c r="P221" i="16"/>
  <c r="N221" i="16"/>
  <c r="L221" i="16"/>
  <c r="P220" i="16"/>
  <c r="N220" i="16"/>
  <c r="L220" i="16"/>
  <c r="P219" i="16"/>
  <c r="N219" i="16"/>
  <c r="L219" i="16"/>
  <c r="P218" i="16"/>
  <c r="N218" i="16"/>
  <c r="L218" i="16"/>
  <c r="P217" i="16"/>
  <c r="N217" i="16"/>
  <c r="L217" i="16"/>
  <c r="P216" i="16"/>
  <c r="N216" i="16"/>
  <c r="L216" i="16"/>
  <c r="P215" i="16"/>
  <c r="N215" i="16"/>
  <c r="P213" i="16"/>
  <c r="L213" i="16"/>
  <c r="L215" i="16"/>
  <c r="N212" i="16"/>
  <c r="P214" i="16"/>
  <c r="N214" i="16"/>
  <c r="L214" i="16"/>
  <c r="P211" i="16"/>
  <c r="L211" i="16"/>
  <c r="N213" i="16"/>
  <c r="N210" i="16"/>
  <c r="P212" i="16"/>
  <c r="L212" i="16"/>
  <c r="P209" i="16"/>
  <c r="L209" i="16"/>
  <c r="N211" i="16"/>
  <c r="N208" i="16"/>
  <c r="P210" i="16"/>
  <c r="L210" i="16"/>
  <c r="P207" i="16"/>
  <c r="L207" i="16"/>
  <c r="N209" i="16"/>
  <c r="N206" i="16"/>
  <c r="P208" i="16"/>
  <c r="L208" i="16"/>
  <c r="P205" i="16"/>
  <c r="L205" i="16"/>
  <c r="N207" i="16"/>
  <c r="N204" i="16"/>
  <c r="P206" i="16"/>
  <c r="L206" i="16"/>
  <c r="P203" i="16"/>
  <c r="L203" i="16"/>
  <c r="N205" i="16"/>
  <c r="N202" i="16"/>
  <c r="P204" i="16"/>
  <c r="L204" i="16"/>
  <c r="P201" i="16"/>
  <c r="L201" i="16"/>
  <c r="N203" i="16"/>
  <c r="N200" i="16"/>
  <c r="P202" i="16"/>
  <c r="L202" i="16"/>
  <c r="P199" i="16"/>
  <c r="L199" i="16"/>
  <c r="N201" i="16"/>
  <c r="N198" i="16"/>
  <c r="P200" i="16"/>
  <c r="L200" i="16"/>
  <c r="P197" i="16"/>
  <c r="L197" i="16"/>
  <c r="N199" i="16"/>
  <c r="N196" i="16"/>
  <c r="P198" i="16"/>
  <c r="L198" i="16"/>
  <c r="P195" i="16"/>
  <c r="L195" i="16"/>
  <c r="N197" i="16"/>
  <c r="N194" i="16"/>
  <c r="P196" i="16"/>
  <c r="L196" i="16"/>
  <c r="P193" i="16"/>
  <c r="L193" i="16"/>
  <c r="N195" i="16"/>
  <c r="N192" i="16"/>
  <c r="P194" i="16"/>
  <c r="L194" i="16"/>
  <c r="P191" i="16"/>
  <c r="L191" i="16"/>
  <c r="N193" i="16"/>
  <c r="N190" i="16"/>
  <c r="P192" i="16"/>
  <c r="L192" i="16"/>
  <c r="P189" i="16"/>
  <c r="L189" i="16"/>
  <c r="N191" i="16"/>
  <c r="P190" i="16"/>
  <c r="L190" i="16"/>
  <c r="P187" i="16"/>
  <c r="N189" i="16"/>
  <c r="P188" i="16"/>
  <c r="N188" i="16"/>
  <c r="L188" i="16"/>
  <c r="N187" i="16"/>
  <c r="L187" i="16"/>
  <c r="P186" i="16"/>
  <c r="N186" i="16"/>
  <c r="L186" i="16"/>
  <c r="P185" i="16"/>
  <c r="N185" i="16"/>
  <c r="L185" i="16"/>
  <c r="P184" i="16"/>
  <c r="L184" i="16"/>
  <c r="P183" i="16"/>
  <c r="L183" i="16"/>
  <c r="P182" i="16"/>
  <c r="L182" i="16"/>
  <c r="P181" i="16"/>
  <c r="N181" i="16"/>
  <c r="L181" i="16"/>
  <c r="P180" i="16"/>
  <c r="L180" i="16"/>
  <c r="M177" i="16"/>
  <c r="P179" i="16"/>
  <c r="L179" i="16"/>
  <c r="P178" i="16"/>
  <c r="L178" i="16"/>
  <c r="P177" i="16"/>
  <c r="N177" i="16"/>
  <c r="L177" i="16"/>
  <c r="P176" i="16"/>
  <c r="L176" i="16"/>
  <c r="P175" i="16"/>
  <c r="L175" i="16"/>
  <c r="O172" i="16"/>
  <c r="P174" i="16"/>
  <c r="L174" i="16"/>
  <c r="P173" i="16"/>
  <c r="N173" i="16"/>
  <c r="L173" i="16"/>
  <c r="P172" i="16"/>
  <c r="L172" i="16"/>
  <c r="P171" i="16"/>
  <c r="L171" i="16"/>
  <c r="P170" i="16"/>
  <c r="L170" i="16"/>
  <c r="P169" i="16"/>
  <c r="L169" i="16"/>
  <c r="P168" i="16"/>
  <c r="N168" i="16"/>
  <c r="L168" i="16"/>
  <c r="P167" i="16"/>
  <c r="N167" i="16"/>
  <c r="L167" i="16"/>
  <c r="P166" i="16"/>
  <c r="N166" i="16"/>
  <c r="L166" i="16"/>
  <c r="P165" i="16"/>
  <c r="N165" i="16"/>
  <c r="L165" i="16"/>
  <c r="P164" i="16"/>
  <c r="N164" i="16"/>
  <c r="L164" i="16"/>
  <c r="P163" i="16"/>
  <c r="N163" i="16"/>
  <c r="L163" i="16"/>
  <c r="M160" i="16"/>
  <c r="P162" i="16"/>
  <c r="N162" i="16"/>
  <c r="L162" i="16"/>
  <c r="P161" i="16"/>
  <c r="N161" i="16"/>
  <c r="L161" i="16"/>
  <c r="P160" i="16"/>
  <c r="N160" i="16"/>
  <c r="L160" i="16"/>
  <c r="P159" i="16"/>
  <c r="N159" i="16"/>
  <c r="L159" i="16"/>
  <c r="P158" i="16"/>
  <c r="N158" i="16"/>
  <c r="L158" i="16"/>
  <c r="P157" i="16"/>
  <c r="N157" i="16"/>
  <c r="L157" i="16"/>
  <c r="P156" i="16"/>
  <c r="N156" i="16"/>
  <c r="L156" i="16"/>
  <c r="P155" i="16"/>
  <c r="N155" i="16"/>
  <c r="L155" i="16"/>
  <c r="M152" i="16"/>
  <c r="P154" i="16"/>
  <c r="N154" i="16"/>
  <c r="L154" i="16"/>
  <c r="P153" i="16"/>
  <c r="N153" i="16"/>
  <c r="L153" i="16"/>
  <c r="P152" i="16"/>
  <c r="N152" i="16"/>
  <c r="L152" i="16"/>
  <c r="P151" i="16"/>
  <c r="N151" i="16"/>
  <c r="L151" i="16"/>
  <c r="P150" i="16"/>
  <c r="L150" i="16"/>
  <c r="N149" i="16"/>
  <c r="P148" i="16"/>
  <c r="P147" i="16"/>
  <c r="O147" i="16"/>
  <c r="N147" i="16"/>
  <c r="O146" i="16"/>
  <c r="N146" i="16"/>
  <c r="L146" i="16"/>
  <c r="P145" i="16"/>
  <c r="N145" i="16"/>
  <c r="P144" i="16"/>
  <c r="O144" i="16"/>
  <c r="P143" i="16"/>
  <c r="O143" i="16"/>
  <c r="N143" i="16"/>
  <c r="O142" i="16"/>
  <c r="N142" i="16"/>
  <c r="P141" i="16"/>
  <c r="N141" i="16"/>
  <c r="P140" i="16"/>
  <c r="O140" i="16"/>
  <c r="P139" i="16"/>
  <c r="O139" i="16"/>
  <c r="N139" i="16"/>
  <c r="O138" i="16"/>
  <c r="N138" i="16"/>
  <c r="L138" i="16"/>
  <c r="P137" i="16"/>
  <c r="N137" i="16"/>
  <c r="P136" i="16"/>
  <c r="O136" i="16"/>
  <c r="P135" i="16"/>
  <c r="O135" i="16"/>
  <c r="N135" i="16"/>
  <c r="O134" i="16"/>
  <c r="N134" i="16"/>
  <c r="P133" i="16"/>
  <c r="N133" i="16"/>
  <c r="P132" i="16"/>
  <c r="O132" i="16"/>
  <c r="P131" i="16"/>
  <c r="O131" i="16"/>
  <c r="N131" i="16"/>
  <c r="O130" i="16"/>
  <c r="N130" i="16"/>
  <c r="L130" i="16"/>
  <c r="P129" i="16"/>
  <c r="N129" i="16"/>
  <c r="P126" i="16"/>
  <c r="P128" i="16"/>
  <c r="O128" i="16"/>
  <c r="O127" i="16"/>
  <c r="N127" i="16"/>
  <c r="N124" i="16"/>
  <c r="N126" i="16"/>
  <c r="P125" i="16"/>
  <c r="N125" i="16"/>
  <c r="P124" i="16"/>
  <c r="O124" i="16"/>
  <c r="O121" i="16"/>
  <c r="O123" i="16"/>
  <c r="O122" i="16"/>
  <c r="N122" i="16"/>
  <c r="P121" i="16"/>
  <c r="P118" i="16"/>
  <c r="P120" i="16"/>
  <c r="O120" i="16"/>
  <c r="O117" i="16"/>
  <c r="P119" i="16"/>
  <c r="O119" i="16"/>
  <c r="N119" i="16"/>
  <c r="O118" i="16"/>
  <c r="N118" i="16"/>
  <c r="P117" i="16"/>
  <c r="P116" i="16"/>
  <c r="O116" i="16"/>
  <c r="P115" i="16"/>
  <c r="O115" i="16"/>
  <c r="N114" i="16"/>
  <c r="L114" i="16"/>
  <c r="P113" i="16"/>
  <c r="P110" i="16"/>
  <c r="P112" i="16"/>
  <c r="O112" i="16"/>
  <c r="O111" i="16"/>
  <c r="N111" i="16"/>
  <c r="N108" i="16"/>
  <c r="P109" i="16"/>
  <c r="N109" i="16"/>
  <c r="P108" i="16"/>
  <c r="O108" i="16"/>
  <c r="O105" i="16"/>
  <c r="O107" i="16"/>
  <c r="O106" i="16"/>
  <c r="N106" i="16"/>
  <c r="P105" i="16"/>
  <c r="P102" i="16"/>
  <c r="P104" i="16"/>
  <c r="O104" i="16"/>
  <c r="O101" i="16"/>
  <c r="P103" i="16"/>
  <c r="O103" i="16"/>
  <c r="N103" i="16"/>
  <c r="O102" i="16"/>
  <c r="N102" i="16"/>
  <c r="P101" i="16"/>
  <c r="P100" i="16"/>
  <c r="O100" i="16"/>
  <c r="P99" i="16"/>
  <c r="O99" i="16"/>
  <c r="N98" i="16"/>
  <c r="P97" i="16"/>
  <c r="P94" i="16"/>
  <c r="P96" i="16"/>
  <c r="O96" i="16"/>
  <c r="O95" i="16"/>
  <c r="N92" i="16"/>
  <c r="N94" i="16"/>
  <c r="P93" i="16"/>
  <c r="P92" i="16"/>
  <c r="O92" i="16"/>
  <c r="O89" i="16"/>
  <c r="O91" i="16"/>
  <c r="N91" i="16"/>
  <c r="O90" i="16"/>
  <c r="P89" i="16"/>
  <c r="N89" i="16"/>
  <c r="P86" i="16"/>
  <c r="P88" i="16"/>
  <c r="O88" i="16"/>
  <c r="O85" i="16"/>
  <c r="P87" i="16"/>
  <c r="O87" i="16"/>
  <c r="N84" i="16"/>
  <c r="O86" i="16"/>
  <c r="P85" i="16"/>
  <c r="O84" i="16"/>
  <c r="O83" i="16"/>
  <c r="P81" i="16"/>
  <c r="P78" i="16"/>
  <c r="P80" i="16"/>
  <c r="O80" i="16"/>
  <c r="O77" i="16"/>
  <c r="O79" i="16"/>
  <c r="N79" i="16"/>
  <c r="O78" i="16"/>
  <c r="N78" i="16"/>
  <c r="L78" i="16"/>
  <c r="P77" i="16"/>
  <c r="P76" i="16"/>
  <c r="O76" i="16"/>
  <c r="O75" i="16"/>
  <c r="N74" i="16"/>
  <c r="O73" i="16"/>
  <c r="O70" i="16"/>
  <c r="O72" i="16"/>
  <c r="P71" i="16"/>
  <c r="P70" i="16"/>
  <c r="P69" i="16"/>
  <c r="O69" i="16"/>
  <c r="P68" i="16"/>
  <c r="O68" i="16"/>
  <c r="P65" i="16"/>
  <c r="P67" i="16"/>
  <c r="O67" i="16"/>
  <c r="P66" i="16"/>
  <c r="O64" i="16"/>
  <c r="O62" i="16"/>
  <c r="P64" i="16"/>
  <c r="N61" i="16"/>
  <c r="P63" i="16"/>
  <c r="P62" i="16"/>
  <c r="N62" i="16"/>
  <c r="P61" i="16"/>
  <c r="O61" i="16"/>
  <c r="P60" i="16"/>
  <c r="O60" i="16"/>
  <c r="N60" i="16"/>
  <c r="P57" i="16"/>
  <c r="P59" i="16"/>
  <c r="O59" i="16"/>
  <c r="P58" i="16"/>
  <c r="O56" i="16"/>
  <c r="N58" i="16"/>
  <c r="O54" i="16"/>
  <c r="P56" i="16"/>
  <c r="N56" i="16"/>
  <c r="P55" i="16"/>
  <c r="P54" i="16"/>
  <c r="P51" i="16"/>
  <c r="O53" i="16"/>
  <c r="O50" i="16"/>
  <c r="P50" i="16"/>
  <c r="P47" i="16"/>
  <c r="O49" i="16"/>
  <c r="O46" i="16"/>
  <c r="N48" i="16"/>
  <c r="N45" i="16"/>
  <c r="P46" i="16"/>
  <c r="P43" i="16"/>
  <c r="O45" i="16"/>
  <c r="O42" i="16"/>
  <c r="P42" i="16"/>
  <c r="P39" i="16"/>
  <c r="O41" i="16"/>
  <c r="O38" i="16"/>
  <c r="N40" i="16"/>
  <c r="N37" i="16"/>
  <c r="P38" i="16"/>
  <c r="P35" i="16"/>
  <c r="O37" i="16"/>
  <c r="O34" i="16"/>
  <c r="P34" i="16"/>
  <c r="P31" i="16"/>
  <c r="O33" i="16"/>
  <c r="O30" i="16"/>
  <c r="N32" i="16"/>
  <c r="N29" i="16"/>
  <c r="P30" i="16"/>
  <c r="P28" i="16"/>
  <c r="N25" i="16"/>
  <c r="N27" i="16"/>
  <c r="P24" i="16"/>
  <c r="P25" i="16"/>
  <c r="O23" i="16"/>
  <c r="N23" i="16"/>
  <c r="L21" i="16"/>
  <c r="P20" i="16"/>
  <c r="P21" i="16"/>
  <c r="O20" i="16"/>
  <c r="P16" i="16"/>
  <c r="P17" i="16"/>
  <c r="O16" i="16"/>
  <c r="N16" i="16"/>
  <c r="L16" i="16"/>
  <c r="P15" i="16"/>
  <c r="O15" i="16"/>
  <c r="N15" i="16"/>
  <c r="L15" i="16"/>
  <c r="P14" i="16"/>
  <c r="O14" i="16"/>
  <c r="N14" i="16"/>
  <c r="L14" i="16"/>
  <c r="P13" i="16"/>
  <c r="O13" i="16"/>
  <c r="N13" i="16"/>
  <c r="L13" i="16"/>
  <c r="P12" i="16"/>
  <c r="O12" i="16"/>
  <c r="N12" i="16"/>
  <c r="L12" i="16"/>
  <c r="P11" i="16"/>
  <c r="O11" i="16"/>
  <c r="N11" i="16"/>
  <c r="L11" i="16"/>
  <c r="P10" i="16"/>
  <c r="O10" i="16"/>
  <c r="N10" i="16"/>
  <c r="L10" i="16"/>
  <c r="P9" i="16"/>
  <c r="O9" i="16"/>
  <c r="N9" i="16"/>
  <c r="L9" i="16"/>
  <c r="P8" i="16"/>
  <c r="O8" i="16"/>
  <c r="N6" i="16"/>
  <c r="P7" i="16"/>
  <c r="O7" i="16"/>
  <c r="N7" i="16"/>
  <c r="P6" i="16"/>
  <c r="P5" i="16"/>
  <c r="N5" i="16"/>
  <c r="L5" i="16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149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158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53" i="12"/>
  <c r="T256" i="1" l="1"/>
  <c r="T123" i="16"/>
  <c r="T115" i="16"/>
  <c r="T107" i="16"/>
  <c r="T99" i="16"/>
  <c r="T91" i="16"/>
  <c r="T83" i="16"/>
  <c r="T75" i="16"/>
  <c r="T27" i="16"/>
  <c r="T4" i="16"/>
  <c r="Q5" i="16"/>
  <c r="Q9" i="16"/>
  <c r="Q11" i="16"/>
  <c r="Q13" i="16"/>
  <c r="Q15" i="16"/>
  <c r="R4" i="16"/>
  <c r="R5" i="16" s="1"/>
  <c r="R6" i="16" s="1"/>
  <c r="R7" i="16" s="1"/>
  <c r="R8" i="16" s="1"/>
  <c r="R9" i="16" s="1"/>
  <c r="R10" i="16" s="1"/>
  <c r="R11" i="16" s="1"/>
  <c r="R12" i="16" s="1"/>
  <c r="R13" i="16" s="1"/>
  <c r="R14" i="16" s="1"/>
  <c r="R15" i="16" s="1"/>
  <c r="L7" i="16"/>
  <c r="T5" i="16"/>
  <c r="L8" i="16"/>
  <c r="T6" i="16"/>
  <c r="T9" i="16"/>
  <c r="T10" i="16"/>
  <c r="T13" i="16"/>
  <c r="T14" i="16"/>
  <c r="T17" i="16"/>
  <c r="L20" i="16"/>
  <c r="T18" i="16"/>
  <c r="T21" i="16"/>
  <c r="T22" i="16"/>
  <c r="T25" i="16"/>
  <c r="L28" i="16"/>
  <c r="T26" i="16"/>
  <c r="L31" i="16"/>
  <c r="T29" i="16"/>
  <c r="L32" i="16"/>
  <c r="T30" i="16"/>
  <c r="L35" i="16"/>
  <c r="T33" i="16"/>
  <c r="L36" i="16"/>
  <c r="T34" i="16"/>
  <c r="L39" i="16"/>
  <c r="T37" i="16"/>
  <c r="L40" i="16"/>
  <c r="T38" i="16"/>
  <c r="L43" i="16"/>
  <c r="T41" i="16"/>
  <c r="L44" i="16"/>
  <c r="T42" i="16"/>
  <c r="L47" i="16"/>
  <c r="T45" i="16"/>
  <c r="L48" i="16"/>
  <c r="T46" i="16"/>
  <c r="L51" i="16"/>
  <c r="T49" i="16"/>
  <c r="L52" i="16"/>
  <c r="T50" i="16"/>
  <c r="L55" i="16"/>
  <c r="T53" i="16"/>
  <c r="L56" i="16"/>
  <c r="T54" i="16"/>
  <c r="L60" i="16"/>
  <c r="T58" i="16"/>
  <c r="L63" i="16"/>
  <c r="T61" i="16"/>
  <c r="L64" i="16"/>
  <c r="Q64" i="16" s="1"/>
  <c r="T62" i="16"/>
  <c r="L68" i="16"/>
  <c r="T66" i="16"/>
  <c r="L71" i="16"/>
  <c r="T69" i="16"/>
  <c r="L72" i="16"/>
  <c r="T70" i="16"/>
  <c r="L80" i="16"/>
  <c r="T78" i="16"/>
  <c r="T85" i="16"/>
  <c r="L88" i="16"/>
  <c r="T86" i="16"/>
  <c r="T89" i="16"/>
  <c r="T90" i="16"/>
  <c r="T93" i="16"/>
  <c r="L96" i="16"/>
  <c r="T94" i="16"/>
  <c r="T97" i="16"/>
  <c r="T98" i="16"/>
  <c r="Q102" i="16"/>
  <c r="T101" i="16"/>
  <c r="L104" i="16"/>
  <c r="T102" i="16"/>
  <c r="T105" i="16"/>
  <c r="T106" i="16"/>
  <c r="T109" i="16"/>
  <c r="L112" i="16"/>
  <c r="T110" i="16"/>
  <c r="T113" i="16"/>
  <c r="T114" i="16"/>
  <c r="Q118" i="16"/>
  <c r="L120" i="16"/>
  <c r="T118" i="16"/>
  <c r="L128" i="16"/>
  <c r="T126" i="16"/>
  <c r="L132" i="16"/>
  <c r="T130" i="16"/>
  <c r="L136" i="16"/>
  <c r="T134" i="16"/>
  <c r="L140" i="16"/>
  <c r="T138" i="16"/>
  <c r="L144" i="16"/>
  <c r="T142" i="16"/>
  <c r="T248" i="16"/>
  <c r="T240" i="16"/>
  <c r="T232" i="16"/>
  <c r="T120" i="16"/>
  <c r="T104" i="16"/>
  <c r="T96" i="16"/>
  <c r="T88" i="16"/>
  <c r="T64" i="16"/>
  <c r="T56" i="16"/>
  <c r="T24" i="16"/>
  <c r="T16" i="16"/>
  <c r="T20" i="16"/>
  <c r="Q10" i="16"/>
  <c r="Q12" i="16"/>
  <c r="Q14" i="16"/>
  <c r="Q16" i="16"/>
  <c r="T150" i="16"/>
  <c r="T154" i="16"/>
  <c r="T158" i="16"/>
  <c r="T162" i="16"/>
  <c r="T166" i="16"/>
  <c r="T170" i="16"/>
  <c r="T174" i="16"/>
  <c r="T178" i="16"/>
  <c r="T182" i="16"/>
  <c r="T186" i="16"/>
  <c r="T190" i="16"/>
  <c r="T194" i="16"/>
  <c r="T198" i="16"/>
  <c r="T202" i="16"/>
  <c r="T206" i="16"/>
  <c r="T210" i="16"/>
  <c r="T214" i="16"/>
  <c r="T218" i="16"/>
  <c r="T222" i="16"/>
  <c r="T226" i="16"/>
  <c r="T230" i="16"/>
  <c r="T234" i="16"/>
  <c r="T238" i="16"/>
  <c r="T242" i="16"/>
  <c r="T246" i="16"/>
  <c r="T250" i="16"/>
  <c r="L254" i="16"/>
  <c r="T231" i="16"/>
  <c r="T223" i="16"/>
  <c r="T215" i="16"/>
  <c r="T183" i="16"/>
  <c r="T175" i="16"/>
  <c r="T167" i="16"/>
  <c r="T159" i="16"/>
  <c r="T151" i="16"/>
  <c r="T143" i="16"/>
  <c r="T135" i="16"/>
  <c r="T127" i="16"/>
  <c r="T119" i="16"/>
  <c r="T111" i="16"/>
  <c r="T103" i="16"/>
  <c r="T95" i="16"/>
  <c r="T87" i="16"/>
  <c r="T71" i="16"/>
  <c r="T63" i="16"/>
  <c r="T55" i="16"/>
  <c r="T23" i="16"/>
  <c r="T15" i="16"/>
  <c r="O255" i="16"/>
  <c r="N255" i="16"/>
  <c r="L81" i="16"/>
  <c r="L82" i="16"/>
  <c r="O185" i="16"/>
  <c r="O157" i="16"/>
  <c r="Q157" i="16" s="1"/>
  <c r="O165" i="16"/>
  <c r="Q165" i="16" s="1"/>
  <c r="O174" i="16"/>
  <c r="M175" i="16"/>
  <c r="O183" i="16"/>
  <c r="O182" i="16"/>
  <c r="M239" i="16"/>
  <c r="M247" i="16"/>
  <c r="Q68" i="16"/>
  <c r="Q117" i="16"/>
  <c r="O151" i="16"/>
  <c r="O154" i="16"/>
  <c r="M155" i="16"/>
  <c r="O162" i="16"/>
  <c r="Q162" i="16" s="1"/>
  <c r="M163" i="16"/>
  <c r="M178" i="16"/>
  <c r="O253" i="16"/>
  <c r="M254" i="16"/>
  <c r="Q153" i="16"/>
  <c r="Q161" i="16"/>
  <c r="Q159" i="16"/>
  <c r="Q173" i="16"/>
  <c r="M150" i="16"/>
  <c r="Q154" i="16"/>
  <c r="O155" i="16"/>
  <c r="Q155" i="16" s="1"/>
  <c r="M158" i="16"/>
  <c r="Q158" i="16" s="1"/>
  <c r="O160" i="16"/>
  <c r="Q160" i="16" s="1"/>
  <c r="O163" i="16"/>
  <c r="M166" i="16"/>
  <c r="Q166" i="16" s="1"/>
  <c r="O175" i="16"/>
  <c r="O177" i="16"/>
  <c r="Q177" i="16" s="1"/>
  <c r="M180" i="16"/>
  <c r="O148" i="16"/>
  <c r="Q152" i="16"/>
  <c r="M156" i="16"/>
  <c r="Q156" i="16" s="1"/>
  <c r="M164" i="16"/>
  <c r="Q164" i="16" s="1"/>
  <c r="O167" i="16"/>
  <c r="Q167" i="16" s="1"/>
  <c r="M168" i="16"/>
  <c r="Q168" i="16" s="1"/>
  <c r="M170" i="16"/>
  <c r="Q181" i="16"/>
  <c r="O179" i="16"/>
  <c r="M184" i="16"/>
  <c r="M183" i="16"/>
  <c r="O169" i="16"/>
  <c r="M172" i="16"/>
  <c r="M234" i="16"/>
  <c r="Q6" i="16"/>
  <c r="Q60" i="16"/>
  <c r="R16" i="16"/>
  <c r="S15" i="16"/>
  <c r="Q56" i="16"/>
  <c r="Q7" i="16"/>
  <c r="N8" i="16"/>
  <c r="Q8" i="16" s="1"/>
  <c r="O18" i="16"/>
  <c r="P18" i="16"/>
  <c r="L19" i="16"/>
  <c r="N20" i="16"/>
  <c r="Q20" i="16" s="1"/>
  <c r="O21" i="16"/>
  <c r="P22" i="16"/>
  <c r="Q22" i="16" s="1"/>
  <c r="L23" i="16"/>
  <c r="N24" i="16"/>
  <c r="O25" i="16"/>
  <c r="Q25" i="16" s="1"/>
  <c r="P26" i="16"/>
  <c r="L27" i="16"/>
  <c r="N28" i="16"/>
  <c r="Q28" i="16" s="1"/>
  <c r="O29" i="16"/>
  <c r="P52" i="16"/>
  <c r="L53" i="16"/>
  <c r="O52" i="16"/>
  <c r="P53" i="16"/>
  <c r="O57" i="16"/>
  <c r="L61" i="16"/>
  <c r="Q61" i="16" s="1"/>
  <c r="O65" i="16"/>
  <c r="L69" i="16"/>
  <c r="Q69" i="16" s="1"/>
  <c r="P74" i="16"/>
  <c r="Q77" i="16"/>
  <c r="L75" i="16"/>
  <c r="Q86" i="16"/>
  <c r="N17" i="16"/>
  <c r="Q17" i="16" s="1"/>
  <c r="P19" i="16"/>
  <c r="N21" i="16"/>
  <c r="Q21" i="16" s="1"/>
  <c r="P23" i="16"/>
  <c r="L24" i="16"/>
  <c r="O26" i="16"/>
  <c r="P27" i="16"/>
  <c r="P29" i="16"/>
  <c r="L30" i="16"/>
  <c r="N31" i="16"/>
  <c r="O32" i="16"/>
  <c r="P33" i="16"/>
  <c r="L34" i="16"/>
  <c r="N35" i="16"/>
  <c r="O36" i="16"/>
  <c r="P37" i="16"/>
  <c r="L38" i="16"/>
  <c r="N39" i="16"/>
  <c r="O40" i="16"/>
  <c r="P41" i="16"/>
  <c r="L42" i="16"/>
  <c r="N43" i="16"/>
  <c r="O44" i="16"/>
  <c r="P45" i="16"/>
  <c r="L46" i="16"/>
  <c r="N47" i="16"/>
  <c r="O48" i="16"/>
  <c r="P49" i="16"/>
  <c r="L50" i="16"/>
  <c r="N51" i="16"/>
  <c r="O55" i="16"/>
  <c r="L59" i="16"/>
  <c r="Q59" i="16" s="1"/>
  <c r="N57" i="16"/>
  <c r="Q57" i="16" s="1"/>
  <c r="O58" i="16"/>
  <c r="Q58" i="16" s="1"/>
  <c r="O63" i="16"/>
  <c r="Q63" i="16" s="1"/>
  <c r="L67" i="16"/>
  <c r="Q67" i="16" s="1"/>
  <c r="N65" i="16"/>
  <c r="O66" i="16"/>
  <c r="Q66" i="16" s="1"/>
  <c r="O71" i="16"/>
  <c r="P73" i="16"/>
  <c r="Q73" i="16" s="1"/>
  <c r="P72" i="16"/>
  <c r="Q72" i="16" s="1"/>
  <c r="Q78" i="16"/>
  <c r="N81" i="16"/>
  <c r="Q81" i="16" s="1"/>
  <c r="P83" i="16"/>
  <c r="N30" i="16"/>
  <c r="O31" i="16"/>
  <c r="P32" i="16"/>
  <c r="L33" i="16"/>
  <c r="Q33" i="16" s="1"/>
  <c r="N34" i="16"/>
  <c r="O35" i="16"/>
  <c r="P36" i="16"/>
  <c r="L37" i="16"/>
  <c r="Q37" i="16" s="1"/>
  <c r="N38" i="16"/>
  <c r="O39" i="16"/>
  <c r="P40" i="16"/>
  <c r="L41" i="16"/>
  <c r="Q41" i="16" s="1"/>
  <c r="N42" i="16"/>
  <c r="O43" i="16"/>
  <c r="P44" i="16"/>
  <c r="L45" i="16"/>
  <c r="Q45" i="16" s="1"/>
  <c r="N46" i="16"/>
  <c r="O47" i="16"/>
  <c r="P48" i="16"/>
  <c r="L49" i="16"/>
  <c r="Q49" i="16" s="1"/>
  <c r="N50" i="16"/>
  <c r="O51" i="16"/>
  <c r="L54" i="16"/>
  <c r="Q54" i="16" s="1"/>
  <c r="L62" i="16"/>
  <c r="Q62" i="16" s="1"/>
  <c r="L70" i="16"/>
  <c r="Q70" i="16" s="1"/>
  <c r="N71" i="16"/>
  <c r="N82" i="16"/>
  <c r="N80" i="16"/>
  <c r="P84" i="16"/>
  <c r="P82" i="16"/>
  <c r="Q55" i="16"/>
  <c r="Q80" i="16"/>
  <c r="L83" i="16"/>
  <c r="O74" i="16"/>
  <c r="P75" i="16"/>
  <c r="L76" i="16"/>
  <c r="Q76" i="16" s="1"/>
  <c r="P79" i="16"/>
  <c r="L79" i="16"/>
  <c r="O82" i="16"/>
  <c r="O81" i="16"/>
  <c r="N85" i="16"/>
  <c r="Q85" i="16" s="1"/>
  <c r="N88" i="16"/>
  <c r="L92" i="16"/>
  <c r="Q92" i="16" s="1"/>
  <c r="P90" i="16"/>
  <c r="Q90" i="16" s="1"/>
  <c r="P95" i="16"/>
  <c r="L95" i="16"/>
  <c r="O98" i="16"/>
  <c r="O97" i="16"/>
  <c r="Q97" i="16" s="1"/>
  <c r="N101" i="16"/>
  <c r="Q101" i="16" s="1"/>
  <c r="N104" i="16"/>
  <c r="L108" i="16"/>
  <c r="Q108" i="16" s="1"/>
  <c r="P106" i="16"/>
  <c r="Q106" i="16" s="1"/>
  <c r="P111" i="16"/>
  <c r="L111" i="16"/>
  <c r="O114" i="16"/>
  <c r="O113" i="16"/>
  <c r="Q113" i="16" s="1"/>
  <c r="N120" i="16"/>
  <c r="Q120" i="16" s="1"/>
  <c r="L124" i="16"/>
  <c r="Q124" i="16" s="1"/>
  <c r="P122" i="16"/>
  <c r="Q122" i="16" s="1"/>
  <c r="P127" i="16"/>
  <c r="L127" i="16"/>
  <c r="Q88" i="16"/>
  <c r="P91" i="16"/>
  <c r="L91" i="16"/>
  <c r="O94" i="16"/>
  <c r="O93" i="16"/>
  <c r="Q93" i="16" s="1"/>
  <c r="Q104" i="16"/>
  <c r="P107" i="16"/>
  <c r="L107" i="16"/>
  <c r="O110" i="16"/>
  <c r="O109" i="16"/>
  <c r="Q109" i="16" s="1"/>
  <c r="P123" i="16"/>
  <c r="L123" i="16"/>
  <c r="O126" i="16"/>
  <c r="Q126" i="16" s="1"/>
  <c r="O125" i="16"/>
  <c r="Q125" i="16" s="1"/>
  <c r="L74" i="16"/>
  <c r="L84" i="16"/>
  <c r="Q84" i="16" s="1"/>
  <c r="Q89" i="16"/>
  <c r="L87" i="16"/>
  <c r="Q87" i="16" s="1"/>
  <c r="N96" i="16"/>
  <c r="L100" i="16"/>
  <c r="Q100" i="16" s="1"/>
  <c r="P98" i="16"/>
  <c r="Q105" i="16"/>
  <c r="L103" i="16"/>
  <c r="Q103" i="16" s="1"/>
  <c r="N112" i="16"/>
  <c r="Q112" i="16" s="1"/>
  <c r="L116" i="16"/>
  <c r="Q116" i="16" s="1"/>
  <c r="P114" i="16"/>
  <c r="Q114" i="16" s="1"/>
  <c r="Q121" i="16"/>
  <c r="L119" i="16"/>
  <c r="Q119" i="16" s="1"/>
  <c r="Q151" i="16"/>
  <c r="Q94" i="16"/>
  <c r="Q96" i="16"/>
  <c r="L99" i="16"/>
  <c r="Q99" i="16" s="1"/>
  <c r="Q110" i="16"/>
  <c r="L115" i="16"/>
  <c r="Q115" i="16" s="1"/>
  <c r="Q128" i="16"/>
  <c r="N128" i="16"/>
  <c r="O129" i="16"/>
  <c r="Q129" i="16" s="1"/>
  <c r="P130" i="16"/>
  <c r="Q130" i="16" s="1"/>
  <c r="L131" i="16"/>
  <c r="Q131" i="16" s="1"/>
  <c r="N132" i="16"/>
  <c r="Q132" i="16" s="1"/>
  <c r="O133" i="16"/>
  <c r="Q133" i="16" s="1"/>
  <c r="P134" i="16"/>
  <c r="Q134" i="16" s="1"/>
  <c r="L135" i="16"/>
  <c r="Q135" i="16" s="1"/>
  <c r="N136" i="16"/>
  <c r="Q136" i="16" s="1"/>
  <c r="O137" i="16"/>
  <c r="Q137" i="16" s="1"/>
  <c r="P138" i="16"/>
  <c r="Q138" i="16" s="1"/>
  <c r="L139" i="16"/>
  <c r="Q139" i="16" s="1"/>
  <c r="N140" i="16"/>
  <c r="Q140" i="16" s="1"/>
  <c r="O141" i="16"/>
  <c r="Q141" i="16" s="1"/>
  <c r="P142" i="16"/>
  <c r="Q142" i="16" s="1"/>
  <c r="L143" i="16"/>
  <c r="Q143" i="16" s="1"/>
  <c r="N144" i="16"/>
  <c r="Q144" i="16" s="1"/>
  <c r="O145" i="16"/>
  <c r="Q145" i="16" s="1"/>
  <c r="P146" i="16"/>
  <c r="Q146" i="16" s="1"/>
  <c r="L147" i="16"/>
  <c r="Q147" i="16" s="1"/>
  <c r="L148" i="16"/>
  <c r="N148" i="16"/>
  <c r="O150" i="16"/>
  <c r="N170" i="16"/>
  <c r="Q170" i="16" s="1"/>
  <c r="N174" i="16"/>
  <c r="N178" i="16"/>
  <c r="Q178" i="16" s="1"/>
  <c r="N182" i="16"/>
  <c r="Q182" i="16" s="1"/>
  <c r="N150" i="16"/>
  <c r="N171" i="16"/>
  <c r="Q171" i="16" s="1"/>
  <c r="N175" i="16"/>
  <c r="N179" i="16"/>
  <c r="Q179" i="16" s="1"/>
  <c r="N183" i="16"/>
  <c r="Q183" i="16" s="1"/>
  <c r="Q185" i="16"/>
  <c r="P149" i="16"/>
  <c r="Q149" i="16" s="1"/>
  <c r="N169" i="16"/>
  <c r="Q169" i="16" s="1"/>
  <c r="N172" i="16"/>
  <c r="Q172" i="16" s="1"/>
  <c r="Q174" i="16"/>
  <c r="N176" i="16"/>
  <c r="Q176" i="16" s="1"/>
  <c r="N180" i="16"/>
  <c r="Q180" i="16" s="1"/>
  <c r="N184" i="16"/>
  <c r="O187" i="16"/>
  <c r="Q187" i="16" s="1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Q209" i="16" s="1"/>
  <c r="O210" i="16"/>
  <c r="O211" i="16"/>
  <c r="O212" i="16"/>
  <c r="O214" i="16"/>
  <c r="O213" i="16"/>
  <c r="M186" i="16"/>
  <c r="Q186" i="16" s="1"/>
  <c r="M188" i="16"/>
  <c r="Q188" i="16" s="1"/>
  <c r="M189" i="16"/>
  <c r="M190" i="16"/>
  <c r="Q190" i="16" s="1"/>
  <c r="M191" i="16"/>
  <c r="Q191" i="16" s="1"/>
  <c r="M192" i="16"/>
  <c r="Q192" i="16" s="1"/>
  <c r="M193" i="16"/>
  <c r="M194" i="16"/>
  <c r="Q194" i="16" s="1"/>
  <c r="M195" i="16"/>
  <c r="Q195" i="16" s="1"/>
  <c r="M196" i="16"/>
  <c r="Q196" i="16" s="1"/>
  <c r="M197" i="16"/>
  <c r="M198" i="16"/>
  <c r="Q198" i="16" s="1"/>
  <c r="M199" i="16"/>
  <c r="Q199" i="16" s="1"/>
  <c r="M200" i="16"/>
  <c r="M201" i="16"/>
  <c r="M202" i="16"/>
  <c r="Q202" i="16" s="1"/>
  <c r="M203" i="16"/>
  <c r="M204" i="16"/>
  <c r="M205" i="16"/>
  <c r="M206" i="16"/>
  <c r="Q206" i="16" s="1"/>
  <c r="M207" i="16"/>
  <c r="Q207" i="16" s="1"/>
  <c r="M208" i="16"/>
  <c r="M209" i="16"/>
  <c r="M210" i="16"/>
  <c r="Q210" i="16" s="1"/>
  <c r="M211" i="16"/>
  <c r="M212" i="16"/>
  <c r="M213" i="16"/>
  <c r="Q213" i="16" s="1"/>
  <c r="O237" i="16"/>
  <c r="O240" i="16"/>
  <c r="M241" i="16"/>
  <c r="Q239" i="16"/>
  <c r="O245" i="16"/>
  <c r="O248" i="16"/>
  <c r="M249" i="16"/>
  <c r="Q247" i="16"/>
  <c r="Q255" i="16"/>
  <c r="M214" i="16"/>
  <c r="O215" i="16"/>
  <c r="Q215" i="16" s="1"/>
  <c r="M242" i="16"/>
  <c r="Q242" i="16" s="1"/>
  <c r="M250" i="16"/>
  <c r="Q250" i="16" s="1"/>
  <c r="O216" i="16"/>
  <c r="Q216" i="16" s="1"/>
  <c r="M217" i="16"/>
  <c r="Q217" i="16" s="1"/>
  <c r="O218" i="16"/>
  <c r="Q218" i="16" s="1"/>
  <c r="M219" i="16"/>
  <c r="O220" i="16"/>
  <c r="Q220" i="16" s="1"/>
  <c r="M221" i="16"/>
  <c r="Q219" i="16"/>
  <c r="O222" i="16"/>
  <c r="Q222" i="16" s="1"/>
  <c r="M223" i="16"/>
  <c r="Q223" i="16" s="1"/>
  <c r="Q221" i="16"/>
  <c r="O224" i="16"/>
  <c r="Q224" i="16" s="1"/>
  <c r="M225" i="16"/>
  <c r="O226" i="16"/>
  <c r="Q226" i="16" s="1"/>
  <c r="M227" i="16"/>
  <c r="Q225" i="16"/>
  <c r="O228" i="16"/>
  <c r="Q228" i="16" s="1"/>
  <c r="M229" i="16"/>
  <c r="Q229" i="16" s="1"/>
  <c r="Q227" i="16"/>
  <c r="O230" i="16"/>
  <c r="Q230" i="16" s="1"/>
  <c r="M231" i="16"/>
  <c r="Q231" i="16" s="1"/>
  <c r="O232" i="16"/>
  <c r="Q232" i="16" s="1"/>
  <c r="M233" i="16"/>
  <c r="Q233" i="16" s="1"/>
  <c r="O234" i="16"/>
  <c r="Q234" i="16" s="1"/>
  <c r="O236" i="16"/>
  <c r="Q236" i="16" s="1"/>
  <c r="M237" i="16"/>
  <c r="Q235" i="16"/>
  <c r="M240" i="16"/>
  <c r="Q240" i="16" s="1"/>
  <c r="Q238" i="16"/>
  <c r="O241" i="16"/>
  <c r="O244" i="16"/>
  <c r="Q244" i="16" s="1"/>
  <c r="M245" i="16"/>
  <c r="Q245" i="16" s="1"/>
  <c r="Q243" i="16"/>
  <c r="M248" i="16"/>
  <c r="Q248" i="16" s="1"/>
  <c r="Q246" i="16"/>
  <c r="O249" i="16"/>
  <c r="O252" i="16"/>
  <c r="Q252" i="16" s="1"/>
  <c r="M253" i="16"/>
  <c r="Q253" i="16" s="1"/>
  <c r="Q251" i="16"/>
  <c r="Q254" i="16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146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146" i="9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14" i="5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147" i="9"/>
  <c r="D148" i="9"/>
  <c r="D149" i="9"/>
  <c r="D150" i="9"/>
  <c r="D146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149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6" i="3"/>
  <c r="I8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G6" i="5"/>
  <c r="H6" i="5"/>
  <c r="I6" i="5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4" i="5"/>
  <c r="Q212" i="16" l="1"/>
  <c r="Q163" i="16"/>
  <c r="Q237" i="16"/>
  <c r="Q211" i="16"/>
  <c r="Q208" i="16"/>
  <c r="Q204" i="16"/>
  <c r="Q205" i="16"/>
  <c r="Q201" i="16"/>
  <c r="Q197" i="16"/>
  <c r="Q150" i="16"/>
  <c r="Q83" i="16"/>
  <c r="Q193" i="16"/>
  <c r="Q98" i="16"/>
  <c r="Q71" i="16"/>
  <c r="Q123" i="16"/>
  <c r="Q91" i="16"/>
  <c r="Q111" i="16"/>
  <c r="Q82" i="16"/>
  <c r="Q65" i="16"/>
  <c r="Q24" i="16"/>
  <c r="Q203" i="16"/>
  <c r="Q200" i="16"/>
  <c r="Q184" i="16"/>
  <c r="Q74" i="16"/>
  <c r="Q95" i="16"/>
  <c r="Q79" i="16"/>
  <c r="Q249" i="16"/>
  <c r="Q241" i="16"/>
  <c r="Q29" i="16"/>
  <c r="Q18" i="16"/>
  <c r="Q214" i="16"/>
  <c r="Q175" i="16"/>
  <c r="Q48" i="16"/>
  <c r="Q44" i="16"/>
  <c r="Q40" i="16"/>
  <c r="Q36" i="16"/>
  <c r="Q32" i="16"/>
  <c r="Q52" i="16"/>
  <c r="Q189" i="16"/>
  <c r="Q148" i="16"/>
  <c r="Q127" i="16"/>
  <c r="Q51" i="16"/>
  <c r="Q47" i="16"/>
  <c r="Q43" i="16"/>
  <c r="Q39" i="16"/>
  <c r="Q35" i="16"/>
  <c r="Q31" i="16"/>
  <c r="Q26" i="16"/>
  <c r="Q53" i="16"/>
  <c r="Q27" i="16"/>
  <c r="Q107" i="16"/>
  <c r="Q75" i="16"/>
  <c r="Q23" i="16"/>
  <c r="Q19" i="16"/>
  <c r="Q50" i="16"/>
  <c r="Q46" i="16"/>
  <c r="Q42" i="16"/>
  <c r="Q38" i="16"/>
  <c r="Q34" i="16"/>
  <c r="Q30" i="16"/>
  <c r="S16" i="16"/>
  <c r="R17" i="16"/>
  <c r="G4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4" i="5"/>
  <c r="R18" i="16" l="1"/>
  <c r="S17" i="16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17" i="3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P13" i="1" s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P176" i="1" s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P208" i="1" s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K3" i="1"/>
  <c r="J3" i="1"/>
  <c r="O5" i="1" s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3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3" i="1"/>
  <c r="T255" i="1" l="1"/>
  <c r="T251" i="1"/>
  <c r="T247" i="1"/>
  <c r="T243" i="1"/>
  <c r="T239" i="1"/>
  <c r="T235" i="1"/>
  <c r="T231" i="1"/>
  <c r="T227" i="1"/>
  <c r="T223" i="1"/>
  <c r="T219" i="1"/>
  <c r="T215" i="1"/>
  <c r="T211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5" i="1"/>
  <c r="T71" i="1"/>
  <c r="T67" i="1"/>
  <c r="T63" i="1"/>
  <c r="T59" i="1"/>
  <c r="T55" i="1"/>
  <c r="T51" i="1"/>
  <c r="T47" i="1"/>
  <c r="T43" i="1"/>
  <c r="T39" i="1"/>
  <c r="T35" i="1"/>
  <c r="N5" i="1"/>
  <c r="O187" i="1"/>
  <c r="T250" i="1"/>
  <c r="T246" i="1"/>
  <c r="T242" i="1"/>
  <c r="T234" i="1"/>
  <c r="T230" i="1"/>
  <c r="T226" i="1"/>
  <c r="T218" i="1"/>
  <c r="T214" i="1"/>
  <c r="T210" i="1"/>
  <c r="T206" i="1"/>
  <c r="T202" i="1"/>
  <c r="T198" i="1"/>
  <c r="T194" i="1"/>
  <c r="T186" i="1"/>
  <c r="T182" i="1"/>
  <c r="T178" i="1"/>
  <c r="T170" i="1"/>
  <c r="T166" i="1"/>
  <c r="T162" i="1"/>
  <c r="T154" i="1"/>
  <c r="T150" i="1"/>
  <c r="T146" i="1"/>
  <c r="T142" i="1"/>
  <c r="T138" i="1"/>
  <c r="T134" i="1"/>
  <c r="T130" i="1"/>
  <c r="T122" i="1"/>
  <c r="T118" i="1"/>
  <c r="T114" i="1"/>
  <c r="T106" i="1"/>
  <c r="T102" i="1"/>
  <c r="T98" i="1"/>
  <c r="T90" i="1"/>
  <c r="T86" i="1"/>
  <c r="T82" i="1"/>
  <c r="T78" i="1"/>
  <c r="T74" i="1"/>
  <c r="T70" i="1"/>
  <c r="T66" i="1"/>
  <c r="T58" i="1"/>
  <c r="T54" i="1"/>
  <c r="T50" i="1"/>
  <c r="T42" i="1"/>
  <c r="T38" i="1"/>
  <c r="T34" i="1"/>
  <c r="T26" i="1"/>
  <c r="T22" i="1"/>
  <c r="T18" i="1"/>
  <c r="T14" i="1"/>
  <c r="T10" i="1"/>
  <c r="T6" i="1"/>
  <c r="N256" i="1"/>
  <c r="N252" i="1"/>
  <c r="N230" i="1"/>
  <c r="N198" i="1"/>
  <c r="N190" i="1"/>
  <c r="N182" i="1"/>
  <c r="N170" i="1"/>
  <c r="N154" i="1"/>
  <c r="P147" i="1"/>
  <c r="O146" i="1"/>
  <c r="N145" i="1"/>
  <c r="P143" i="1"/>
  <c r="O30" i="1"/>
  <c r="N29" i="1"/>
  <c r="P27" i="1"/>
  <c r="O26" i="1"/>
  <c r="N25" i="1"/>
  <c r="P23" i="1"/>
  <c r="O22" i="1"/>
  <c r="N21" i="1"/>
  <c r="P19" i="1"/>
  <c r="O18" i="1"/>
  <c r="N17" i="1"/>
  <c r="P15" i="1"/>
  <c r="O14" i="1"/>
  <c r="N13" i="1"/>
  <c r="Q13" i="1" s="1"/>
  <c r="P11" i="1"/>
  <c r="O10" i="1"/>
  <c r="N9" i="1"/>
  <c r="P7" i="1"/>
  <c r="O6" i="1"/>
  <c r="P148" i="1"/>
  <c r="P116" i="1"/>
  <c r="P48" i="1"/>
  <c r="O47" i="1"/>
  <c r="N46" i="1"/>
  <c r="P44" i="1"/>
  <c r="O43" i="1"/>
  <c r="N42" i="1"/>
  <c r="P40" i="1"/>
  <c r="O39" i="1"/>
  <c r="N38" i="1"/>
  <c r="P36" i="1"/>
  <c r="O35" i="1"/>
  <c r="N34" i="1"/>
  <c r="P32" i="1"/>
  <c r="O31" i="1"/>
  <c r="N30" i="1"/>
  <c r="P28" i="1"/>
  <c r="O27" i="1"/>
  <c r="N26" i="1"/>
  <c r="P24" i="1"/>
  <c r="O23" i="1"/>
  <c r="N22" i="1"/>
  <c r="P20" i="1"/>
  <c r="O19" i="1"/>
  <c r="N18" i="1"/>
  <c r="P16" i="1"/>
  <c r="O15" i="1"/>
  <c r="N14" i="1"/>
  <c r="P12" i="1"/>
  <c r="O11" i="1"/>
  <c r="N10" i="1"/>
  <c r="P8" i="1"/>
  <c r="O7" i="1"/>
  <c r="N6" i="1"/>
  <c r="L144" i="1"/>
  <c r="T143" i="1"/>
  <c r="L80" i="1"/>
  <c r="T79" i="1"/>
  <c r="T254" i="1"/>
  <c r="L256" i="1"/>
  <c r="L224" i="1"/>
  <c r="T222" i="1"/>
  <c r="L176" i="1"/>
  <c r="T174" i="1"/>
  <c r="L160" i="1"/>
  <c r="T158" i="1"/>
  <c r="L112" i="1"/>
  <c r="T110" i="1"/>
  <c r="L96" i="1"/>
  <c r="T94" i="1"/>
  <c r="N174" i="1"/>
  <c r="L192" i="1"/>
  <c r="T190" i="1"/>
  <c r="L128" i="1"/>
  <c r="T126" i="1"/>
  <c r="L64" i="1"/>
  <c r="T62" i="1"/>
  <c r="L48" i="1"/>
  <c r="T46" i="1"/>
  <c r="L32" i="1"/>
  <c r="T30" i="1"/>
  <c r="Q256" i="1"/>
  <c r="L255" i="1"/>
  <c r="T253" i="1"/>
  <c r="L251" i="1"/>
  <c r="T249" i="1"/>
  <c r="L247" i="1"/>
  <c r="T245" i="1"/>
  <c r="L243" i="1"/>
  <c r="T241" i="1"/>
  <c r="L239" i="1"/>
  <c r="T237" i="1"/>
  <c r="L235" i="1"/>
  <c r="T233" i="1"/>
  <c r="L231" i="1"/>
  <c r="T229" i="1"/>
  <c r="L227" i="1"/>
  <c r="T225" i="1"/>
  <c r="L223" i="1"/>
  <c r="T221" i="1"/>
  <c r="L219" i="1"/>
  <c r="T217" i="1"/>
  <c r="L215" i="1"/>
  <c r="T213" i="1"/>
  <c r="L211" i="1"/>
  <c r="T209" i="1"/>
  <c r="L207" i="1"/>
  <c r="T205" i="1"/>
  <c r="L203" i="1"/>
  <c r="T201" i="1"/>
  <c r="L199" i="1"/>
  <c r="T197" i="1"/>
  <c r="L195" i="1"/>
  <c r="T193" i="1"/>
  <c r="L191" i="1"/>
  <c r="T189" i="1"/>
  <c r="L187" i="1"/>
  <c r="T185" i="1"/>
  <c r="L183" i="1"/>
  <c r="T181" i="1"/>
  <c r="L179" i="1"/>
  <c r="T177" i="1"/>
  <c r="L175" i="1"/>
  <c r="T173" i="1"/>
  <c r="L171" i="1"/>
  <c r="T169" i="1"/>
  <c r="L167" i="1"/>
  <c r="T165" i="1"/>
  <c r="L163" i="1"/>
  <c r="T161" i="1"/>
  <c r="L159" i="1"/>
  <c r="T157" i="1"/>
  <c r="L155" i="1"/>
  <c r="T153" i="1"/>
  <c r="L151" i="1"/>
  <c r="T149" i="1"/>
  <c r="L147" i="1"/>
  <c r="T145" i="1"/>
  <c r="L143" i="1"/>
  <c r="T141" i="1"/>
  <c r="L139" i="1"/>
  <c r="T137" i="1"/>
  <c r="L135" i="1"/>
  <c r="T133" i="1"/>
  <c r="L131" i="1"/>
  <c r="T129" i="1"/>
  <c r="L127" i="1"/>
  <c r="T125" i="1"/>
  <c r="L123" i="1"/>
  <c r="T121" i="1"/>
  <c r="L119" i="1"/>
  <c r="T117" i="1"/>
  <c r="L115" i="1"/>
  <c r="T113" i="1"/>
  <c r="L111" i="1"/>
  <c r="T109" i="1"/>
  <c r="L107" i="1"/>
  <c r="T105" i="1"/>
  <c r="L103" i="1"/>
  <c r="T101" i="1"/>
  <c r="L99" i="1"/>
  <c r="T97" i="1"/>
  <c r="L95" i="1"/>
  <c r="T93" i="1"/>
  <c r="L91" i="1"/>
  <c r="T89" i="1"/>
  <c r="L87" i="1"/>
  <c r="T85" i="1"/>
  <c r="L83" i="1"/>
  <c r="T81" i="1"/>
  <c r="L79" i="1"/>
  <c r="T77" i="1"/>
  <c r="L75" i="1"/>
  <c r="T73" i="1"/>
  <c r="L208" i="1"/>
  <c r="T207" i="1"/>
  <c r="L240" i="1"/>
  <c r="T238" i="1"/>
  <c r="L5" i="1"/>
  <c r="T3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L71" i="1"/>
  <c r="T69" i="1"/>
  <c r="L67" i="1"/>
  <c r="T65" i="1"/>
  <c r="L63" i="1"/>
  <c r="T61" i="1"/>
  <c r="L59" i="1"/>
  <c r="T57" i="1"/>
  <c r="L55" i="1"/>
  <c r="T53" i="1"/>
  <c r="L51" i="1"/>
  <c r="T49" i="1"/>
  <c r="L47" i="1"/>
  <c r="T45" i="1"/>
  <c r="L43" i="1"/>
  <c r="T41" i="1"/>
  <c r="L39" i="1"/>
  <c r="T37" i="1"/>
  <c r="L35" i="1"/>
  <c r="T33" i="1"/>
  <c r="L31" i="1"/>
  <c r="T29" i="1"/>
  <c r="L27" i="1"/>
  <c r="Q27" i="1" s="1"/>
  <c r="T25" i="1"/>
  <c r="L23" i="1"/>
  <c r="T21" i="1"/>
  <c r="L19" i="1"/>
  <c r="T17" i="1"/>
  <c r="L15" i="1"/>
  <c r="T13" i="1"/>
  <c r="L11" i="1"/>
  <c r="T9" i="1"/>
  <c r="L7" i="1"/>
  <c r="T5" i="1"/>
  <c r="P5" i="1"/>
  <c r="M256" i="1"/>
  <c r="M152" i="1"/>
  <c r="O143" i="1"/>
  <c r="P132" i="1"/>
  <c r="O127" i="1"/>
  <c r="N122" i="1"/>
  <c r="T32" i="1"/>
  <c r="T28" i="1"/>
  <c r="T24" i="1"/>
  <c r="T20" i="1"/>
  <c r="T16" i="1"/>
  <c r="T12" i="1"/>
  <c r="T8" i="1"/>
  <c r="T4" i="1"/>
  <c r="P256" i="1"/>
  <c r="P244" i="1"/>
  <c r="P237" i="1"/>
  <c r="P216" i="1"/>
  <c r="P200" i="1"/>
  <c r="P192" i="1"/>
  <c r="P184" i="1"/>
  <c r="P164" i="1"/>
  <c r="T31" i="1"/>
  <c r="T27" i="1"/>
  <c r="T23" i="1"/>
  <c r="T19" i="1"/>
  <c r="T15" i="1"/>
  <c r="L12" i="1"/>
  <c r="T11" i="1"/>
  <c r="T7" i="1"/>
  <c r="O256" i="1"/>
  <c r="O219" i="1"/>
  <c r="O190" i="1"/>
  <c r="O159" i="1"/>
  <c r="N148" i="1"/>
  <c r="P146" i="1"/>
  <c r="O145" i="1"/>
  <c r="N144" i="1"/>
  <c r="P142" i="1"/>
  <c r="O141" i="1"/>
  <c r="N140" i="1"/>
  <c r="P138" i="1"/>
  <c r="O137" i="1"/>
  <c r="N136" i="1"/>
  <c r="P134" i="1"/>
  <c r="O133" i="1"/>
  <c r="N132" i="1"/>
  <c r="P130" i="1"/>
  <c r="O129" i="1"/>
  <c r="N128" i="1"/>
  <c r="P126" i="1"/>
  <c r="O125" i="1"/>
  <c r="N124" i="1"/>
  <c r="P122" i="1"/>
  <c r="O121" i="1"/>
  <c r="N120" i="1"/>
  <c r="P118" i="1"/>
  <c r="O117" i="1"/>
  <c r="N116" i="1"/>
  <c r="P114" i="1"/>
  <c r="O113" i="1"/>
  <c r="N112" i="1"/>
  <c r="P110" i="1"/>
  <c r="O109" i="1"/>
  <c r="N108" i="1"/>
  <c r="P106" i="1"/>
  <c r="O105" i="1"/>
  <c r="N104" i="1"/>
  <c r="P102" i="1"/>
  <c r="O101" i="1"/>
  <c r="N100" i="1"/>
  <c r="P98" i="1"/>
  <c r="O97" i="1"/>
  <c r="N96" i="1"/>
  <c r="P94" i="1"/>
  <c r="O93" i="1"/>
  <c r="N92" i="1"/>
  <c r="P90" i="1"/>
  <c r="O89" i="1"/>
  <c r="N88" i="1"/>
  <c r="P86" i="1"/>
  <c r="O85" i="1"/>
  <c r="N84" i="1"/>
  <c r="P82" i="1"/>
  <c r="O81" i="1"/>
  <c r="N80" i="1"/>
  <c r="P78" i="1"/>
  <c r="O77" i="1"/>
  <c r="N76" i="1"/>
  <c r="P74" i="1"/>
  <c r="O73" i="1"/>
  <c r="N72" i="1"/>
  <c r="P70" i="1"/>
  <c r="O69" i="1"/>
  <c r="N68" i="1"/>
  <c r="P66" i="1"/>
  <c r="O65" i="1"/>
  <c r="N64" i="1"/>
  <c r="P62" i="1"/>
  <c r="O61" i="1"/>
  <c r="N60" i="1"/>
  <c r="P58" i="1"/>
  <c r="O57" i="1"/>
  <c r="N56" i="1"/>
  <c r="P54" i="1"/>
  <c r="O53" i="1"/>
  <c r="N52" i="1"/>
  <c r="R19" i="16"/>
  <c r="S18" i="16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P255" i="1"/>
  <c r="P254" i="1"/>
  <c r="P253" i="1"/>
  <c r="P252" i="1"/>
  <c r="P251" i="1"/>
  <c r="P250" i="1"/>
  <c r="P249" i="1"/>
  <c r="P248" i="1"/>
  <c r="P247" i="1"/>
  <c r="P246" i="1"/>
  <c r="P245" i="1"/>
  <c r="P243" i="1"/>
  <c r="P242" i="1"/>
  <c r="P241" i="1"/>
  <c r="P240" i="1"/>
  <c r="P239" i="1"/>
  <c r="P238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Q93" i="1" s="1"/>
  <c r="L85" i="1"/>
  <c r="L77" i="1"/>
  <c r="L69" i="1"/>
  <c r="L61" i="1"/>
  <c r="L53" i="1"/>
  <c r="L45" i="1"/>
  <c r="L37" i="1"/>
  <c r="L29" i="1"/>
  <c r="L21" i="1"/>
  <c r="L13" i="1"/>
  <c r="L9" i="1"/>
  <c r="O255" i="1"/>
  <c r="O253" i="1"/>
  <c r="O250" i="1"/>
  <c r="O248" i="1"/>
  <c r="O246" i="1"/>
  <c r="O244" i="1"/>
  <c r="O243" i="1"/>
  <c r="O240" i="1"/>
  <c r="O239" i="1"/>
  <c r="O237" i="1"/>
  <c r="O235" i="1"/>
  <c r="O233" i="1"/>
  <c r="O231" i="1"/>
  <c r="O229" i="1"/>
  <c r="O227" i="1"/>
  <c r="O225" i="1"/>
  <c r="O223" i="1"/>
  <c r="O221" i="1"/>
  <c r="O217" i="1"/>
  <c r="O215" i="1"/>
  <c r="O213" i="1"/>
  <c r="O211" i="1"/>
  <c r="O209" i="1"/>
  <c r="O207" i="1"/>
  <c r="O205" i="1"/>
  <c r="O204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89" i="1"/>
  <c r="O188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8" i="1"/>
  <c r="O157" i="1"/>
  <c r="O156" i="1"/>
  <c r="O155" i="1"/>
  <c r="O154" i="1"/>
  <c r="O153" i="1"/>
  <c r="O152" i="1"/>
  <c r="O151" i="1"/>
  <c r="O150" i="1"/>
  <c r="O149" i="1"/>
  <c r="L249" i="1"/>
  <c r="L241" i="1"/>
  <c r="L233" i="1"/>
  <c r="L225" i="1"/>
  <c r="L217" i="1"/>
  <c r="L209" i="1"/>
  <c r="L201" i="1"/>
  <c r="L193" i="1"/>
  <c r="Q193" i="1" s="1"/>
  <c r="L185" i="1"/>
  <c r="L177" i="1"/>
  <c r="L169" i="1"/>
  <c r="L161" i="1"/>
  <c r="L153" i="1"/>
  <c r="L145" i="1"/>
  <c r="L137" i="1"/>
  <c r="L129" i="1"/>
  <c r="Q129" i="1" s="1"/>
  <c r="L121" i="1"/>
  <c r="L113" i="1"/>
  <c r="L105" i="1"/>
  <c r="L97" i="1"/>
  <c r="L89" i="1"/>
  <c r="L81" i="1"/>
  <c r="L73" i="1"/>
  <c r="L65" i="1"/>
  <c r="Q65" i="1" s="1"/>
  <c r="B22" i="3" s="1"/>
  <c r="L57" i="1"/>
  <c r="L49" i="1"/>
  <c r="L41" i="1"/>
  <c r="L33" i="1"/>
  <c r="Q33" i="1" s="1"/>
  <c r="L25" i="1"/>
  <c r="L17" i="1"/>
  <c r="O254" i="1"/>
  <c r="O252" i="1"/>
  <c r="O251" i="1"/>
  <c r="O249" i="1"/>
  <c r="O247" i="1"/>
  <c r="O245" i="1"/>
  <c r="O242" i="1"/>
  <c r="O241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3" i="1"/>
  <c r="L252" i="1"/>
  <c r="L248" i="1"/>
  <c r="L244" i="1"/>
  <c r="L236" i="1"/>
  <c r="L232" i="1"/>
  <c r="L228" i="1"/>
  <c r="L220" i="1"/>
  <c r="L216" i="1"/>
  <c r="L212" i="1"/>
  <c r="L204" i="1"/>
  <c r="L200" i="1"/>
  <c r="L196" i="1"/>
  <c r="L188" i="1"/>
  <c r="L184" i="1"/>
  <c r="L180" i="1"/>
  <c r="L172" i="1"/>
  <c r="L168" i="1"/>
  <c r="L164" i="1"/>
  <c r="L156" i="1"/>
  <c r="L152" i="1"/>
  <c r="L148" i="1"/>
  <c r="L140" i="1"/>
  <c r="L136" i="1"/>
  <c r="L132" i="1"/>
  <c r="L124" i="1"/>
  <c r="L120" i="1"/>
  <c r="L116" i="1"/>
  <c r="L108" i="1"/>
  <c r="L104" i="1"/>
  <c r="L100" i="1"/>
  <c r="L92" i="1"/>
  <c r="L88" i="1"/>
  <c r="L84" i="1"/>
  <c r="L76" i="1"/>
  <c r="L72" i="1"/>
  <c r="L68" i="1"/>
  <c r="L60" i="1"/>
  <c r="L56" i="1"/>
  <c r="L52" i="1"/>
  <c r="L44" i="1"/>
  <c r="L40" i="1"/>
  <c r="L36" i="1"/>
  <c r="L28" i="1"/>
  <c r="L24" i="1"/>
  <c r="L20" i="1"/>
  <c r="L16" i="1"/>
  <c r="L8" i="1"/>
  <c r="N255" i="1"/>
  <c r="N254" i="1"/>
  <c r="N253" i="1"/>
  <c r="N251" i="1"/>
  <c r="N250" i="1"/>
  <c r="N249" i="1"/>
  <c r="N248" i="1"/>
  <c r="N247" i="1"/>
  <c r="N246" i="1"/>
  <c r="N245" i="1"/>
  <c r="N244" i="1"/>
  <c r="N243" i="1"/>
  <c r="Q243" i="1" s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Q209" i="1" s="1"/>
  <c r="B70" i="3" s="1"/>
  <c r="N208" i="1"/>
  <c r="N206" i="1"/>
  <c r="N138" i="1"/>
  <c r="N207" i="1"/>
  <c r="N205" i="1"/>
  <c r="N204" i="1"/>
  <c r="N203" i="1"/>
  <c r="N202" i="1"/>
  <c r="N201" i="1"/>
  <c r="N200" i="1"/>
  <c r="N199" i="1"/>
  <c r="N197" i="1"/>
  <c r="N196" i="1"/>
  <c r="N195" i="1"/>
  <c r="N194" i="1"/>
  <c r="N193" i="1"/>
  <c r="N192" i="1"/>
  <c r="N191" i="1"/>
  <c r="N189" i="1"/>
  <c r="N188" i="1"/>
  <c r="N187" i="1"/>
  <c r="N186" i="1"/>
  <c r="N185" i="1"/>
  <c r="N184" i="1"/>
  <c r="N183" i="1"/>
  <c r="N181" i="1"/>
  <c r="N180" i="1"/>
  <c r="N179" i="1"/>
  <c r="N178" i="1"/>
  <c r="N177" i="1"/>
  <c r="N176" i="1"/>
  <c r="N175" i="1"/>
  <c r="N173" i="1"/>
  <c r="N172" i="1"/>
  <c r="N171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3" i="1"/>
  <c r="N152" i="1"/>
  <c r="N151" i="1"/>
  <c r="N150" i="1"/>
  <c r="N149" i="1"/>
  <c r="O142" i="1"/>
  <c r="N141" i="1"/>
  <c r="P139" i="1"/>
  <c r="O138" i="1"/>
  <c r="N137" i="1"/>
  <c r="P135" i="1"/>
  <c r="O134" i="1"/>
  <c r="N133" i="1"/>
  <c r="P131" i="1"/>
  <c r="O130" i="1"/>
  <c r="N129" i="1"/>
  <c r="P127" i="1"/>
  <c r="O126" i="1"/>
  <c r="N125" i="1"/>
  <c r="P123" i="1"/>
  <c r="O122" i="1"/>
  <c r="N121" i="1"/>
  <c r="P119" i="1"/>
  <c r="O118" i="1"/>
  <c r="N117" i="1"/>
  <c r="P115" i="1"/>
  <c r="O114" i="1"/>
  <c r="N113" i="1"/>
  <c r="P111" i="1"/>
  <c r="O110" i="1"/>
  <c r="N109" i="1"/>
  <c r="P107" i="1"/>
  <c r="O106" i="1"/>
  <c r="N105" i="1"/>
  <c r="P103" i="1"/>
  <c r="O102" i="1"/>
  <c r="N101" i="1"/>
  <c r="P99" i="1"/>
  <c r="O98" i="1"/>
  <c r="N97" i="1"/>
  <c r="P95" i="1"/>
  <c r="O94" i="1"/>
  <c r="N93" i="1"/>
  <c r="P91" i="1"/>
  <c r="O90" i="1"/>
  <c r="N89" i="1"/>
  <c r="P87" i="1"/>
  <c r="O86" i="1"/>
  <c r="N85" i="1"/>
  <c r="P83" i="1"/>
  <c r="O82" i="1"/>
  <c r="N81" i="1"/>
  <c r="P79" i="1"/>
  <c r="O78" i="1"/>
  <c r="N77" i="1"/>
  <c r="P75" i="1"/>
  <c r="O74" i="1"/>
  <c r="N73" i="1"/>
  <c r="P71" i="1"/>
  <c r="O70" i="1"/>
  <c r="N69" i="1"/>
  <c r="P67" i="1"/>
  <c r="O66" i="1"/>
  <c r="N65" i="1"/>
  <c r="P63" i="1"/>
  <c r="O62" i="1"/>
  <c r="N61" i="1"/>
  <c r="P59" i="1"/>
  <c r="O58" i="1"/>
  <c r="N57" i="1"/>
  <c r="P55" i="1"/>
  <c r="O54" i="1"/>
  <c r="N53" i="1"/>
  <c r="P51" i="1"/>
  <c r="O50" i="1"/>
  <c r="N49" i="1"/>
  <c r="P47" i="1"/>
  <c r="O46" i="1"/>
  <c r="N45" i="1"/>
  <c r="P43" i="1"/>
  <c r="O42" i="1"/>
  <c r="N41" i="1"/>
  <c r="Q41" i="1" s="1"/>
  <c r="B14" i="3" s="1"/>
  <c r="P39" i="1"/>
  <c r="O38" i="1"/>
  <c r="N37" i="1"/>
  <c r="P35" i="1"/>
  <c r="O34" i="1"/>
  <c r="N33" i="1"/>
  <c r="P31" i="1"/>
  <c r="M207" i="1"/>
  <c r="Q207" i="1" s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Q176" i="1" s="1"/>
  <c r="B59" i="3" s="1"/>
  <c r="M175" i="1"/>
  <c r="M174" i="1"/>
  <c r="M173" i="1"/>
  <c r="M172" i="1"/>
  <c r="M171" i="1"/>
  <c r="Q171" i="1" s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1" i="1"/>
  <c r="M150" i="1"/>
  <c r="O147" i="1"/>
  <c r="N146" i="1"/>
  <c r="P144" i="1"/>
  <c r="N142" i="1"/>
  <c r="P140" i="1"/>
  <c r="O139" i="1"/>
  <c r="P136" i="1"/>
  <c r="O135" i="1"/>
  <c r="N134" i="1"/>
  <c r="O131" i="1"/>
  <c r="N130" i="1"/>
  <c r="P128" i="1"/>
  <c r="N126" i="1"/>
  <c r="P124" i="1"/>
  <c r="O123" i="1"/>
  <c r="P120" i="1"/>
  <c r="O119" i="1"/>
  <c r="N118" i="1"/>
  <c r="O115" i="1"/>
  <c r="N114" i="1"/>
  <c r="P112" i="1"/>
  <c r="O111" i="1"/>
  <c r="N110" i="1"/>
  <c r="P108" i="1"/>
  <c r="O107" i="1"/>
  <c r="N106" i="1"/>
  <c r="P104" i="1"/>
  <c r="O103" i="1"/>
  <c r="N102" i="1"/>
  <c r="P100" i="1"/>
  <c r="O99" i="1"/>
  <c r="N98" i="1"/>
  <c r="P96" i="1"/>
  <c r="O95" i="1"/>
  <c r="N94" i="1"/>
  <c r="P92" i="1"/>
  <c r="O91" i="1"/>
  <c r="N90" i="1"/>
  <c r="P88" i="1"/>
  <c r="O87" i="1"/>
  <c r="N86" i="1"/>
  <c r="P84" i="1"/>
  <c r="O83" i="1"/>
  <c r="N82" i="1"/>
  <c r="P80" i="1"/>
  <c r="O79" i="1"/>
  <c r="N78" i="1"/>
  <c r="P76" i="1"/>
  <c r="O75" i="1"/>
  <c r="N74" i="1"/>
  <c r="P72" i="1"/>
  <c r="O71" i="1"/>
  <c r="N70" i="1"/>
  <c r="P68" i="1"/>
  <c r="O67" i="1"/>
  <c r="N66" i="1"/>
  <c r="P64" i="1"/>
  <c r="O63" i="1"/>
  <c r="N62" i="1"/>
  <c r="P60" i="1"/>
  <c r="O59" i="1"/>
  <c r="N58" i="1"/>
  <c r="P56" i="1"/>
  <c r="O55" i="1"/>
  <c r="N54" i="1"/>
  <c r="P52" i="1"/>
  <c r="O51" i="1"/>
  <c r="N50" i="1"/>
  <c r="P223" i="1"/>
  <c r="P222" i="1"/>
  <c r="P221" i="1"/>
  <c r="P220" i="1"/>
  <c r="P219" i="1"/>
  <c r="P218" i="1"/>
  <c r="P217" i="1"/>
  <c r="P215" i="1"/>
  <c r="P214" i="1"/>
  <c r="P213" i="1"/>
  <c r="P212" i="1"/>
  <c r="P211" i="1"/>
  <c r="P210" i="1"/>
  <c r="P209" i="1"/>
  <c r="P207" i="1"/>
  <c r="P206" i="1"/>
  <c r="P205" i="1"/>
  <c r="P204" i="1"/>
  <c r="P203" i="1"/>
  <c r="P202" i="1"/>
  <c r="P201" i="1"/>
  <c r="P199" i="1"/>
  <c r="P198" i="1"/>
  <c r="P197" i="1"/>
  <c r="Q197" i="1" s="1"/>
  <c r="B66" i="3" s="1"/>
  <c r="P196" i="1"/>
  <c r="P195" i="1"/>
  <c r="P194" i="1"/>
  <c r="P193" i="1"/>
  <c r="P191" i="1"/>
  <c r="P190" i="1"/>
  <c r="P189" i="1"/>
  <c r="P188" i="1"/>
  <c r="P187" i="1"/>
  <c r="P186" i="1"/>
  <c r="P185" i="1"/>
  <c r="P183" i="1"/>
  <c r="P182" i="1"/>
  <c r="P181" i="1"/>
  <c r="P180" i="1"/>
  <c r="P179" i="1"/>
  <c r="P178" i="1"/>
  <c r="P177" i="1"/>
  <c r="P175" i="1"/>
  <c r="P174" i="1"/>
  <c r="P173" i="1"/>
  <c r="P172" i="1"/>
  <c r="P171" i="1"/>
  <c r="P170" i="1"/>
  <c r="P169" i="1"/>
  <c r="P168" i="1"/>
  <c r="P167" i="1"/>
  <c r="P166" i="1"/>
  <c r="P165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O148" i="1"/>
  <c r="N147" i="1"/>
  <c r="P145" i="1"/>
  <c r="Q145" i="1" s="1"/>
  <c r="O144" i="1"/>
  <c r="Q144" i="1" s="1"/>
  <c r="N143" i="1"/>
  <c r="Q143" i="1" s="1"/>
  <c r="B48" i="3" s="1"/>
  <c r="P141" i="1"/>
  <c r="O140" i="1"/>
  <c r="N139" i="1"/>
  <c r="Q139" i="1" s="1"/>
  <c r="P137" i="1"/>
  <c r="O136" i="1"/>
  <c r="N135" i="1"/>
  <c r="P133" i="1"/>
  <c r="Q133" i="1" s="1"/>
  <c r="O132" i="1"/>
  <c r="N131" i="1"/>
  <c r="P129" i="1"/>
  <c r="O128" i="1"/>
  <c r="N127" i="1"/>
  <c r="P125" i="1"/>
  <c r="O124" i="1"/>
  <c r="N123" i="1"/>
  <c r="Q123" i="1" s="1"/>
  <c r="P121" i="1"/>
  <c r="O120" i="1"/>
  <c r="N119" i="1"/>
  <c r="P117" i="1"/>
  <c r="O116" i="1"/>
  <c r="N115" i="1"/>
  <c r="P113" i="1"/>
  <c r="O112" i="1"/>
  <c r="N111" i="1"/>
  <c r="P109" i="1"/>
  <c r="O108" i="1"/>
  <c r="N107" i="1"/>
  <c r="P105" i="1"/>
  <c r="O104" i="1"/>
  <c r="N103" i="1"/>
  <c r="P101" i="1"/>
  <c r="Q101" i="1" s="1"/>
  <c r="B34" i="3" s="1"/>
  <c r="O100" i="1"/>
  <c r="N99" i="1"/>
  <c r="P97" i="1"/>
  <c r="O96" i="1"/>
  <c r="N95" i="1"/>
  <c r="P93" i="1"/>
  <c r="O92" i="1"/>
  <c r="N91" i="1"/>
  <c r="P89" i="1"/>
  <c r="O88" i="1"/>
  <c r="N87" i="1"/>
  <c r="P85" i="1"/>
  <c r="Q85" i="1" s="1"/>
  <c r="O84" i="1"/>
  <c r="N83" i="1"/>
  <c r="P81" i="1"/>
  <c r="O80" i="1"/>
  <c r="N79" i="1"/>
  <c r="P77" i="1"/>
  <c r="O76" i="1"/>
  <c r="N75" i="1"/>
  <c r="P73" i="1"/>
  <c r="O72" i="1"/>
  <c r="N71" i="1"/>
  <c r="P69" i="1"/>
  <c r="O68" i="1"/>
  <c r="N67" i="1"/>
  <c r="P65" i="1"/>
  <c r="O64" i="1"/>
  <c r="N63" i="1"/>
  <c r="P61" i="1"/>
  <c r="O60" i="1"/>
  <c r="N59" i="1"/>
  <c r="P57" i="1"/>
  <c r="O56" i="1"/>
  <c r="N55" i="1"/>
  <c r="P53" i="1"/>
  <c r="N51" i="1"/>
  <c r="P45" i="1"/>
  <c r="O40" i="1"/>
  <c r="P29" i="1"/>
  <c r="O24" i="1"/>
  <c r="N19" i="1"/>
  <c r="O8" i="1"/>
  <c r="N35" i="1"/>
  <c r="O52" i="1"/>
  <c r="P49" i="1"/>
  <c r="O48" i="1"/>
  <c r="N47" i="1"/>
  <c r="Q47" i="1" s="1"/>
  <c r="B16" i="3" s="1"/>
  <c r="O44" i="1"/>
  <c r="N43" i="1"/>
  <c r="P41" i="1"/>
  <c r="N39" i="1"/>
  <c r="P37" i="1"/>
  <c r="O36" i="1"/>
  <c r="P33" i="1"/>
  <c r="O32" i="1"/>
  <c r="N31" i="1"/>
  <c r="O28" i="1"/>
  <c r="N27" i="1"/>
  <c r="P25" i="1"/>
  <c r="N23" i="1"/>
  <c r="P21" i="1"/>
  <c r="O20" i="1"/>
  <c r="P17" i="1"/>
  <c r="O16" i="1"/>
  <c r="N15" i="1"/>
  <c r="Q15" i="1" s="1"/>
  <c r="O12" i="1"/>
  <c r="N11" i="1"/>
  <c r="Q11" i="1" s="1"/>
  <c r="B4" i="3" s="1"/>
  <c r="P9" i="1"/>
  <c r="N7" i="1"/>
  <c r="P50" i="1"/>
  <c r="O49" i="1"/>
  <c r="Q49" i="1" s="1"/>
  <c r="N48" i="1"/>
  <c r="P46" i="1"/>
  <c r="O45" i="1"/>
  <c r="N44" i="1"/>
  <c r="P42" i="1"/>
  <c r="O41" i="1"/>
  <c r="N40" i="1"/>
  <c r="P38" i="1"/>
  <c r="O37" i="1"/>
  <c r="N36" i="1"/>
  <c r="P34" i="1"/>
  <c r="O33" i="1"/>
  <c r="N32" i="1"/>
  <c r="P30" i="1"/>
  <c r="O29" i="1"/>
  <c r="N28" i="1"/>
  <c r="P26" i="1"/>
  <c r="O25" i="1"/>
  <c r="N24" i="1"/>
  <c r="P22" i="1"/>
  <c r="O21" i="1"/>
  <c r="N20" i="1"/>
  <c r="P18" i="1"/>
  <c r="O17" i="1"/>
  <c r="Q17" i="1" s="1"/>
  <c r="B6" i="3" s="1"/>
  <c r="N16" i="1"/>
  <c r="P14" i="1"/>
  <c r="O13" i="1"/>
  <c r="N12" i="1"/>
  <c r="P10" i="1"/>
  <c r="O9" i="1"/>
  <c r="N8" i="1"/>
  <c r="P6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Q161" i="1"/>
  <c r="B54" i="3" s="1"/>
  <c r="Q113" i="1"/>
  <c r="B38" i="3" s="1"/>
  <c r="Q97" i="1"/>
  <c r="Q81" i="1"/>
  <c r="Q69" i="1"/>
  <c r="Q29" i="1"/>
  <c r="B10" i="3" s="1"/>
  <c r="Q235" i="1" l="1"/>
  <c r="Q7" i="1"/>
  <c r="Q43" i="1"/>
  <c r="Q67" i="1"/>
  <c r="Q99" i="1"/>
  <c r="Q115" i="1"/>
  <c r="Q131" i="1"/>
  <c r="B44" i="3" s="1"/>
  <c r="Q225" i="1"/>
  <c r="Q240" i="1"/>
  <c r="Q12" i="1"/>
  <c r="Q19" i="1"/>
  <c r="Q83" i="1"/>
  <c r="B28" i="3" s="1"/>
  <c r="Q21" i="1"/>
  <c r="Q32" i="1"/>
  <c r="B11" i="3" s="1"/>
  <c r="Q37" i="1"/>
  <c r="Q48" i="1"/>
  <c r="Q9" i="1"/>
  <c r="Q23" i="1"/>
  <c r="B8" i="3" s="1"/>
  <c r="Q31" i="1"/>
  <c r="Q51" i="1"/>
  <c r="Q63" i="1"/>
  <c r="Q73" i="1"/>
  <c r="Q79" i="1"/>
  <c r="Q95" i="1"/>
  <c r="B32" i="3" s="1"/>
  <c r="Q105" i="1"/>
  <c r="Q111" i="1"/>
  <c r="Q127" i="1"/>
  <c r="Q137" i="1"/>
  <c r="B46" i="3" s="1"/>
  <c r="Q169" i="1"/>
  <c r="Q59" i="1"/>
  <c r="B20" i="3" s="1"/>
  <c r="Q96" i="1"/>
  <c r="Q158" i="1"/>
  <c r="B53" i="3" s="1"/>
  <c r="Q162" i="1"/>
  <c r="Q170" i="1"/>
  <c r="B57" i="3" s="1"/>
  <c r="Q174" i="1"/>
  <c r="Q186" i="1"/>
  <c r="Q194" i="1"/>
  <c r="B65" i="3" s="1"/>
  <c r="Q198" i="1"/>
  <c r="Q206" i="1"/>
  <c r="B69" i="3" s="1"/>
  <c r="Q45" i="1"/>
  <c r="Q61" i="1"/>
  <c r="Q77" i="1"/>
  <c r="B26" i="3" s="1"/>
  <c r="Q109" i="1"/>
  <c r="Q135" i="1"/>
  <c r="Q141" i="1"/>
  <c r="Q151" i="1"/>
  <c r="Q173" i="1"/>
  <c r="B58" i="3" s="1"/>
  <c r="Q183" i="1"/>
  <c r="Q233" i="1"/>
  <c r="B78" i="3" s="1"/>
  <c r="Q237" i="1"/>
  <c r="Q241" i="1"/>
  <c r="Q20" i="1"/>
  <c r="B7" i="3" s="1"/>
  <c r="Q40" i="1"/>
  <c r="Q60" i="1"/>
  <c r="Q104" i="1"/>
  <c r="B35" i="3" s="1"/>
  <c r="Q124" i="1"/>
  <c r="Q188" i="1"/>
  <c r="B63" i="3" s="1"/>
  <c r="Q232" i="1"/>
  <c r="Q252" i="1"/>
  <c r="Q25" i="1"/>
  <c r="Q153" i="1"/>
  <c r="Q185" i="1"/>
  <c r="B62" i="3" s="1"/>
  <c r="Q217" i="1"/>
  <c r="Q177" i="1"/>
  <c r="Q53" i="1"/>
  <c r="B18" i="3" s="1"/>
  <c r="Q205" i="1"/>
  <c r="Q89" i="1"/>
  <c r="B30" i="3" s="1"/>
  <c r="Q121" i="1"/>
  <c r="Q249" i="1"/>
  <c r="Q208" i="1"/>
  <c r="Q224" i="1"/>
  <c r="B75" i="3" s="1"/>
  <c r="Q179" i="1"/>
  <c r="B60" i="3" s="1"/>
  <c r="Q125" i="1"/>
  <c r="B42" i="3" s="1"/>
  <c r="Q157" i="1"/>
  <c r="Q189" i="1"/>
  <c r="Q221" i="1"/>
  <c r="B74" i="3" s="1"/>
  <c r="Q253" i="1"/>
  <c r="Q201" i="1"/>
  <c r="Q35" i="1"/>
  <c r="B12" i="3" s="1"/>
  <c r="Q64" i="1"/>
  <c r="Q75" i="1"/>
  <c r="Q80" i="1"/>
  <c r="B27" i="3" s="1"/>
  <c r="Q91" i="1"/>
  <c r="Q107" i="1"/>
  <c r="B36" i="3" s="1"/>
  <c r="Q112" i="1"/>
  <c r="Q117" i="1"/>
  <c r="Q128" i="1"/>
  <c r="B43" i="3" s="1"/>
  <c r="Q199" i="1"/>
  <c r="Q160" i="1"/>
  <c r="Q192" i="1"/>
  <c r="Q247" i="1"/>
  <c r="Q58" i="1"/>
  <c r="Q74" i="1"/>
  <c r="B25" i="3" s="1"/>
  <c r="Q90" i="1"/>
  <c r="Q106" i="1"/>
  <c r="Q122" i="1"/>
  <c r="B41" i="3" s="1"/>
  <c r="Q138" i="1"/>
  <c r="Q250" i="1"/>
  <c r="Q222" i="1"/>
  <c r="Q230" i="1"/>
  <c r="B77" i="3" s="1"/>
  <c r="Q57" i="1"/>
  <c r="Q181" i="1"/>
  <c r="Q5" i="1"/>
  <c r="B2" i="3" s="1"/>
  <c r="S19" i="16"/>
  <c r="R20" i="16"/>
  <c r="Q84" i="1"/>
  <c r="Q168" i="1"/>
  <c r="Q26" i="1"/>
  <c r="B9" i="3" s="1"/>
  <c r="Q154" i="1"/>
  <c r="Q202" i="1"/>
  <c r="Q242" i="1"/>
  <c r="B81" i="3" s="1"/>
  <c r="Q39" i="1"/>
  <c r="Q149" i="1"/>
  <c r="B50" i="3" s="1"/>
  <c r="Q175" i="1"/>
  <c r="Q255" i="1"/>
  <c r="Q24" i="1"/>
  <c r="Q44" i="1"/>
  <c r="B15" i="3" s="1"/>
  <c r="Q68" i="1"/>
  <c r="B23" i="3" s="1"/>
  <c r="Q88" i="1"/>
  <c r="Q108" i="1"/>
  <c r="Q132" i="1"/>
  <c r="Q152" i="1"/>
  <c r="B51" i="3" s="1"/>
  <c r="Q172" i="1"/>
  <c r="Q196" i="1"/>
  <c r="Q216" i="1"/>
  <c r="Q236" i="1"/>
  <c r="B79" i="3" s="1"/>
  <c r="Q165" i="1"/>
  <c r="Q229" i="1"/>
  <c r="Q14" i="1"/>
  <c r="B5" i="3" s="1"/>
  <c r="Q30" i="1"/>
  <c r="Q46" i="1"/>
  <c r="Q62" i="1"/>
  <c r="B21" i="3" s="1"/>
  <c r="Q78" i="1"/>
  <c r="Q94" i="1"/>
  <c r="Q110" i="1"/>
  <c r="B37" i="3" s="1"/>
  <c r="Q126" i="1"/>
  <c r="Q142" i="1"/>
  <c r="Q190" i="1"/>
  <c r="Q238" i="1"/>
  <c r="Q148" i="1"/>
  <c r="Q212" i="1"/>
  <c r="B71" i="3" s="1"/>
  <c r="Q245" i="1"/>
  <c r="B82" i="3" s="1"/>
  <c r="Q10" i="1"/>
  <c r="Q42" i="1"/>
  <c r="Q210" i="1"/>
  <c r="Q218" i="1"/>
  <c r="B73" i="3" s="1"/>
  <c r="Q226" i="1"/>
  <c r="Q234" i="1"/>
  <c r="Q246" i="1"/>
  <c r="Q254" i="1"/>
  <c r="B85" i="3" s="1"/>
  <c r="Q55" i="1"/>
  <c r="Q71" i="1"/>
  <c r="B24" i="3" s="1"/>
  <c r="Q87" i="1"/>
  <c r="Q103" i="1"/>
  <c r="Q119" i="1"/>
  <c r="B40" i="3" s="1"/>
  <c r="Q203" i="1"/>
  <c r="B68" i="3" s="1"/>
  <c r="Q231" i="1"/>
  <c r="Q239" i="1"/>
  <c r="B80" i="3" s="1"/>
  <c r="Q251" i="1"/>
  <c r="B84" i="3" s="1"/>
  <c r="Q8" i="1"/>
  <c r="B3" i="3" s="1"/>
  <c r="Q28" i="1"/>
  <c r="Q52" i="1"/>
  <c r="Q72" i="1"/>
  <c r="Q92" i="1"/>
  <c r="B31" i="3" s="1"/>
  <c r="Q116" i="1"/>
  <c r="B39" i="3" s="1"/>
  <c r="Q136" i="1"/>
  <c r="Q156" i="1"/>
  <c r="Q180" i="1"/>
  <c r="Q200" i="1"/>
  <c r="B67" i="3" s="1"/>
  <c r="Q220" i="1"/>
  <c r="Q244" i="1"/>
  <c r="Q18" i="1"/>
  <c r="Q34" i="1"/>
  <c r="Q50" i="1"/>
  <c r="B17" i="3" s="1"/>
  <c r="Q66" i="1"/>
  <c r="Q82" i="1"/>
  <c r="Q98" i="1"/>
  <c r="B33" i="3" s="1"/>
  <c r="Q114" i="1"/>
  <c r="Q130" i="1"/>
  <c r="Q146" i="1"/>
  <c r="B49" i="3" s="1"/>
  <c r="Q178" i="1"/>
  <c r="Q182" i="1"/>
  <c r="B61" i="3" s="1"/>
  <c r="Q187" i="1"/>
  <c r="Q147" i="1"/>
  <c r="Q213" i="1"/>
  <c r="Q155" i="1"/>
  <c r="B52" i="3" s="1"/>
  <c r="Q159" i="1"/>
  <c r="Q163" i="1"/>
  <c r="Q167" i="1"/>
  <c r="B56" i="3" s="1"/>
  <c r="Q191" i="1"/>
  <c r="B64" i="3" s="1"/>
  <c r="Q195" i="1"/>
  <c r="Q211" i="1"/>
  <c r="Q215" i="1"/>
  <c r="B72" i="3" s="1"/>
  <c r="Q219" i="1"/>
  <c r="Q223" i="1"/>
  <c r="Q227" i="1"/>
  <c r="B76" i="3" s="1"/>
  <c r="Q16" i="1"/>
  <c r="Q36" i="1"/>
  <c r="Q56" i="1"/>
  <c r="B19" i="3" s="1"/>
  <c r="Q76" i="1"/>
  <c r="Q100" i="1"/>
  <c r="Q120" i="1"/>
  <c r="Q140" i="1"/>
  <c r="B47" i="3" s="1"/>
  <c r="Q164" i="1"/>
  <c r="B55" i="3" s="1"/>
  <c r="Q184" i="1"/>
  <c r="Q204" i="1"/>
  <c r="Q228" i="1"/>
  <c r="Q248" i="1"/>
  <c r="B83" i="3" s="1"/>
  <c r="Q6" i="1"/>
  <c r="Q22" i="1"/>
  <c r="Q38" i="1"/>
  <c r="B13" i="3" s="1"/>
  <c r="Q54" i="1"/>
  <c r="Q70" i="1"/>
  <c r="Q86" i="1"/>
  <c r="B29" i="3" s="1"/>
  <c r="Q102" i="1"/>
  <c r="Q118" i="1"/>
  <c r="Q134" i="1"/>
  <c r="B45" i="3" s="1"/>
  <c r="Q150" i="1"/>
  <c r="Q166" i="1"/>
  <c r="Q214" i="1"/>
  <c r="R16" i="1"/>
  <c r="S15" i="1"/>
  <c r="S20" i="16" l="1"/>
  <c r="R21" i="16"/>
  <c r="R17" i="1"/>
  <c r="S16" i="1"/>
  <c r="R22" i="16" l="1"/>
  <c r="S21" i="16"/>
  <c r="R18" i="1"/>
  <c r="S17" i="1"/>
  <c r="E6" i="3" s="1"/>
  <c r="R23" i="16" l="1"/>
  <c r="S22" i="16"/>
  <c r="R19" i="1"/>
  <c r="S18" i="1"/>
  <c r="S23" i="16" l="1"/>
  <c r="R24" i="16"/>
  <c r="R20" i="1"/>
  <c r="S19" i="1"/>
  <c r="S24" i="16" l="1"/>
  <c r="R25" i="16"/>
  <c r="R21" i="1"/>
  <c r="S20" i="1"/>
  <c r="E7" i="3" s="1"/>
  <c r="R26" i="16" l="1"/>
  <c r="S25" i="16"/>
  <c r="R22" i="1"/>
  <c r="S21" i="1"/>
  <c r="R27" i="16" l="1"/>
  <c r="S26" i="16"/>
  <c r="R23" i="1"/>
  <c r="S22" i="1"/>
  <c r="S27" i="16" l="1"/>
  <c r="R28" i="16"/>
  <c r="R24" i="1"/>
  <c r="S23" i="1"/>
  <c r="E8" i="3" s="1"/>
  <c r="R29" i="16" l="1"/>
  <c r="S28" i="16"/>
  <c r="R25" i="1"/>
  <c r="S24" i="1"/>
  <c r="R30" i="16" l="1"/>
  <c r="S29" i="16"/>
  <c r="R26" i="1"/>
  <c r="S25" i="1"/>
  <c r="S30" i="16" l="1"/>
  <c r="R31" i="16"/>
  <c r="R27" i="1"/>
  <c r="S26" i="1"/>
  <c r="E9" i="3" s="1"/>
  <c r="S31" i="16" l="1"/>
  <c r="R32" i="16"/>
  <c r="R28" i="1"/>
  <c r="S27" i="1"/>
  <c r="R33" i="16" l="1"/>
  <c r="S32" i="16"/>
  <c r="R29" i="1"/>
  <c r="S28" i="1"/>
  <c r="R34" i="16" l="1"/>
  <c r="S33" i="16"/>
  <c r="R30" i="1"/>
  <c r="S29" i="1"/>
  <c r="E10" i="3" s="1"/>
  <c r="S34" i="16" l="1"/>
  <c r="R35" i="16"/>
  <c r="R31" i="1"/>
  <c r="S30" i="1"/>
  <c r="S35" i="16" l="1"/>
  <c r="R36" i="16"/>
  <c r="R32" i="1"/>
  <c r="S31" i="1"/>
  <c r="R37" i="16" l="1"/>
  <c r="S36" i="16"/>
  <c r="R33" i="1"/>
  <c r="S32" i="1"/>
  <c r="E11" i="3" s="1"/>
  <c r="R38" i="16" l="1"/>
  <c r="S37" i="16"/>
  <c r="R34" i="1"/>
  <c r="S33" i="1"/>
  <c r="S38" i="16" l="1"/>
  <c r="R39" i="16"/>
  <c r="R35" i="1"/>
  <c r="S34" i="1"/>
  <c r="S39" i="16" l="1"/>
  <c r="R40" i="16"/>
  <c r="R36" i="1"/>
  <c r="S35" i="1"/>
  <c r="E12" i="3" s="1"/>
  <c r="R41" i="16" l="1"/>
  <c r="S40" i="16"/>
  <c r="R37" i="1"/>
  <c r="S36" i="1"/>
  <c r="R42" i="16" l="1"/>
  <c r="S41" i="16"/>
  <c r="R38" i="1"/>
  <c r="S37" i="1"/>
  <c r="S42" i="16" l="1"/>
  <c r="R43" i="16"/>
  <c r="R39" i="1"/>
  <c r="S38" i="1"/>
  <c r="E13" i="3" s="1"/>
  <c r="S43" i="16" l="1"/>
  <c r="R44" i="16"/>
  <c r="R40" i="1"/>
  <c r="S39" i="1"/>
  <c r="R45" i="16" l="1"/>
  <c r="S44" i="16"/>
  <c r="R41" i="1"/>
  <c r="S40" i="1"/>
  <c r="R46" i="16" l="1"/>
  <c r="S45" i="16"/>
  <c r="R42" i="1"/>
  <c r="S41" i="1"/>
  <c r="E14" i="3" s="1"/>
  <c r="S46" i="16" l="1"/>
  <c r="R47" i="16"/>
  <c r="R43" i="1"/>
  <c r="S42" i="1"/>
  <c r="S47" i="16" l="1"/>
  <c r="R48" i="16"/>
  <c r="R44" i="1"/>
  <c r="S43" i="1"/>
  <c r="R49" i="16" l="1"/>
  <c r="S48" i="16"/>
  <c r="R45" i="1"/>
  <c r="S44" i="1"/>
  <c r="E15" i="3" s="1"/>
  <c r="R50" i="16" l="1"/>
  <c r="S49" i="16"/>
  <c r="R46" i="1"/>
  <c r="S45" i="1"/>
  <c r="S50" i="16" l="1"/>
  <c r="R51" i="16"/>
  <c r="R47" i="1"/>
  <c r="S46" i="1"/>
  <c r="R52" i="16" l="1"/>
  <c r="S51" i="16"/>
  <c r="R48" i="1"/>
  <c r="S47" i="1"/>
  <c r="E16" i="3" s="1"/>
  <c r="S52" i="16" l="1"/>
  <c r="R53" i="16"/>
  <c r="R49" i="1"/>
  <c r="S48" i="1"/>
  <c r="R54" i="16" l="1"/>
  <c r="S53" i="16"/>
  <c r="R50" i="1"/>
  <c r="S49" i="1"/>
  <c r="S54" i="16" l="1"/>
  <c r="R55" i="16"/>
  <c r="R51" i="1"/>
  <c r="S50" i="1"/>
  <c r="E17" i="3" s="1"/>
  <c r="S55" i="16" l="1"/>
  <c r="R56" i="16"/>
  <c r="R52" i="1"/>
  <c r="S51" i="1"/>
  <c r="R57" i="16" l="1"/>
  <c r="S56" i="16"/>
  <c r="R53" i="1"/>
  <c r="S52" i="1"/>
  <c r="R58" i="16" l="1"/>
  <c r="S57" i="16"/>
  <c r="R54" i="1"/>
  <c r="S53" i="1"/>
  <c r="E18" i="3" s="1"/>
  <c r="S58" i="16" l="1"/>
  <c r="R59" i="16"/>
  <c r="R55" i="1"/>
  <c r="S54" i="1"/>
  <c r="S59" i="16" l="1"/>
  <c r="R60" i="16"/>
  <c r="R56" i="1"/>
  <c r="S55" i="1"/>
  <c r="S60" i="16" l="1"/>
  <c r="R61" i="16"/>
  <c r="R57" i="1"/>
  <c r="S56" i="1"/>
  <c r="E19" i="3" s="1"/>
  <c r="R62" i="16" l="1"/>
  <c r="S61" i="16"/>
  <c r="R58" i="1"/>
  <c r="S57" i="1"/>
  <c r="S62" i="16" l="1"/>
  <c r="R63" i="16"/>
  <c r="R59" i="1"/>
  <c r="S58" i="1"/>
  <c r="S63" i="16" l="1"/>
  <c r="R64" i="16"/>
  <c r="R60" i="1"/>
  <c r="S59" i="1"/>
  <c r="E20" i="3" s="1"/>
  <c r="R65" i="16" l="1"/>
  <c r="S64" i="16"/>
  <c r="R61" i="1"/>
  <c r="S60" i="1"/>
  <c r="R66" i="16" l="1"/>
  <c r="S65" i="16"/>
  <c r="R62" i="1"/>
  <c r="S61" i="1"/>
  <c r="S66" i="16" l="1"/>
  <c r="R67" i="16"/>
  <c r="R63" i="1"/>
  <c r="S62" i="1"/>
  <c r="E21" i="3" s="1"/>
  <c r="S67" i="16" l="1"/>
  <c r="R68" i="16"/>
  <c r="R64" i="1"/>
  <c r="S63" i="1"/>
  <c r="S68" i="16" l="1"/>
  <c r="R69" i="16"/>
  <c r="R65" i="1"/>
  <c r="S64" i="1"/>
  <c r="R70" i="16" l="1"/>
  <c r="S69" i="16"/>
  <c r="R66" i="1"/>
  <c r="S65" i="1"/>
  <c r="E22" i="3" s="1"/>
  <c r="R71" i="16" l="1"/>
  <c r="S70" i="16"/>
  <c r="R67" i="1"/>
  <c r="S66" i="1"/>
  <c r="R72" i="16" l="1"/>
  <c r="S71" i="16"/>
  <c r="R68" i="1"/>
  <c r="S67" i="1"/>
  <c r="R73" i="16" l="1"/>
  <c r="S72" i="16"/>
  <c r="R69" i="1"/>
  <c r="S68" i="1"/>
  <c r="E23" i="3" s="1"/>
  <c r="R74" i="16" l="1"/>
  <c r="S73" i="16"/>
  <c r="R70" i="1"/>
  <c r="S69" i="1"/>
  <c r="S74" i="16" l="1"/>
  <c r="R75" i="16"/>
  <c r="R71" i="1"/>
  <c r="S70" i="1"/>
  <c r="S75" i="16" l="1"/>
  <c r="R76" i="16"/>
  <c r="R72" i="1"/>
  <c r="S71" i="1"/>
  <c r="E24" i="3" s="1"/>
  <c r="R77" i="16" l="1"/>
  <c r="S76" i="16"/>
  <c r="R73" i="1"/>
  <c r="S72" i="1"/>
  <c r="R78" i="16" l="1"/>
  <c r="S77" i="16"/>
  <c r="R74" i="1"/>
  <c r="S73" i="1"/>
  <c r="S78" i="16" l="1"/>
  <c r="R79" i="16"/>
  <c r="R75" i="1"/>
  <c r="S74" i="1"/>
  <c r="E25" i="3" s="1"/>
  <c r="S79" i="16" l="1"/>
  <c r="R80" i="16"/>
  <c r="R76" i="1"/>
  <c r="S75" i="1"/>
  <c r="R81" i="16" l="1"/>
  <c r="S80" i="16"/>
  <c r="R77" i="1"/>
  <c r="S76" i="1"/>
  <c r="R82" i="16" l="1"/>
  <c r="S81" i="16"/>
  <c r="R78" i="1"/>
  <c r="S77" i="1"/>
  <c r="E26" i="3" s="1"/>
  <c r="S82" i="16" l="1"/>
  <c r="R83" i="16"/>
  <c r="R79" i="1"/>
  <c r="S78" i="1"/>
  <c r="S83" i="16" l="1"/>
  <c r="R84" i="16"/>
  <c r="R80" i="1"/>
  <c r="S79" i="1"/>
  <c r="R85" i="16" l="1"/>
  <c r="S84" i="16"/>
  <c r="R81" i="1"/>
  <c r="S80" i="1"/>
  <c r="E27" i="3" s="1"/>
  <c r="R86" i="16" l="1"/>
  <c r="S85" i="16"/>
  <c r="R82" i="1"/>
  <c r="S81" i="1"/>
  <c r="S86" i="16" l="1"/>
  <c r="R87" i="16"/>
  <c r="R83" i="1"/>
  <c r="S82" i="1"/>
  <c r="S87" i="16" l="1"/>
  <c r="R88" i="16"/>
  <c r="R84" i="1"/>
  <c r="S83" i="1"/>
  <c r="E28" i="3" s="1"/>
  <c r="R89" i="16" l="1"/>
  <c r="S88" i="16"/>
  <c r="R85" i="1"/>
  <c r="S84" i="1"/>
  <c r="R90" i="16" l="1"/>
  <c r="S89" i="16"/>
  <c r="R86" i="1"/>
  <c r="S85" i="1"/>
  <c r="S90" i="16" l="1"/>
  <c r="R91" i="16"/>
  <c r="R87" i="1"/>
  <c r="S86" i="1"/>
  <c r="E29" i="3" s="1"/>
  <c r="S91" i="16" l="1"/>
  <c r="R92" i="16"/>
  <c r="R88" i="1"/>
  <c r="S87" i="1"/>
  <c r="R93" i="16" l="1"/>
  <c r="S92" i="16"/>
  <c r="R89" i="1"/>
  <c r="S88" i="1"/>
  <c r="R94" i="16" l="1"/>
  <c r="S93" i="16"/>
  <c r="R90" i="1"/>
  <c r="S89" i="1"/>
  <c r="E30" i="3" s="1"/>
  <c r="S94" i="16" l="1"/>
  <c r="R95" i="16"/>
  <c r="R91" i="1"/>
  <c r="S90" i="1"/>
  <c r="S95" i="16" l="1"/>
  <c r="R96" i="16"/>
  <c r="R92" i="1"/>
  <c r="S91" i="1"/>
  <c r="R97" i="16" l="1"/>
  <c r="S96" i="16"/>
  <c r="R93" i="1"/>
  <c r="S92" i="1"/>
  <c r="E31" i="3" s="1"/>
  <c r="R98" i="16" l="1"/>
  <c r="S97" i="16"/>
  <c r="R94" i="1"/>
  <c r="S93" i="1"/>
  <c r="S98" i="16" l="1"/>
  <c r="R99" i="16"/>
  <c r="R95" i="1"/>
  <c r="S94" i="1"/>
  <c r="S99" i="16" l="1"/>
  <c r="R100" i="16"/>
  <c r="R96" i="1"/>
  <c r="S95" i="1"/>
  <c r="E32" i="3" s="1"/>
  <c r="R101" i="16" l="1"/>
  <c r="S100" i="16"/>
  <c r="R97" i="1"/>
  <c r="S96" i="1"/>
  <c r="R102" i="16" l="1"/>
  <c r="S101" i="16"/>
  <c r="R98" i="1"/>
  <c r="S97" i="1"/>
  <c r="S102" i="16" l="1"/>
  <c r="R103" i="16"/>
  <c r="R99" i="1"/>
  <c r="S98" i="1"/>
  <c r="E33" i="3" s="1"/>
  <c r="S103" i="16" l="1"/>
  <c r="R104" i="16"/>
  <c r="R100" i="1"/>
  <c r="S99" i="1"/>
  <c r="R105" i="16" l="1"/>
  <c r="S104" i="16"/>
  <c r="R101" i="1"/>
  <c r="S100" i="1"/>
  <c r="R106" i="16" l="1"/>
  <c r="S105" i="16"/>
  <c r="R102" i="1"/>
  <c r="S101" i="1"/>
  <c r="E34" i="3" s="1"/>
  <c r="S106" i="16" l="1"/>
  <c r="R107" i="16"/>
  <c r="R103" i="1"/>
  <c r="S102" i="1"/>
  <c r="S107" i="16" l="1"/>
  <c r="R108" i="16"/>
  <c r="R104" i="1"/>
  <c r="S103" i="1"/>
  <c r="R109" i="16" l="1"/>
  <c r="S108" i="16"/>
  <c r="R105" i="1"/>
  <c r="S104" i="1"/>
  <c r="E35" i="3" s="1"/>
  <c r="R110" i="16" l="1"/>
  <c r="S109" i="16"/>
  <c r="R106" i="1"/>
  <c r="S105" i="1"/>
  <c r="S110" i="16" l="1"/>
  <c r="R111" i="16"/>
  <c r="R107" i="1"/>
  <c r="S106" i="1"/>
  <c r="S111" i="16" l="1"/>
  <c r="R112" i="16"/>
  <c r="R108" i="1"/>
  <c r="S107" i="1"/>
  <c r="E36" i="3" s="1"/>
  <c r="R113" i="16" l="1"/>
  <c r="S112" i="16"/>
  <c r="R109" i="1"/>
  <c r="S108" i="1"/>
  <c r="R114" i="16" l="1"/>
  <c r="S113" i="16"/>
  <c r="R110" i="1"/>
  <c r="S109" i="1"/>
  <c r="S114" i="16" l="1"/>
  <c r="R115" i="16"/>
  <c r="R111" i="1"/>
  <c r="S110" i="1"/>
  <c r="E37" i="3" s="1"/>
  <c r="S115" i="16" l="1"/>
  <c r="R116" i="16"/>
  <c r="R112" i="1"/>
  <c r="S111" i="1"/>
  <c r="R117" i="16" l="1"/>
  <c r="S116" i="16"/>
  <c r="R113" i="1"/>
  <c r="S112" i="1"/>
  <c r="R118" i="16" l="1"/>
  <c r="S117" i="16"/>
  <c r="R114" i="1"/>
  <c r="S113" i="1"/>
  <c r="E38" i="3" s="1"/>
  <c r="S118" i="16" l="1"/>
  <c r="R119" i="16"/>
  <c r="R115" i="1"/>
  <c r="S114" i="1"/>
  <c r="S119" i="16" l="1"/>
  <c r="R120" i="16"/>
  <c r="R116" i="1"/>
  <c r="S115" i="1"/>
  <c r="R121" i="16" l="1"/>
  <c r="S120" i="16"/>
  <c r="R117" i="1"/>
  <c r="S116" i="1"/>
  <c r="E39" i="3" s="1"/>
  <c r="R122" i="16" l="1"/>
  <c r="S121" i="16"/>
  <c r="R118" i="1"/>
  <c r="S117" i="1"/>
  <c r="S122" i="16" l="1"/>
  <c r="R123" i="16"/>
  <c r="R119" i="1"/>
  <c r="S118" i="1"/>
  <c r="S123" i="16" l="1"/>
  <c r="R124" i="16"/>
  <c r="R120" i="1"/>
  <c r="S119" i="1"/>
  <c r="E40" i="3" s="1"/>
  <c r="R125" i="16" l="1"/>
  <c r="S124" i="16"/>
  <c r="R121" i="1"/>
  <c r="S120" i="1"/>
  <c r="R126" i="16" l="1"/>
  <c r="S125" i="16"/>
  <c r="R122" i="1"/>
  <c r="S121" i="1"/>
  <c r="S126" i="16" l="1"/>
  <c r="R127" i="16"/>
  <c r="R123" i="1"/>
  <c r="S122" i="1"/>
  <c r="E41" i="3" s="1"/>
  <c r="S127" i="16" l="1"/>
  <c r="R128" i="16"/>
  <c r="R124" i="1"/>
  <c r="S123" i="1"/>
  <c r="R129" i="16" l="1"/>
  <c r="S128" i="16"/>
  <c r="R125" i="1"/>
  <c r="S124" i="1"/>
  <c r="R130" i="16" l="1"/>
  <c r="S129" i="16"/>
  <c r="R126" i="1"/>
  <c r="S125" i="1"/>
  <c r="E42" i="3" s="1"/>
  <c r="S130" i="16" l="1"/>
  <c r="R131" i="16"/>
  <c r="R127" i="1"/>
  <c r="S126" i="1"/>
  <c r="S131" i="16" l="1"/>
  <c r="R132" i="16"/>
  <c r="R128" i="1"/>
  <c r="S127" i="1"/>
  <c r="R133" i="16" l="1"/>
  <c r="S132" i="16"/>
  <c r="R129" i="1"/>
  <c r="S128" i="1"/>
  <c r="E43" i="3" s="1"/>
  <c r="R134" i="16" l="1"/>
  <c r="S133" i="16"/>
  <c r="R130" i="1"/>
  <c r="S129" i="1"/>
  <c r="S134" i="16" l="1"/>
  <c r="R135" i="16"/>
  <c r="R131" i="1"/>
  <c r="S130" i="1"/>
  <c r="S135" i="16" l="1"/>
  <c r="R136" i="16"/>
  <c r="R132" i="1"/>
  <c r="S131" i="1"/>
  <c r="E44" i="3" s="1"/>
  <c r="R137" i="16" l="1"/>
  <c r="S136" i="16"/>
  <c r="R133" i="1"/>
  <c r="S132" i="1"/>
  <c r="R138" i="16" l="1"/>
  <c r="S137" i="16"/>
  <c r="R134" i="1"/>
  <c r="S133" i="1"/>
  <c r="S138" i="16" l="1"/>
  <c r="R139" i="16"/>
  <c r="R135" i="1"/>
  <c r="S134" i="1"/>
  <c r="E45" i="3" s="1"/>
  <c r="S139" i="16" l="1"/>
  <c r="R140" i="16"/>
  <c r="R136" i="1"/>
  <c r="S135" i="1"/>
  <c r="R141" i="16" l="1"/>
  <c r="S140" i="16"/>
  <c r="R137" i="1"/>
  <c r="S136" i="1"/>
  <c r="R142" i="16" l="1"/>
  <c r="S141" i="16"/>
  <c r="R138" i="1"/>
  <c r="S137" i="1"/>
  <c r="E46" i="3" s="1"/>
  <c r="S142" i="16" l="1"/>
  <c r="R143" i="16"/>
  <c r="R139" i="1"/>
  <c r="S138" i="1"/>
  <c r="S143" i="16" l="1"/>
  <c r="R144" i="16"/>
  <c r="R140" i="1"/>
  <c r="S139" i="1"/>
  <c r="R145" i="16" l="1"/>
  <c r="S144" i="16"/>
  <c r="R141" i="1"/>
  <c r="S140" i="1"/>
  <c r="E47" i="3" s="1"/>
  <c r="R146" i="16" l="1"/>
  <c r="S145" i="16"/>
  <c r="R142" i="1"/>
  <c r="S141" i="1"/>
  <c r="S146" i="16" l="1"/>
  <c r="R147" i="16"/>
  <c r="R143" i="1"/>
  <c r="S142" i="1"/>
  <c r="R148" i="16" l="1"/>
  <c r="S147" i="16"/>
  <c r="R144" i="1"/>
  <c r="S143" i="1"/>
  <c r="E48" i="3" s="1"/>
  <c r="R149" i="16" l="1"/>
  <c r="S148" i="16"/>
  <c r="R145" i="1"/>
  <c r="S144" i="1"/>
  <c r="R150" i="16" l="1"/>
  <c r="S149" i="16"/>
  <c r="R146" i="1"/>
  <c r="S145" i="1"/>
  <c r="R151" i="16" l="1"/>
  <c r="S150" i="16"/>
  <c r="R147" i="1"/>
  <c r="S146" i="1"/>
  <c r="E49" i="3" s="1"/>
  <c r="R152" i="16" l="1"/>
  <c r="S151" i="16"/>
  <c r="R148" i="1"/>
  <c r="S147" i="1"/>
  <c r="R153" i="16" l="1"/>
  <c r="S152" i="16"/>
  <c r="R149" i="1"/>
  <c r="S148" i="1"/>
  <c r="R154" i="16" l="1"/>
  <c r="S153" i="16"/>
  <c r="R150" i="1"/>
  <c r="S149" i="1"/>
  <c r="E50" i="3" s="1"/>
  <c r="R155" i="16" l="1"/>
  <c r="S154" i="16"/>
  <c r="R151" i="1"/>
  <c r="S150" i="1"/>
  <c r="R156" i="16" l="1"/>
  <c r="S155" i="16"/>
  <c r="R152" i="1"/>
  <c r="S151" i="1"/>
  <c r="R157" i="16" l="1"/>
  <c r="S156" i="16"/>
  <c r="R153" i="1"/>
  <c r="S152" i="1"/>
  <c r="E51" i="3" s="1"/>
  <c r="R158" i="16" l="1"/>
  <c r="S157" i="16"/>
  <c r="R154" i="1"/>
  <c r="S153" i="1"/>
  <c r="R159" i="16" l="1"/>
  <c r="S158" i="16"/>
  <c r="R155" i="1"/>
  <c r="S154" i="1"/>
  <c r="R160" i="16" l="1"/>
  <c r="S159" i="16"/>
  <c r="R156" i="1"/>
  <c r="S155" i="1"/>
  <c r="E52" i="3" s="1"/>
  <c r="R161" i="16" l="1"/>
  <c r="S160" i="16"/>
  <c r="R157" i="1"/>
  <c r="S156" i="1"/>
  <c r="R162" i="16" l="1"/>
  <c r="S161" i="16"/>
  <c r="R158" i="1"/>
  <c r="S157" i="1"/>
  <c r="R163" i="16" l="1"/>
  <c r="S162" i="16"/>
  <c r="R159" i="1"/>
  <c r="S158" i="1"/>
  <c r="E53" i="3" s="1"/>
  <c r="R164" i="16" l="1"/>
  <c r="S163" i="16"/>
  <c r="R160" i="1"/>
  <c r="S159" i="1"/>
  <c r="R165" i="16" l="1"/>
  <c r="S164" i="16"/>
  <c r="R161" i="1"/>
  <c r="S160" i="1"/>
  <c r="R166" i="16" l="1"/>
  <c r="S165" i="16"/>
  <c r="R162" i="1"/>
  <c r="S161" i="1"/>
  <c r="E54" i="3" s="1"/>
  <c r="R167" i="16" l="1"/>
  <c r="S166" i="16"/>
  <c r="R163" i="1"/>
  <c r="S162" i="1"/>
  <c r="R168" i="16" l="1"/>
  <c r="S167" i="16"/>
  <c r="R164" i="1"/>
  <c r="S163" i="1"/>
  <c r="R169" i="16" l="1"/>
  <c r="S168" i="16"/>
  <c r="R165" i="1"/>
  <c r="S164" i="1"/>
  <c r="E55" i="3" s="1"/>
  <c r="R170" i="16" l="1"/>
  <c r="S169" i="16"/>
  <c r="R166" i="1"/>
  <c r="S165" i="1"/>
  <c r="R171" i="16" l="1"/>
  <c r="S170" i="16"/>
  <c r="R167" i="1"/>
  <c r="S166" i="1"/>
  <c r="R172" i="16" l="1"/>
  <c r="S171" i="16"/>
  <c r="R168" i="1"/>
  <c r="S167" i="1"/>
  <c r="E56" i="3" s="1"/>
  <c r="R173" i="16" l="1"/>
  <c r="S172" i="16"/>
  <c r="R169" i="1"/>
  <c r="S168" i="1"/>
  <c r="R174" i="16" l="1"/>
  <c r="S173" i="16"/>
  <c r="R170" i="1"/>
  <c r="S169" i="1"/>
  <c r="R175" i="16" l="1"/>
  <c r="S174" i="16"/>
  <c r="R171" i="1"/>
  <c r="S170" i="1"/>
  <c r="E57" i="3" s="1"/>
  <c r="R176" i="16" l="1"/>
  <c r="S175" i="16"/>
  <c r="R172" i="1"/>
  <c r="S171" i="1"/>
  <c r="R177" i="16" l="1"/>
  <c r="S176" i="16"/>
  <c r="R173" i="1"/>
  <c r="S172" i="1"/>
  <c r="R178" i="16" l="1"/>
  <c r="S177" i="16"/>
  <c r="R174" i="1"/>
  <c r="S173" i="1"/>
  <c r="E58" i="3" s="1"/>
  <c r="R179" i="16" l="1"/>
  <c r="S178" i="16"/>
  <c r="R175" i="1"/>
  <c r="S174" i="1"/>
  <c r="R180" i="16" l="1"/>
  <c r="S179" i="16"/>
  <c r="R176" i="1"/>
  <c r="S175" i="1"/>
  <c r="R181" i="16" l="1"/>
  <c r="S180" i="16"/>
  <c r="R177" i="1"/>
  <c r="S176" i="1"/>
  <c r="E59" i="3" s="1"/>
  <c r="R182" i="16" l="1"/>
  <c r="S181" i="16"/>
  <c r="R178" i="1"/>
  <c r="S177" i="1"/>
  <c r="R183" i="16" l="1"/>
  <c r="S182" i="16"/>
  <c r="R179" i="1"/>
  <c r="S178" i="1"/>
  <c r="R184" i="16" l="1"/>
  <c r="S183" i="16"/>
  <c r="R180" i="1"/>
  <c r="S179" i="1"/>
  <c r="E60" i="3" s="1"/>
  <c r="R185" i="16" l="1"/>
  <c r="S184" i="16"/>
  <c r="R181" i="1"/>
  <c r="S180" i="1"/>
  <c r="R186" i="16" l="1"/>
  <c r="S185" i="16"/>
  <c r="R182" i="1"/>
  <c r="S181" i="1"/>
  <c r="R187" i="16" l="1"/>
  <c r="S186" i="16"/>
  <c r="R183" i="1"/>
  <c r="S182" i="1"/>
  <c r="E61" i="3" s="1"/>
  <c r="S187" i="16" l="1"/>
  <c r="R188" i="16"/>
  <c r="R184" i="1"/>
  <c r="S183" i="1"/>
  <c r="R189" i="16" l="1"/>
  <c r="S188" i="16"/>
  <c r="R185" i="1"/>
  <c r="S184" i="1"/>
  <c r="S189" i="16" l="1"/>
  <c r="R190" i="16"/>
  <c r="R186" i="1"/>
  <c r="S185" i="1"/>
  <c r="E62" i="3" s="1"/>
  <c r="R191" i="16" l="1"/>
  <c r="S190" i="16"/>
  <c r="R187" i="1"/>
  <c r="S186" i="1"/>
  <c r="S191" i="16" l="1"/>
  <c r="R192" i="16"/>
  <c r="R188" i="1"/>
  <c r="S187" i="1"/>
  <c r="R193" i="16" l="1"/>
  <c r="S192" i="16"/>
  <c r="R189" i="1"/>
  <c r="S188" i="1"/>
  <c r="E63" i="3" s="1"/>
  <c r="S193" i="16" l="1"/>
  <c r="R194" i="16"/>
  <c r="R190" i="1"/>
  <c r="S189" i="1"/>
  <c r="R195" i="16" l="1"/>
  <c r="S194" i="16"/>
  <c r="R191" i="1"/>
  <c r="S190" i="1"/>
  <c r="S195" i="16" l="1"/>
  <c r="R196" i="16"/>
  <c r="R192" i="1"/>
  <c r="S191" i="1"/>
  <c r="E64" i="3" s="1"/>
  <c r="R197" i="16" l="1"/>
  <c r="S196" i="16"/>
  <c r="R193" i="1"/>
  <c r="S192" i="1"/>
  <c r="S197" i="16" l="1"/>
  <c r="R198" i="16"/>
  <c r="R194" i="1"/>
  <c r="S193" i="1"/>
  <c r="R199" i="16" l="1"/>
  <c r="S198" i="16"/>
  <c r="R195" i="1"/>
  <c r="S194" i="1"/>
  <c r="E65" i="3" s="1"/>
  <c r="S199" i="16" l="1"/>
  <c r="R200" i="16"/>
  <c r="R196" i="1"/>
  <c r="S195" i="1"/>
  <c r="R201" i="16" l="1"/>
  <c r="S200" i="16"/>
  <c r="R197" i="1"/>
  <c r="S196" i="1"/>
  <c r="S201" i="16" l="1"/>
  <c r="R202" i="16"/>
  <c r="R198" i="1"/>
  <c r="S197" i="1"/>
  <c r="E66" i="3" s="1"/>
  <c r="R203" i="16" l="1"/>
  <c r="S202" i="16"/>
  <c r="R199" i="1"/>
  <c r="S198" i="1"/>
  <c r="S203" i="16" l="1"/>
  <c r="R204" i="16"/>
  <c r="R200" i="1"/>
  <c r="S199" i="1"/>
  <c r="R205" i="16" l="1"/>
  <c r="S204" i="16"/>
  <c r="R201" i="1"/>
  <c r="S200" i="1"/>
  <c r="E67" i="3" s="1"/>
  <c r="S205" i="16" l="1"/>
  <c r="R206" i="16"/>
  <c r="R202" i="1"/>
  <c r="S201" i="1"/>
  <c r="R207" i="16" l="1"/>
  <c r="S206" i="16"/>
  <c r="R203" i="1"/>
  <c r="S202" i="1"/>
  <c r="S207" i="16" l="1"/>
  <c r="R208" i="16"/>
  <c r="R204" i="1"/>
  <c r="S203" i="1"/>
  <c r="E68" i="3" s="1"/>
  <c r="R209" i="16" l="1"/>
  <c r="S208" i="16"/>
  <c r="R205" i="1"/>
  <c r="S204" i="1"/>
  <c r="S209" i="16" l="1"/>
  <c r="R210" i="16"/>
  <c r="R206" i="1"/>
  <c r="S205" i="1"/>
  <c r="R211" i="16" l="1"/>
  <c r="S210" i="16"/>
  <c r="R207" i="1"/>
  <c r="S206" i="1"/>
  <c r="E69" i="3" s="1"/>
  <c r="S211" i="16" l="1"/>
  <c r="R212" i="16"/>
  <c r="R208" i="1"/>
  <c r="S207" i="1"/>
  <c r="R213" i="16" l="1"/>
  <c r="S212" i="16"/>
  <c r="R209" i="1"/>
  <c r="S208" i="1"/>
  <c r="S213" i="16" l="1"/>
  <c r="R214" i="16"/>
  <c r="R210" i="1"/>
  <c r="S209" i="1"/>
  <c r="E70" i="3" s="1"/>
  <c r="S214" i="16" l="1"/>
  <c r="R215" i="16"/>
  <c r="R211" i="1"/>
  <c r="S210" i="1"/>
  <c r="S215" i="16" l="1"/>
  <c r="R216" i="16"/>
  <c r="R212" i="1"/>
  <c r="S211" i="1"/>
  <c r="S216" i="16" l="1"/>
  <c r="R217" i="16"/>
  <c r="R213" i="1"/>
  <c r="S212" i="1"/>
  <c r="E71" i="3" s="1"/>
  <c r="S217" i="16" l="1"/>
  <c r="R218" i="16"/>
  <c r="R214" i="1"/>
  <c r="S213" i="1"/>
  <c r="S218" i="16" l="1"/>
  <c r="R219" i="16"/>
  <c r="R215" i="1"/>
  <c r="S214" i="1"/>
  <c r="S219" i="16" l="1"/>
  <c r="R220" i="16"/>
  <c r="R216" i="1"/>
  <c r="S215" i="1"/>
  <c r="E72" i="3" s="1"/>
  <c r="S220" i="16" l="1"/>
  <c r="R221" i="16"/>
  <c r="R217" i="1"/>
  <c r="S216" i="1"/>
  <c r="S221" i="16" l="1"/>
  <c r="R222" i="16"/>
  <c r="R218" i="1"/>
  <c r="S217" i="1"/>
  <c r="S222" i="16" l="1"/>
  <c r="R223" i="16"/>
  <c r="R219" i="1"/>
  <c r="S218" i="1"/>
  <c r="E73" i="3" s="1"/>
  <c r="S223" i="16" l="1"/>
  <c r="R224" i="16"/>
  <c r="R220" i="1"/>
  <c r="S219" i="1"/>
  <c r="S224" i="16" l="1"/>
  <c r="R225" i="16"/>
  <c r="R221" i="1"/>
  <c r="S220" i="1"/>
  <c r="S225" i="16" l="1"/>
  <c r="R226" i="16"/>
  <c r="R222" i="1"/>
  <c r="S221" i="1"/>
  <c r="E74" i="3" s="1"/>
  <c r="S226" i="16" l="1"/>
  <c r="R227" i="16"/>
  <c r="R223" i="1"/>
  <c r="S222" i="1"/>
  <c r="S227" i="16" l="1"/>
  <c r="R228" i="16"/>
  <c r="R224" i="1"/>
  <c r="S223" i="1"/>
  <c r="S228" i="16" l="1"/>
  <c r="R229" i="16"/>
  <c r="R225" i="1"/>
  <c r="S224" i="1"/>
  <c r="E75" i="3" s="1"/>
  <c r="S229" i="16" l="1"/>
  <c r="R230" i="16"/>
  <c r="R226" i="1"/>
  <c r="S225" i="1"/>
  <c r="S230" i="16" l="1"/>
  <c r="R231" i="16"/>
  <c r="R227" i="1"/>
  <c r="S226" i="1"/>
  <c r="S231" i="16" l="1"/>
  <c r="R232" i="16"/>
  <c r="R228" i="1"/>
  <c r="S227" i="1"/>
  <c r="E76" i="3" s="1"/>
  <c r="S232" i="16" l="1"/>
  <c r="R233" i="16"/>
  <c r="R229" i="1"/>
  <c r="S228" i="1"/>
  <c r="S233" i="16" l="1"/>
  <c r="R234" i="16"/>
  <c r="R230" i="1"/>
  <c r="S229" i="1"/>
  <c r="R235" i="16" l="1"/>
  <c r="S234" i="16"/>
  <c r="R231" i="1"/>
  <c r="S230" i="1"/>
  <c r="E77" i="3" s="1"/>
  <c r="S235" i="16" l="1"/>
  <c r="R236" i="16"/>
  <c r="R232" i="1"/>
  <c r="S231" i="1"/>
  <c r="R237" i="16" l="1"/>
  <c r="S236" i="16"/>
  <c r="R233" i="1"/>
  <c r="S232" i="1"/>
  <c r="S237" i="16" l="1"/>
  <c r="R238" i="16"/>
  <c r="R234" i="1"/>
  <c r="S233" i="1"/>
  <c r="E78" i="3" s="1"/>
  <c r="R239" i="16" l="1"/>
  <c r="S238" i="16"/>
  <c r="R235" i="1"/>
  <c r="S234" i="1"/>
  <c r="S239" i="16" l="1"/>
  <c r="R240" i="16"/>
  <c r="R236" i="1"/>
  <c r="S235" i="1"/>
  <c r="R241" i="16" l="1"/>
  <c r="S240" i="16"/>
  <c r="R237" i="1"/>
  <c r="S236" i="1"/>
  <c r="E79" i="3" s="1"/>
  <c r="S241" i="16" l="1"/>
  <c r="R242" i="16"/>
  <c r="R238" i="1"/>
  <c r="S237" i="1"/>
  <c r="R243" i="16" l="1"/>
  <c r="S242" i="16"/>
  <c r="R239" i="1"/>
  <c r="S238" i="1"/>
  <c r="S243" i="16" l="1"/>
  <c r="R244" i="16"/>
  <c r="R240" i="1"/>
  <c r="S239" i="1"/>
  <c r="E80" i="3" s="1"/>
  <c r="R245" i="16" l="1"/>
  <c r="S244" i="16"/>
  <c r="R241" i="1"/>
  <c r="S240" i="1"/>
  <c r="S245" i="16" l="1"/>
  <c r="R246" i="16"/>
  <c r="R242" i="1"/>
  <c r="S241" i="1"/>
  <c r="R247" i="16" l="1"/>
  <c r="S246" i="16"/>
  <c r="R243" i="1"/>
  <c r="S242" i="1"/>
  <c r="E81" i="3" s="1"/>
  <c r="S247" i="16" l="1"/>
  <c r="R248" i="16"/>
  <c r="R244" i="1"/>
  <c r="S243" i="1"/>
  <c r="R249" i="16" l="1"/>
  <c r="S248" i="16"/>
  <c r="R245" i="1"/>
  <c r="S244" i="1"/>
  <c r="S249" i="16" l="1"/>
  <c r="R250" i="16"/>
  <c r="R246" i="1"/>
  <c r="S245" i="1"/>
  <c r="E82" i="3" s="1"/>
  <c r="R251" i="16" l="1"/>
  <c r="S250" i="16"/>
  <c r="R247" i="1"/>
  <c r="S246" i="1"/>
  <c r="S251" i="16" l="1"/>
  <c r="R252" i="16"/>
  <c r="R248" i="1"/>
  <c r="S247" i="1"/>
  <c r="R253" i="16" l="1"/>
  <c r="S252" i="16"/>
  <c r="R249" i="1"/>
  <c r="S248" i="1"/>
  <c r="E83" i="3" s="1"/>
  <c r="S253" i="16" l="1"/>
  <c r="R254" i="16"/>
  <c r="R250" i="1"/>
  <c r="S249" i="1"/>
  <c r="R255" i="16" l="1"/>
  <c r="S254" i="16"/>
  <c r="R251" i="1"/>
  <c r="S250" i="1"/>
  <c r="R252" i="1" l="1"/>
  <c r="S251" i="1"/>
  <c r="E84" i="3" s="1"/>
  <c r="R253" i="1" l="1"/>
  <c r="S252" i="1"/>
  <c r="R254" i="1" l="1"/>
  <c r="S253" i="1"/>
  <c r="R255" i="1" l="1"/>
  <c r="S254" i="1"/>
  <c r="E85" i="3" s="1"/>
  <c r="S255" i="1" l="1"/>
  <c r="R256" i="1"/>
  <c r="S256" i="1" s="1"/>
</calcChain>
</file>

<file path=xl/sharedStrings.xml><?xml version="1.0" encoding="utf-8"?>
<sst xmlns="http://schemas.openxmlformats.org/spreadsheetml/2006/main" count="66" uniqueCount="27">
  <si>
    <t xml:space="preserve">ex0 </t>
  </si>
  <si>
    <t>ex3</t>
  </si>
  <si>
    <t xml:space="preserve">ms </t>
  </si>
  <si>
    <t xml:space="preserve">dp </t>
  </si>
  <si>
    <t>p55</t>
  </si>
  <si>
    <t>NSA</t>
  </si>
  <si>
    <t>SA</t>
  </si>
  <si>
    <t>3mma saar</t>
  </si>
  <si>
    <t>Hiato BC</t>
  </si>
  <si>
    <t>Média núcleos (3mma SAAR, eixo à direita)</t>
  </si>
  <si>
    <t>BRL</t>
  </si>
  <si>
    <t>3mma</t>
  </si>
  <si>
    <t>BRL QoQ</t>
  </si>
  <si>
    <t>BRL YoY</t>
  </si>
  <si>
    <t>BRL HoH</t>
  </si>
  <si>
    <t>Média médidas de núcleo (3mma SAAR)</t>
  </si>
  <si>
    <t>Média Núcleos NSA</t>
  </si>
  <si>
    <t>Média médidas de núcleo YoY</t>
  </si>
  <si>
    <t>Média núcleos YoY</t>
  </si>
  <si>
    <t>Industriais subjacentes YoY</t>
  </si>
  <si>
    <t>Industriais subjacentes 3mma SAAR</t>
  </si>
  <si>
    <t>NUCI</t>
  </si>
  <si>
    <t>NUCI trend</t>
  </si>
  <si>
    <t>Serviços subjacentes YoY</t>
  </si>
  <si>
    <t>Serviços subjacentes 3mma SAAR</t>
  </si>
  <si>
    <t>Desmprego PNAD</t>
  </si>
  <si>
    <t>Média médidas de núcleo (SAAR)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</si>
</sst>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/>
    <xf numFmtId="0" fontId="0" fillId="4" borderId="0" xfId="0" applyFill="1" applyAlignment="1"/>
    <xf numFmtId="2" fontId="0" fillId="5" borderId="0" xfId="1" applyNumberFormat="1" applyFont="1" applyFill="1"/>
    <xf numFmtId="164" fontId="0" fillId="4" borderId="0" xfId="1" applyNumberFormat="1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6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5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3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externalLink" Target="externalLinks/externalLink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5.xml"/><Relationship Id="rId23" Type="http://schemas.openxmlformats.org/officeDocument/2006/relationships/theme" Target="theme/theme1.xml"/><Relationship Id="rId10" Type="http://schemas.openxmlformats.org/officeDocument/2006/relationships/chartsheet" Target="chartsheets/sheet8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7.xml"/><Relationship Id="rId14" Type="http://schemas.openxmlformats.org/officeDocument/2006/relationships/worksheet" Target="worksheets/sheet4.xml"/><Relationship Id="rId22" Type="http://schemas.openxmlformats.org/officeDocument/2006/relationships/externalLink" Target="externalLinks/externalLink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Média núcleos (EX-0, EX-3, MS, DP e P55)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3207319901922941E-3"/>
          <c:y val="4.8436723808652056E-2"/>
          <c:w val="0.96778877924315387"/>
          <c:h val="0.90211030287890215"/>
        </c:manualLayout>
      </c:layout>
      <c:lineChart>
        <c:grouping val="standard"/>
        <c:varyColors val="0"/>
        <c:ser>
          <c:idx val="1"/>
          <c:order val="0"/>
          <c:tx>
            <c:strRef>
              <c:f>'Nucleos mensal'!$T$1:$T$2</c:f>
              <c:strCache>
                <c:ptCount val="2"/>
                <c:pt idx="0">
                  <c:v>Média médidas de núcleo (SAAR)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'Nucleos-15 mensal'!$A$15:$A$1001</c:f>
              <c:numCache>
                <c:formatCode>mmm\-yy</c:formatCode>
                <c:ptCount val="98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</c:numCache>
            </c:numRef>
          </c:cat>
          <c:val>
            <c:numRef>
              <c:f>'Nucleos-15 mensal'!$T$15:$T$1001</c:f>
              <c:numCache>
                <c:formatCode>0.0</c:formatCode>
                <c:ptCount val="987"/>
                <c:pt idx="0">
                  <c:v>4.0596097892737326</c:v>
                </c:pt>
                <c:pt idx="1">
                  <c:v>3.5605177275534139</c:v>
                </c:pt>
                <c:pt idx="2">
                  <c:v>5.0746603688351932</c:v>
                </c:pt>
                <c:pt idx="3">
                  <c:v>4.6731538603613565</c:v>
                </c:pt>
                <c:pt idx="4">
                  <c:v>6.2402221754812803</c:v>
                </c:pt>
                <c:pt idx="5">
                  <c:v>6.8921893378779853</c:v>
                </c:pt>
                <c:pt idx="6">
                  <c:v>8.838585361026329</c:v>
                </c:pt>
                <c:pt idx="7">
                  <c:v>8.6502853075068877</c:v>
                </c:pt>
                <c:pt idx="8">
                  <c:v>7.3450408438509029</c:v>
                </c:pt>
                <c:pt idx="9">
                  <c:v>6.3372423405942957</c:v>
                </c:pt>
                <c:pt idx="10">
                  <c:v>8.7313572493986857</c:v>
                </c:pt>
                <c:pt idx="11">
                  <c:v>5.9239281841737101</c:v>
                </c:pt>
                <c:pt idx="12">
                  <c:v>5.646990120792994</c:v>
                </c:pt>
                <c:pt idx="13">
                  <c:v>5.4193654618645892</c:v>
                </c:pt>
                <c:pt idx="14">
                  <c:v>6.7590903864220619</c:v>
                </c:pt>
                <c:pt idx="15">
                  <c:v>6.5403093270652413</c:v>
                </c:pt>
                <c:pt idx="16">
                  <c:v>5.6300803928146514</c:v>
                </c:pt>
                <c:pt idx="17">
                  <c:v>6.927351605252019</c:v>
                </c:pt>
                <c:pt idx="18">
                  <c:v>6.6045275571110285</c:v>
                </c:pt>
                <c:pt idx="19">
                  <c:v>8.8864550244984528</c:v>
                </c:pt>
                <c:pt idx="20">
                  <c:v>9.4406291721140114</c:v>
                </c:pt>
                <c:pt idx="21">
                  <c:v>10.860665103932954</c:v>
                </c:pt>
                <c:pt idx="22">
                  <c:v>14.964944743646358</c:v>
                </c:pt>
                <c:pt idx="23">
                  <c:v>27.758909419532539</c:v>
                </c:pt>
                <c:pt idx="24">
                  <c:v>19.883266980892799</c:v>
                </c:pt>
                <c:pt idx="25">
                  <c:v>16.539352124685959</c:v>
                </c:pt>
                <c:pt idx="26">
                  <c:v>11.585180622234859</c:v>
                </c:pt>
                <c:pt idx="27">
                  <c:v>13.336279652990779</c:v>
                </c:pt>
                <c:pt idx="28">
                  <c:v>11.820927340974619</c:v>
                </c:pt>
                <c:pt idx="29">
                  <c:v>9.0677590519097748</c:v>
                </c:pt>
                <c:pt idx="30">
                  <c:v>4.5181561046371943</c:v>
                </c:pt>
                <c:pt idx="31">
                  <c:v>5.9266586089271378</c:v>
                </c:pt>
                <c:pt idx="32">
                  <c:v>8.8659886707098465</c:v>
                </c:pt>
                <c:pt idx="33">
                  <c:v>9.6333014297205199</c:v>
                </c:pt>
                <c:pt idx="34">
                  <c:v>3.2173886475195701</c:v>
                </c:pt>
                <c:pt idx="35">
                  <c:v>5.1320380955052869</c:v>
                </c:pt>
                <c:pt idx="36">
                  <c:v>6.1750288479950788</c:v>
                </c:pt>
                <c:pt idx="37">
                  <c:v>7.4425200219921939</c:v>
                </c:pt>
                <c:pt idx="38">
                  <c:v>6.8901151139516781</c:v>
                </c:pt>
                <c:pt idx="39">
                  <c:v>6.3459257537010982</c:v>
                </c:pt>
                <c:pt idx="40">
                  <c:v>7.4208103225767763</c:v>
                </c:pt>
                <c:pt idx="41">
                  <c:v>8.9634776194583488</c:v>
                </c:pt>
                <c:pt idx="42">
                  <c:v>10.190595565152005</c:v>
                </c:pt>
                <c:pt idx="43">
                  <c:v>8.3509929790111403</c:v>
                </c:pt>
                <c:pt idx="44">
                  <c:v>7.9975267381595883</c:v>
                </c:pt>
                <c:pt idx="45">
                  <c:v>6.958347117548902</c:v>
                </c:pt>
                <c:pt idx="46">
                  <c:v>7.2367995440246524</c:v>
                </c:pt>
                <c:pt idx="47">
                  <c:v>8.3051639068838945</c:v>
                </c:pt>
                <c:pt idx="48">
                  <c:v>5.7862191940229568</c:v>
                </c:pt>
                <c:pt idx="49">
                  <c:v>6.8969597094934443</c:v>
                </c:pt>
                <c:pt idx="50">
                  <c:v>4.9814773727026029</c:v>
                </c:pt>
                <c:pt idx="51">
                  <c:v>8.2347314384595407</c:v>
                </c:pt>
                <c:pt idx="52">
                  <c:v>8.3842086846080086</c:v>
                </c:pt>
                <c:pt idx="53">
                  <c:v>5.9110660321852748</c:v>
                </c:pt>
                <c:pt idx="54">
                  <c:v>5.2469612332770588</c:v>
                </c:pt>
                <c:pt idx="55">
                  <c:v>5.2561249289586387</c:v>
                </c:pt>
                <c:pt idx="56">
                  <c:v>5.0554455979928692</c:v>
                </c:pt>
                <c:pt idx="57">
                  <c:v>5.790879347744804</c:v>
                </c:pt>
                <c:pt idx="58">
                  <c:v>6.690628574886115</c:v>
                </c:pt>
                <c:pt idx="59">
                  <c:v>3.2436229961662955</c:v>
                </c:pt>
                <c:pt idx="60">
                  <c:v>5.0772781508994447</c:v>
                </c:pt>
                <c:pt idx="61">
                  <c:v>4.9466911929827884</c:v>
                </c:pt>
                <c:pt idx="62">
                  <c:v>5.4246807818625342</c:v>
                </c:pt>
                <c:pt idx="63">
                  <c:v>3.546361257694608</c:v>
                </c:pt>
                <c:pt idx="64">
                  <c:v>3.5102426720461155</c:v>
                </c:pt>
                <c:pt idx="65">
                  <c:v>1.8703195896918601</c:v>
                </c:pt>
                <c:pt idx="66">
                  <c:v>2.8298150898460994</c:v>
                </c:pt>
                <c:pt idx="67">
                  <c:v>3.5711979225164336</c:v>
                </c:pt>
                <c:pt idx="68">
                  <c:v>2.8751566109019189</c:v>
                </c:pt>
                <c:pt idx="69">
                  <c:v>4.0055392075796226</c:v>
                </c:pt>
                <c:pt idx="70">
                  <c:v>2.9055417539325168</c:v>
                </c:pt>
                <c:pt idx="71">
                  <c:v>2.8421495246960582</c:v>
                </c:pt>
                <c:pt idx="72">
                  <c:v>3.5550003436697564</c:v>
                </c:pt>
                <c:pt idx="73">
                  <c:v>2.2723213692181554</c:v>
                </c:pt>
                <c:pt idx="74">
                  <c:v>3.814865908754328</c:v>
                </c:pt>
                <c:pt idx="75">
                  <c:v>2.5352251790043301</c:v>
                </c:pt>
                <c:pt idx="76">
                  <c:v>3.1012656986799003</c:v>
                </c:pt>
                <c:pt idx="77">
                  <c:v>4.2592698236914472</c:v>
                </c:pt>
                <c:pt idx="78">
                  <c:v>3.7951320756990148</c:v>
                </c:pt>
                <c:pt idx="79">
                  <c:v>5.1207398055031161</c:v>
                </c:pt>
                <c:pt idx="80">
                  <c:v>5.2289140488019692</c:v>
                </c:pt>
                <c:pt idx="81">
                  <c:v>3.9314756064341427</c:v>
                </c:pt>
                <c:pt idx="82">
                  <c:v>3.3489484394113811</c:v>
                </c:pt>
                <c:pt idx="83">
                  <c:v>6.5213650519571731</c:v>
                </c:pt>
                <c:pt idx="84">
                  <c:v>4.8874455256703975</c:v>
                </c:pt>
                <c:pt idx="85">
                  <c:v>4.1530061120412576</c:v>
                </c:pt>
                <c:pt idx="86">
                  <c:v>3.9218019664090109</c:v>
                </c:pt>
                <c:pt idx="87">
                  <c:v>5.7484485342756297</c:v>
                </c:pt>
                <c:pt idx="88">
                  <c:v>5.2044092608577674</c:v>
                </c:pt>
                <c:pt idx="89">
                  <c:v>8.7117354728025944</c:v>
                </c:pt>
                <c:pt idx="90">
                  <c:v>7.8179315407315819</c:v>
                </c:pt>
                <c:pt idx="91">
                  <c:v>5.6167324856532419</c:v>
                </c:pt>
                <c:pt idx="92">
                  <c:v>6.6581868116310838</c:v>
                </c:pt>
                <c:pt idx="93">
                  <c:v>5.6560052234031266</c:v>
                </c:pt>
                <c:pt idx="94">
                  <c:v>5.3155193193792805</c:v>
                </c:pt>
                <c:pt idx="95">
                  <c:v>3.4807466716317625</c:v>
                </c:pt>
                <c:pt idx="96">
                  <c:v>3.4507320504797434</c:v>
                </c:pt>
                <c:pt idx="97">
                  <c:v>5.2099561272611616</c:v>
                </c:pt>
                <c:pt idx="98">
                  <c:v>2.9871796543091245</c:v>
                </c:pt>
                <c:pt idx="99">
                  <c:v>4.705815686270709</c:v>
                </c:pt>
                <c:pt idx="100">
                  <c:v>5.6670547312946962</c:v>
                </c:pt>
                <c:pt idx="101">
                  <c:v>5.1525512231060944</c:v>
                </c:pt>
                <c:pt idx="102">
                  <c:v>4.7151613815060944</c:v>
                </c:pt>
                <c:pt idx="103">
                  <c:v>5.6947379248816432</c:v>
                </c:pt>
                <c:pt idx="104">
                  <c:v>3.8764931775318034</c:v>
                </c:pt>
                <c:pt idx="105">
                  <c:v>3.7052924492923855</c:v>
                </c:pt>
                <c:pt idx="106">
                  <c:v>4.0537195677329052</c:v>
                </c:pt>
                <c:pt idx="107">
                  <c:v>4.5649103909549238</c:v>
                </c:pt>
                <c:pt idx="108">
                  <c:v>4.732807161050312</c:v>
                </c:pt>
                <c:pt idx="109">
                  <c:v>6.4357167994387288</c:v>
                </c:pt>
                <c:pt idx="110">
                  <c:v>6.3647485273724325</c:v>
                </c:pt>
                <c:pt idx="111">
                  <c:v>5.0885539551132286</c:v>
                </c:pt>
                <c:pt idx="112">
                  <c:v>6.4507879987006245</c:v>
                </c:pt>
                <c:pt idx="113">
                  <c:v>5.1639592771225873</c:v>
                </c:pt>
                <c:pt idx="114">
                  <c:v>3.417755338751638</c:v>
                </c:pt>
                <c:pt idx="115">
                  <c:v>3.374661795005407</c:v>
                </c:pt>
                <c:pt idx="116">
                  <c:v>5.7960941065356097</c:v>
                </c:pt>
                <c:pt idx="117">
                  <c:v>6.8986843935546993</c:v>
                </c:pt>
                <c:pt idx="118">
                  <c:v>7.8234827883715496</c:v>
                </c:pt>
                <c:pt idx="119">
                  <c:v>6.3018735143856475</c:v>
                </c:pt>
                <c:pt idx="120">
                  <c:v>7.1850517021039728</c:v>
                </c:pt>
                <c:pt idx="121">
                  <c:v>7.8752643120507226</c:v>
                </c:pt>
                <c:pt idx="122">
                  <c:v>7.1237240182061567</c:v>
                </c:pt>
                <c:pt idx="123">
                  <c:v>8.3372523363748776</c:v>
                </c:pt>
                <c:pt idx="124">
                  <c:v>6.3177117823613571</c:v>
                </c:pt>
                <c:pt idx="125">
                  <c:v>5.5572339817330896</c:v>
                </c:pt>
                <c:pt idx="126">
                  <c:v>6.3343695372952924</c:v>
                </c:pt>
                <c:pt idx="127">
                  <c:v>6.7238917992648028</c:v>
                </c:pt>
                <c:pt idx="128">
                  <c:v>7.0176274387118376</c:v>
                </c:pt>
                <c:pt idx="129">
                  <c:v>5.7929605382646354</c:v>
                </c:pt>
                <c:pt idx="130">
                  <c:v>5.8221337165263121</c:v>
                </c:pt>
                <c:pt idx="131">
                  <c:v>6.7756430649273502</c:v>
                </c:pt>
                <c:pt idx="132">
                  <c:v>5.6457195877028354</c:v>
                </c:pt>
                <c:pt idx="133">
                  <c:v>4.4550423233032044</c:v>
                </c:pt>
                <c:pt idx="134">
                  <c:v>4.3285612072982316</c:v>
                </c:pt>
                <c:pt idx="135">
                  <c:v>5.0117319355446055</c:v>
                </c:pt>
                <c:pt idx="136">
                  <c:v>5.4055275653975388</c:v>
                </c:pt>
                <c:pt idx="137">
                  <c:v>3.268286612726623</c:v>
                </c:pt>
                <c:pt idx="138">
                  <c:v>7.6716802669673179</c:v>
                </c:pt>
                <c:pt idx="139">
                  <c:v>7.2363620515231819</c:v>
                </c:pt>
                <c:pt idx="140">
                  <c:v>6.4856137403398462</c:v>
                </c:pt>
                <c:pt idx="141">
                  <c:v>7.0294816489082201</c:v>
                </c:pt>
                <c:pt idx="142">
                  <c:v>7.3513623826409136</c:v>
                </c:pt>
                <c:pt idx="143">
                  <c:v>6.3077140472614479</c:v>
                </c:pt>
                <c:pt idx="144">
                  <c:v>7.9709634866195866</c:v>
                </c:pt>
                <c:pt idx="145">
                  <c:v>7.6351270120453396</c:v>
                </c:pt>
                <c:pt idx="146">
                  <c:v>6.4088978781341455</c:v>
                </c:pt>
                <c:pt idx="147">
                  <c:v>5.8843834738546485</c:v>
                </c:pt>
                <c:pt idx="148">
                  <c:v>5.9193834975654003</c:v>
                </c:pt>
                <c:pt idx="149">
                  <c:v>6.0542910023864138</c:v>
                </c:pt>
                <c:pt idx="150">
                  <c:v>5.2439645037444693</c:v>
                </c:pt>
                <c:pt idx="151">
                  <c:v>5.9826079965741519</c:v>
                </c:pt>
                <c:pt idx="152">
                  <c:v>6.4689266313253446</c:v>
                </c:pt>
                <c:pt idx="153">
                  <c:v>7.2912685261842247</c:v>
                </c:pt>
                <c:pt idx="154">
                  <c:v>7.1517741946888203</c:v>
                </c:pt>
                <c:pt idx="155">
                  <c:v>7.6925221852202075</c:v>
                </c:pt>
                <c:pt idx="156">
                  <c:v>6.6340860352380293</c:v>
                </c:pt>
                <c:pt idx="157">
                  <c:v>6.5494002697062736</c:v>
                </c:pt>
                <c:pt idx="158">
                  <c:v>8.5406762470535025</c:v>
                </c:pt>
                <c:pt idx="159">
                  <c:v>7.4194230745022072</c:v>
                </c:pt>
                <c:pt idx="160">
                  <c:v>6.626192158147326</c:v>
                </c:pt>
                <c:pt idx="161">
                  <c:v>7.5579257250958376</c:v>
                </c:pt>
                <c:pt idx="162">
                  <c:v>6.5824984453575874</c:v>
                </c:pt>
                <c:pt idx="163">
                  <c:v>4.9819155943573223</c:v>
                </c:pt>
                <c:pt idx="164">
                  <c:v>7.0737650190825008</c:v>
                </c:pt>
                <c:pt idx="165">
                  <c:v>6.4712453333557685</c:v>
                </c:pt>
                <c:pt idx="166">
                  <c:v>4.9459958298577966</c:v>
                </c:pt>
                <c:pt idx="167">
                  <c:v>6.8406232220701524</c:v>
                </c:pt>
                <c:pt idx="168">
                  <c:v>8.0163133989564983</c:v>
                </c:pt>
                <c:pt idx="169">
                  <c:v>8.2582972508465922</c:v>
                </c:pt>
                <c:pt idx="170">
                  <c:v>10.486023732996763</c:v>
                </c:pt>
                <c:pt idx="171">
                  <c:v>10.031346766654003</c:v>
                </c:pt>
                <c:pt idx="172">
                  <c:v>7.383988642406436</c:v>
                </c:pt>
                <c:pt idx="173">
                  <c:v>9.391782432849638</c:v>
                </c:pt>
                <c:pt idx="174">
                  <c:v>9.0848689511363379</c:v>
                </c:pt>
                <c:pt idx="175">
                  <c:v>7.6792550224068279</c:v>
                </c:pt>
                <c:pt idx="176">
                  <c:v>7.4604347680356398</c:v>
                </c:pt>
                <c:pt idx="177">
                  <c:v>7.6299953801214571</c:v>
                </c:pt>
                <c:pt idx="178">
                  <c:v>8.5360918182620935</c:v>
                </c:pt>
                <c:pt idx="179">
                  <c:v>9.8816385185243263</c:v>
                </c:pt>
                <c:pt idx="180">
                  <c:v>7.7309258996062225</c:v>
                </c:pt>
                <c:pt idx="181">
                  <c:v>11.160612933381465</c:v>
                </c:pt>
                <c:pt idx="182">
                  <c:v>7.0662015196806482</c:v>
                </c:pt>
                <c:pt idx="183">
                  <c:v>5.6339563281814442</c:v>
                </c:pt>
                <c:pt idx="184">
                  <c:v>9.198536277637249</c:v>
                </c:pt>
                <c:pt idx="185">
                  <c:v>5.9538410867231883</c:v>
                </c:pt>
                <c:pt idx="186">
                  <c:v>7.2934154516065552</c:v>
                </c:pt>
                <c:pt idx="187">
                  <c:v>7.1138630811360626</c:v>
                </c:pt>
                <c:pt idx="188">
                  <c:v>5.9246098579778916</c:v>
                </c:pt>
                <c:pt idx="189">
                  <c:v>3.5263404447173574</c:v>
                </c:pt>
                <c:pt idx="190">
                  <c:v>5.134216339305242</c:v>
                </c:pt>
                <c:pt idx="191">
                  <c:v>2.8385326054498838</c:v>
                </c:pt>
                <c:pt idx="192">
                  <c:v>2.3762377771608501</c:v>
                </c:pt>
                <c:pt idx="193">
                  <c:v>4.4403104803472981</c:v>
                </c:pt>
                <c:pt idx="194">
                  <c:v>2.3607955084004706</c:v>
                </c:pt>
                <c:pt idx="195">
                  <c:v>3.0379949024582853</c:v>
                </c:pt>
                <c:pt idx="196">
                  <c:v>3.5552571395247812</c:v>
                </c:pt>
                <c:pt idx="197">
                  <c:v>3.3768718374610041</c:v>
                </c:pt>
                <c:pt idx="198">
                  <c:v>1.6134516683280697</c:v>
                </c:pt>
                <c:pt idx="199">
                  <c:v>3.9242318494509876</c:v>
                </c:pt>
                <c:pt idx="200">
                  <c:v>3.1590560640181398</c:v>
                </c:pt>
                <c:pt idx="201">
                  <c:v>3.9879686765210698</c:v>
                </c:pt>
                <c:pt idx="202">
                  <c:v>2.8409100407619681</c:v>
                </c:pt>
                <c:pt idx="203">
                  <c:v>2.7533161461616773</c:v>
                </c:pt>
                <c:pt idx="204">
                  <c:v>2.8109422009298779</c:v>
                </c:pt>
                <c:pt idx="205">
                  <c:v>1.4470145687509373</c:v>
                </c:pt>
                <c:pt idx="206">
                  <c:v>2.5310117914515207</c:v>
                </c:pt>
                <c:pt idx="207">
                  <c:v>2.2725780173837418</c:v>
                </c:pt>
                <c:pt idx="208">
                  <c:v>1.3697168505817592</c:v>
                </c:pt>
                <c:pt idx="209">
                  <c:v>6.6013629758066461</c:v>
                </c:pt>
                <c:pt idx="210">
                  <c:v>5.3216784148408358</c:v>
                </c:pt>
                <c:pt idx="211">
                  <c:v>3.8348156278128709</c:v>
                </c:pt>
                <c:pt idx="212">
                  <c:v>3.4197362828826128</c:v>
                </c:pt>
                <c:pt idx="213">
                  <c:v>4.3539302516568901</c:v>
                </c:pt>
                <c:pt idx="214">
                  <c:v>2.1029272703751101</c:v>
                </c:pt>
                <c:pt idx="215">
                  <c:v>1.1335140472065186</c:v>
                </c:pt>
                <c:pt idx="216">
                  <c:v>2.8076711666471965</c:v>
                </c:pt>
                <c:pt idx="217">
                  <c:v>2.6093298935122577</c:v>
                </c:pt>
                <c:pt idx="218">
                  <c:v>4.0242807613348752</c:v>
                </c:pt>
                <c:pt idx="219">
                  <c:v>5.6599883177931964</c:v>
                </c:pt>
                <c:pt idx="220">
                  <c:v>4.6859387415140619</c:v>
                </c:pt>
                <c:pt idx="221">
                  <c:v>2.4889756295260579</c:v>
                </c:pt>
                <c:pt idx="222">
                  <c:v>2.4413627589854991</c:v>
                </c:pt>
                <c:pt idx="223">
                  <c:v>2.2323888321672536</c:v>
                </c:pt>
                <c:pt idx="224">
                  <c:v>3.6600637939344205</c:v>
                </c:pt>
                <c:pt idx="225">
                  <c:v>1.3471970625513086</c:v>
                </c:pt>
                <c:pt idx="226">
                  <c:v>2.7172177121734586</c:v>
                </c:pt>
                <c:pt idx="227">
                  <c:v>4.8119630069435093</c:v>
                </c:pt>
                <c:pt idx="228">
                  <c:v>4.5408189130819565</c:v>
                </c:pt>
                <c:pt idx="229">
                  <c:v>1.0662836534801601</c:v>
                </c:pt>
                <c:pt idx="230">
                  <c:v>1.7950388891790903</c:v>
                </c:pt>
                <c:pt idx="231">
                  <c:v>-0.73190090807644381</c:v>
                </c:pt>
                <c:pt idx="232">
                  <c:v>-1.2150040488731584</c:v>
                </c:pt>
                <c:pt idx="233">
                  <c:v>0.49932110612795899</c:v>
                </c:pt>
                <c:pt idx="234">
                  <c:v>2.4530041522873525</c:v>
                </c:pt>
                <c:pt idx="235">
                  <c:v>2.7630483051222399</c:v>
                </c:pt>
                <c:pt idx="236">
                  <c:v>3.5403868227675606</c:v>
                </c:pt>
                <c:pt idx="237">
                  <c:v>6.6290438516741546</c:v>
                </c:pt>
                <c:pt idx="238">
                  <c:v>7.4159387201708782</c:v>
                </c:pt>
                <c:pt idx="239">
                  <c:v>5.2128095118593398</c:v>
                </c:pt>
                <c:pt idx="240">
                  <c:v>6.247354409984629</c:v>
                </c:pt>
                <c:pt idx="241">
                  <c:v>5.4934739889681117</c:v>
                </c:pt>
                <c:pt idx="242">
                  <c:v>6.1564593117434008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B4-90F3-7E220900CB8D}"/>
            </c:ext>
          </c:extLst>
        </c:ser>
        <c:ser>
          <c:idx val="2"/>
          <c:order val="1"/>
          <c:tx>
            <c:strRef>
              <c:f>'Nucleos mensal'!$Q$1:$Q$2</c:f>
              <c:strCache>
                <c:ptCount val="2"/>
                <c:pt idx="0">
                  <c:v>Média médidas de núcleo (3mma SAAR)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'Nucleos-15 mensal'!$A$15:$A$1001</c:f>
              <c:numCache>
                <c:formatCode>mmm\-yy</c:formatCode>
                <c:ptCount val="98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</c:numCache>
            </c:numRef>
          </c:cat>
          <c:val>
            <c:numRef>
              <c:f>'Nucleos-15 mensal'!$Q$15:$Q$1001</c:f>
              <c:numCache>
                <c:formatCode>0.0</c:formatCode>
                <c:ptCount val="987"/>
                <c:pt idx="0">
                  <c:v>2.9211569527633872</c:v>
                </c:pt>
                <c:pt idx="1">
                  <c:v>3.4349981538875696</c:v>
                </c:pt>
                <c:pt idx="2">
                  <c:v>4.2347758824628707</c:v>
                </c:pt>
                <c:pt idx="3">
                  <c:v>4.4410447216092113</c:v>
                </c:pt>
                <c:pt idx="4">
                  <c:v>5.3337151787014809</c:v>
                </c:pt>
                <c:pt idx="5">
                  <c:v>5.9401570060205522</c:v>
                </c:pt>
                <c:pt idx="6">
                  <c:v>7.3283043168483335</c:v>
                </c:pt>
                <c:pt idx="7">
                  <c:v>8.1390906679364594</c:v>
                </c:pt>
                <c:pt idx="8">
                  <c:v>8.2882431298548944</c:v>
                </c:pt>
                <c:pt idx="9">
                  <c:v>7.4520480937884663</c:v>
                </c:pt>
                <c:pt idx="10">
                  <c:v>7.4692280988960409</c:v>
                </c:pt>
                <c:pt idx="11">
                  <c:v>6.9923422514463383</c:v>
                </c:pt>
                <c:pt idx="12">
                  <c:v>6.7624533817440655</c:v>
                </c:pt>
                <c:pt idx="13">
                  <c:v>5.6688917961543464</c:v>
                </c:pt>
                <c:pt idx="14">
                  <c:v>5.943095641708279</c:v>
                </c:pt>
                <c:pt idx="15">
                  <c:v>6.2384817688425791</c:v>
                </c:pt>
                <c:pt idx="16">
                  <c:v>6.3113954592155022</c:v>
                </c:pt>
                <c:pt idx="17">
                  <c:v>6.3692652514391321</c:v>
                </c:pt>
                <c:pt idx="18">
                  <c:v>6.3912223299141981</c:v>
                </c:pt>
                <c:pt idx="19">
                  <c:v>7.4772450321719539</c:v>
                </c:pt>
                <c:pt idx="20">
                  <c:v>8.3150663396819979</c:v>
                </c:pt>
                <c:pt idx="21">
                  <c:v>9.7388008254656704</c:v>
                </c:pt>
                <c:pt idx="22">
                  <c:v>11.764511117316761</c:v>
                </c:pt>
                <c:pt idx="23">
                  <c:v>17.75490436758173</c:v>
                </c:pt>
                <c:pt idx="24">
                  <c:v>20.854992523295685</c:v>
                </c:pt>
                <c:pt idx="25">
                  <c:v>21.404465265848948</c:v>
                </c:pt>
                <c:pt idx="26">
                  <c:v>15.999811643766744</c:v>
                </c:pt>
                <c:pt idx="27">
                  <c:v>13.837959620842303</c:v>
                </c:pt>
                <c:pt idx="28">
                  <c:v>12.259091443701935</c:v>
                </c:pt>
                <c:pt idx="29">
                  <c:v>11.403668842876257</c:v>
                </c:pt>
                <c:pt idx="30">
                  <c:v>8.4518268466878101</c:v>
                </c:pt>
                <c:pt idx="31">
                  <c:v>6.5181052872429142</c:v>
                </c:pt>
                <c:pt idx="32">
                  <c:v>6.4373450756809563</c:v>
                </c:pt>
                <c:pt idx="33">
                  <c:v>8.138616580298363</c:v>
                </c:pt>
                <c:pt idx="34">
                  <c:v>7.2138358775988234</c:v>
                </c:pt>
                <c:pt idx="35">
                  <c:v>5.9755065042239268</c:v>
                </c:pt>
                <c:pt idx="36">
                  <c:v>4.8491300912593349</c:v>
                </c:pt>
                <c:pt idx="37">
                  <c:v>6.2511011300466208</c:v>
                </c:pt>
                <c:pt idx="38">
                  <c:v>6.8381172438996884</c:v>
                </c:pt>
                <c:pt idx="39">
                  <c:v>6.8973423014571438</c:v>
                </c:pt>
                <c:pt idx="40">
                  <c:v>6.8923884812838461</c:v>
                </c:pt>
                <c:pt idx="41">
                  <c:v>7.5751141059306475</c:v>
                </c:pt>
                <c:pt idx="42">
                  <c:v>8.8577983938508797</c:v>
                </c:pt>
                <c:pt idx="43">
                  <c:v>9.1730515724763642</c:v>
                </c:pt>
                <c:pt idx="44">
                  <c:v>8.8483043062519755</c:v>
                </c:pt>
                <c:pt idx="45">
                  <c:v>7.7684267108849738</c:v>
                </c:pt>
                <c:pt idx="46">
                  <c:v>7.3973498098130861</c:v>
                </c:pt>
                <c:pt idx="47">
                  <c:v>7.5008094376061036</c:v>
                </c:pt>
                <c:pt idx="48">
                  <c:v>7.1065230663453383</c:v>
                </c:pt>
                <c:pt idx="49">
                  <c:v>6.9928698270617708</c:v>
                </c:pt>
                <c:pt idx="50">
                  <c:v>5.8883754252800014</c:v>
                </c:pt>
                <c:pt idx="51">
                  <c:v>6.6980120866826578</c:v>
                </c:pt>
                <c:pt idx="52">
                  <c:v>7.1922882665932883</c:v>
                </c:pt>
                <c:pt idx="53">
                  <c:v>7.505291907519557</c:v>
                </c:pt>
                <c:pt idx="54">
                  <c:v>6.5092825832786421</c:v>
                </c:pt>
                <c:pt idx="55">
                  <c:v>5.4759542257717726</c:v>
                </c:pt>
                <c:pt idx="56">
                  <c:v>5.1906523767218538</c:v>
                </c:pt>
                <c:pt idx="57">
                  <c:v>5.369107723658268</c:v>
                </c:pt>
                <c:pt idx="58">
                  <c:v>5.8468491659420252</c:v>
                </c:pt>
                <c:pt idx="59">
                  <c:v>5.2376534045262826</c:v>
                </c:pt>
                <c:pt idx="60">
                  <c:v>4.9964285090025706</c:v>
                </c:pt>
                <c:pt idx="61">
                  <c:v>4.4224089802658684</c:v>
                </c:pt>
                <c:pt idx="62">
                  <c:v>5.1531032200899611</c:v>
                </c:pt>
                <c:pt idx="63">
                  <c:v>4.639928319543607</c:v>
                </c:pt>
                <c:pt idx="64">
                  <c:v>4.1600618010942227</c:v>
                </c:pt>
                <c:pt idx="65">
                  <c:v>2.9823749293312494</c:v>
                </c:pt>
                <c:pt idx="66">
                  <c:v>2.7440260865325472</c:v>
                </c:pt>
                <c:pt idx="67">
                  <c:v>2.7597956697842987</c:v>
                </c:pt>
                <c:pt idx="68">
                  <c:v>3.0933565460621701</c:v>
                </c:pt>
                <c:pt idx="69">
                  <c:v>3.4842862933646028</c:v>
                </c:pt>
                <c:pt idx="70">
                  <c:v>3.2614800803108857</c:v>
                </c:pt>
                <c:pt idx="71">
                  <c:v>3.2509017629808126</c:v>
                </c:pt>
                <c:pt idx="72">
                  <c:v>3.1017314086628778</c:v>
                </c:pt>
                <c:pt idx="73">
                  <c:v>2.8901581204160922</c:v>
                </c:pt>
                <c:pt idx="74">
                  <c:v>3.2135009028140593</c:v>
                </c:pt>
                <c:pt idx="75">
                  <c:v>2.8726935814153696</c:v>
                </c:pt>
                <c:pt idx="76">
                  <c:v>3.149277877888407</c:v>
                </c:pt>
                <c:pt idx="77">
                  <c:v>3.2965401117481865</c:v>
                </c:pt>
                <c:pt idx="78">
                  <c:v>3.7183372017360936</c:v>
                </c:pt>
                <c:pt idx="79">
                  <c:v>4.3934724267238598</c:v>
                </c:pt>
                <c:pt idx="80">
                  <c:v>4.7149061833495427</c:v>
                </c:pt>
                <c:pt idx="81">
                  <c:v>4.7594353806462593</c:v>
                </c:pt>
                <c:pt idx="82">
                  <c:v>4.167656192105917</c:v>
                </c:pt>
                <c:pt idx="83">
                  <c:v>4.5935666887564235</c:v>
                </c:pt>
                <c:pt idx="84">
                  <c:v>4.9129145134072623</c:v>
                </c:pt>
                <c:pt idx="85">
                  <c:v>5.1860717800791161</c:v>
                </c:pt>
                <c:pt idx="86">
                  <c:v>4.3204482901945012</c:v>
                </c:pt>
                <c:pt idx="87">
                  <c:v>4.6051696177649202</c:v>
                </c:pt>
                <c:pt idx="88">
                  <c:v>4.9566210613460946</c:v>
                </c:pt>
                <c:pt idx="89">
                  <c:v>6.5529439636761548</c:v>
                </c:pt>
                <c:pt idx="90">
                  <c:v>7.2479574476859758</c:v>
                </c:pt>
                <c:pt idx="91">
                  <c:v>7.3857061827327204</c:v>
                </c:pt>
                <c:pt idx="92">
                  <c:v>6.6967028690814168</c:v>
                </c:pt>
                <c:pt idx="93">
                  <c:v>5.9788884499686281</c:v>
                </c:pt>
                <c:pt idx="94">
                  <c:v>5.8797604351245258</c:v>
                </c:pt>
                <c:pt idx="95">
                  <c:v>4.8155310153519313</c:v>
                </c:pt>
                <c:pt idx="96">
                  <c:v>4.0799895477135912</c:v>
                </c:pt>
                <c:pt idx="97">
                  <c:v>4.0458393986986199</c:v>
                </c:pt>
                <c:pt idx="98">
                  <c:v>3.8831831029443595</c:v>
                </c:pt>
                <c:pt idx="99">
                  <c:v>4.298702394998255</c:v>
                </c:pt>
                <c:pt idx="100">
                  <c:v>4.449938248840196</c:v>
                </c:pt>
                <c:pt idx="101">
                  <c:v>5.1769166541194069</c:v>
                </c:pt>
                <c:pt idx="102">
                  <c:v>5.179415986665969</c:v>
                </c:pt>
                <c:pt idx="103">
                  <c:v>5.1873896569294971</c:v>
                </c:pt>
                <c:pt idx="104">
                  <c:v>4.7599912896357957</c:v>
                </c:pt>
                <c:pt idx="105">
                  <c:v>4.4225779199186803</c:v>
                </c:pt>
                <c:pt idx="106">
                  <c:v>3.8791368427267043</c:v>
                </c:pt>
                <c:pt idx="107">
                  <c:v>4.1086395355299734</c:v>
                </c:pt>
                <c:pt idx="108">
                  <c:v>4.4516423877739904</c:v>
                </c:pt>
                <c:pt idx="109">
                  <c:v>5.2424133085783975</c:v>
                </c:pt>
                <c:pt idx="110">
                  <c:v>5.8437066527524006</c:v>
                </c:pt>
                <c:pt idx="111">
                  <c:v>5.9626936169311531</c:v>
                </c:pt>
                <c:pt idx="112">
                  <c:v>5.9666334281505691</c:v>
                </c:pt>
                <c:pt idx="113">
                  <c:v>5.5667749138485769</c:v>
                </c:pt>
                <c:pt idx="114">
                  <c:v>5.006610180370302</c:v>
                </c:pt>
                <c:pt idx="115">
                  <c:v>3.9861698681892097</c:v>
                </c:pt>
                <c:pt idx="116">
                  <c:v>4.1917916716421431</c:v>
                </c:pt>
                <c:pt idx="117">
                  <c:v>5.3472170022008214</c:v>
                </c:pt>
                <c:pt idx="118">
                  <c:v>6.8380806937897383</c:v>
                </c:pt>
                <c:pt idx="119">
                  <c:v>7.0096875674186707</c:v>
                </c:pt>
                <c:pt idx="120">
                  <c:v>7.1036227764173629</c:v>
                </c:pt>
                <c:pt idx="121">
                  <c:v>7.1231298681514623</c:v>
                </c:pt>
                <c:pt idx="122">
                  <c:v>7.3993533719453497</c:v>
                </c:pt>
                <c:pt idx="123">
                  <c:v>7.7826268116467361</c:v>
                </c:pt>
                <c:pt idx="124">
                  <c:v>7.2573573462237029</c:v>
                </c:pt>
                <c:pt idx="125">
                  <c:v>6.7319098590180868</c:v>
                </c:pt>
                <c:pt idx="126">
                  <c:v>6.0699731134889578</c:v>
                </c:pt>
                <c:pt idx="127">
                  <c:v>6.2062902162527518</c:v>
                </c:pt>
                <c:pt idx="128">
                  <c:v>6.6935073690096321</c:v>
                </c:pt>
                <c:pt idx="129">
                  <c:v>6.5117115248033759</c:v>
                </c:pt>
                <c:pt idx="130">
                  <c:v>6.2104740510248719</c:v>
                </c:pt>
                <c:pt idx="131">
                  <c:v>6.1318665832869099</c:v>
                </c:pt>
                <c:pt idx="132">
                  <c:v>6.0816912837147576</c:v>
                </c:pt>
                <c:pt idx="133">
                  <c:v>5.4916961752772391</c:v>
                </c:pt>
                <c:pt idx="134">
                  <c:v>4.6523261235480282</c:v>
                </c:pt>
                <c:pt idx="135">
                  <c:v>4.6003867651160846</c:v>
                </c:pt>
                <c:pt idx="136">
                  <c:v>4.9157706085703401</c:v>
                </c:pt>
                <c:pt idx="137">
                  <c:v>4.5590534721107945</c:v>
                </c:pt>
                <c:pt idx="138">
                  <c:v>5.4369148209620599</c:v>
                </c:pt>
                <c:pt idx="139">
                  <c:v>6.045300971153571</c:v>
                </c:pt>
                <c:pt idx="140">
                  <c:v>7.1329689421352471</c:v>
                </c:pt>
                <c:pt idx="141">
                  <c:v>6.9193029601061609</c:v>
                </c:pt>
                <c:pt idx="142">
                  <c:v>6.9563781313586137</c:v>
                </c:pt>
                <c:pt idx="143">
                  <c:v>6.8960003163065577</c:v>
                </c:pt>
                <c:pt idx="144">
                  <c:v>7.2092713760015625</c:v>
                </c:pt>
                <c:pt idx="145">
                  <c:v>7.3048646988964894</c:v>
                </c:pt>
                <c:pt idx="146">
                  <c:v>7.3405716167165256</c:v>
                </c:pt>
                <c:pt idx="147">
                  <c:v>6.6458430452758108</c:v>
                </c:pt>
                <c:pt idx="148">
                  <c:v>6.0726701206632949</c:v>
                </c:pt>
                <c:pt idx="149">
                  <c:v>5.9547113250991579</c:v>
                </c:pt>
                <c:pt idx="150">
                  <c:v>5.7405741302785085</c:v>
                </c:pt>
                <c:pt idx="151">
                  <c:v>5.761533041176663</c:v>
                </c:pt>
                <c:pt idx="152">
                  <c:v>5.8992494252915373</c:v>
                </c:pt>
                <c:pt idx="153">
                  <c:v>6.5819055533156101</c:v>
                </c:pt>
                <c:pt idx="154">
                  <c:v>6.9721769134297542</c:v>
                </c:pt>
                <c:pt idx="155">
                  <c:v>7.3804206596010458</c:v>
                </c:pt>
                <c:pt idx="156">
                  <c:v>7.1599371862268413</c:v>
                </c:pt>
                <c:pt idx="157">
                  <c:v>6.9595314522622997</c:v>
                </c:pt>
                <c:pt idx="158">
                  <c:v>7.239528892384568</c:v>
                </c:pt>
                <c:pt idx="159">
                  <c:v>7.5011183022513537</c:v>
                </c:pt>
                <c:pt idx="160">
                  <c:v>7.5267869998411498</c:v>
                </c:pt>
                <c:pt idx="161">
                  <c:v>7.2014584863163433</c:v>
                </c:pt>
                <c:pt idx="162">
                  <c:v>6.9232285369527746</c:v>
                </c:pt>
                <c:pt idx="163">
                  <c:v>6.3704603856119801</c:v>
                </c:pt>
                <c:pt idx="164">
                  <c:v>6.2097793852366445</c:v>
                </c:pt>
                <c:pt idx="165">
                  <c:v>6.1727465126053271</c:v>
                </c:pt>
                <c:pt idx="166">
                  <c:v>6.1606378125721495</c:v>
                </c:pt>
                <c:pt idx="167">
                  <c:v>6.0834364859913315</c:v>
                </c:pt>
                <c:pt idx="168">
                  <c:v>6.594735075044996</c:v>
                </c:pt>
                <c:pt idx="169">
                  <c:v>7.7088096779353421</c:v>
                </c:pt>
                <c:pt idx="170">
                  <c:v>8.9298373376306639</c:v>
                </c:pt>
                <c:pt idx="171">
                  <c:v>9.6074773889364629</c:v>
                </c:pt>
                <c:pt idx="172">
                  <c:v>9.3003416848139544</c:v>
                </c:pt>
                <c:pt idx="173">
                  <c:v>8.9354437555252613</c:v>
                </c:pt>
                <c:pt idx="174">
                  <c:v>8.6209325183007106</c:v>
                </c:pt>
                <c:pt idx="175">
                  <c:v>8.7206847060970993</c:v>
                </c:pt>
                <c:pt idx="176">
                  <c:v>8.0744446460106722</c:v>
                </c:pt>
                <c:pt idx="177">
                  <c:v>7.5908422682547849</c:v>
                </c:pt>
                <c:pt idx="178">
                  <c:v>7.8769203954138192</c:v>
                </c:pt>
                <c:pt idx="179">
                  <c:v>8.6856596833153024</c:v>
                </c:pt>
                <c:pt idx="180">
                  <c:v>8.7210258328125754</c:v>
                </c:pt>
                <c:pt idx="181">
                  <c:v>9.5915745850009788</c:v>
                </c:pt>
                <c:pt idx="182">
                  <c:v>8.6413835477716905</c:v>
                </c:pt>
                <c:pt idx="183">
                  <c:v>7.9316327950995715</c:v>
                </c:pt>
                <c:pt idx="184">
                  <c:v>7.2921054259607443</c:v>
                </c:pt>
                <c:pt idx="185">
                  <c:v>6.9204884369588582</c:v>
                </c:pt>
                <c:pt idx="186">
                  <c:v>7.4763558812879083</c:v>
                </c:pt>
                <c:pt idx="187">
                  <c:v>6.7872759084273415</c:v>
                </c:pt>
                <c:pt idx="188">
                  <c:v>6.7766094878527614</c:v>
                </c:pt>
                <c:pt idx="189">
                  <c:v>5.5131810512754731</c:v>
                </c:pt>
                <c:pt idx="190">
                  <c:v>4.8592383828375585</c:v>
                </c:pt>
                <c:pt idx="191">
                  <c:v>3.832775913117108</c:v>
                </c:pt>
                <c:pt idx="192">
                  <c:v>3.446658820813262</c:v>
                </c:pt>
                <c:pt idx="193">
                  <c:v>3.2170725145366497</c:v>
                </c:pt>
                <c:pt idx="194">
                  <c:v>3.0557333484221738</c:v>
                </c:pt>
                <c:pt idx="195">
                  <c:v>3.2773694067800863</c:v>
                </c:pt>
                <c:pt idx="196">
                  <c:v>2.9845261654891075</c:v>
                </c:pt>
                <c:pt idx="197">
                  <c:v>3.3236675938445082</c:v>
                </c:pt>
                <c:pt idx="198">
                  <c:v>2.8469435150561351</c:v>
                </c:pt>
                <c:pt idx="199">
                  <c:v>2.9675530073136884</c:v>
                </c:pt>
                <c:pt idx="200">
                  <c:v>2.8950735249586534</c:v>
                </c:pt>
                <c:pt idx="201">
                  <c:v>3.6914686245661961</c:v>
                </c:pt>
                <c:pt idx="202">
                  <c:v>3.3296253448987523</c:v>
                </c:pt>
                <c:pt idx="203">
                  <c:v>3.1931556585745775</c:v>
                </c:pt>
                <c:pt idx="204">
                  <c:v>2.8032671381106367</c:v>
                </c:pt>
                <c:pt idx="205">
                  <c:v>2.33643379326129</c:v>
                </c:pt>
                <c:pt idx="206">
                  <c:v>2.2626792043491006</c:v>
                </c:pt>
                <c:pt idx="207">
                  <c:v>2.0837106563497798</c:v>
                </c:pt>
                <c:pt idx="208">
                  <c:v>2.0573924303468738</c:v>
                </c:pt>
                <c:pt idx="209">
                  <c:v>3.4032289246594916</c:v>
                </c:pt>
                <c:pt idx="210">
                  <c:v>4.4312818289938427</c:v>
                </c:pt>
                <c:pt idx="211">
                  <c:v>5.2641486327441225</c:v>
                </c:pt>
                <c:pt idx="212">
                  <c:v>4.1909205033807106</c:v>
                </c:pt>
                <c:pt idx="213">
                  <c:v>3.8699301590080992</c:v>
                </c:pt>
                <c:pt idx="214">
                  <c:v>3.2904991281636375</c:v>
                </c:pt>
                <c:pt idx="215">
                  <c:v>2.5256780699450454</c:v>
                </c:pt>
                <c:pt idx="216">
                  <c:v>2.0189581165424331</c:v>
                </c:pt>
                <c:pt idx="217">
                  <c:v>2.1881336404652219</c:v>
                </c:pt>
                <c:pt idx="218">
                  <c:v>3.1459065367134942</c:v>
                </c:pt>
                <c:pt idx="219">
                  <c:v>4.0942858274567762</c:v>
                </c:pt>
                <c:pt idx="220">
                  <c:v>4.7934607826205546</c:v>
                </c:pt>
                <c:pt idx="221">
                  <c:v>4.2719745629712049</c:v>
                </c:pt>
                <c:pt idx="222">
                  <c:v>3.2007611961687132</c:v>
                </c:pt>
                <c:pt idx="223">
                  <c:v>2.3879206287541921</c:v>
                </c:pt>
                <c:pt idx="224">
                  <c:v>2.7766801202481028</c:v>
                </c:pt>
                <c:pt idx="225">
                  <c:v>2.4100172846997348</c:v>
                </c:pt>
                <c:pt idx="226">
                  <c:v>2.5728808125716984</c:v>
                </c:pt>
                <c:pt idx="227">
                  <c:v>2.9520046615658968</c:v>
                </c:pt>
                <c:pt idx="228">
                  <c:v>4.0275599511551219</c:v>
                </c:pt>
                <c:pt idx="229">
                  <c:v>3.4703668609835914</c:v>
                </c:pt>
                <c:pt idx="230">
                  <c:v>2.4584465127322241</c:v>
                </c:pt>
                <c:pt idx="231">
                  <c:v>0.70880407038744764</c:v>
                </c:pt>
                <c:pt idx="232">
                  <c:v>-5.1687787379723904E-2</c:v>
                </c:pt>
                <c:pt idx="233">
                  <c:v>-0.48022223596411395</c:v>
                </c:pt>
                <c:pt idx="234">
                  <c:v>0.57252955003779693</c:v>
                </c:pt>
                <c:pt idx="235">
                  <c:v>1.9073999412989373</c:v>
                </c:pt>
                <c:pt idx="236">
                  <c:v>2.9280366162195692</c:v>
                </c:pt>
                <c:pt idx="237">
                  <c:v>4.3105124230699774</c:v>
                </c:pt>
                <c:pt idx="238">
                  <c:v>5.8652672945249229</c:v>
                </c:pt>
                <c:pt idx="239">
                  <c:v>6.4384323053175008</c:v>
                </c:pt>
                <c:pt idx="240">
                  <c:v>6.3043634221631226</c:v>
                </c:pt>
                <c:pt idx="241">
                  <c:v>5.6603547752444472</c:v>
                </c:pt>
                <c:pt idx="242">
                  <c:v>5.9722369957011701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3-4FB4-90F3-7E220900CB8D}"/>
            </c:ext>
          </c:extLst>
        </c:ser>
        <c:ser>
          <c:idx val="0"/>
          <c:order val="2"/>
          <c:tx>
            <c:strRef>
              <c:f>Trimestral!$E$1</c:f>
              <c:strCache>
                <c:ptCount val="1"/>
                <c:pt idx="0">
                  <c:v>Média núcleos YoY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'Nucleos-15 mensal'!$A$15:$A$1001</c:f>
              <c:numCache>
                <c:formatCode>mmm\-yy</c:formatCode>
                <c:ptCount val="98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</c:numCache>
            </c:numRef>
          </c:cat>
          <c:val>
            <c:numRef>
              <c:f>'Nucleos-15 mensal'!$S$15:$S$1001</c:f>
              <c:numCache>
                <c:formatCode>0.00</c:formatCode>
                <c:ptCount val="987"/>
                <c:pt idx="0">
                  <c:v>3.8706533227372164</c:v>
                </c:pt>
                <c:pt idx="1">
                  <c:v>3.8877658209991006</c:v>
                </c:pt>
                <c:pt idx="2">
                  <c:v>4.1651038532597218</c:v>
                </c:pt>
                <c:pt idx="3">
                  <c:v>4.18495940488115</c:v>
                </c:pt>
                <c:pt idx="4">
                  <c:v>4.4085239543105947</c:v>
                </c:pt>
                <c:pt idx="5">
                  <c:v>4.6590521204254332</c:v>
                </c:pt>
                <c:pt idx="6">
                  <c:v>4.9456453266518929</c:v>
                </c:pt>
                <c:pt idx="7">
                  <c:v>4.9810459844146004</c:v>
                </c:pt>
                <c:pt idx="8">
                  <c:v>5.133091765034492</c:v>
                </c:pt>
                <c:pt idx="9">
                  <c:v>5.3428725392018261</c:v>
                </c:pt>
                <c:pt idx="10">
                  <c:v>5.8275876695762285</c:v>
                </c:pt>
                <c:pt idx="11">
                  <c:v>6.1804161288519177</c:v>
                </c:pt>
                <c:pt idx="12">
                  <c:v>6.3649634674578737</c:v>
                </c:pt>
                <c:pt idx="13">
                  <c:v>6.6179514084008018</c:v>
                </c:pt>
                <c:pt idx="14">
                  <c:v>6.7489891774575206</c:v>
                </c:pt>
                <c:pt idx="15">
                  <c:v>6.8716111895716692</c:v>
                </c:pt>
                <c:pt idx="16">
                  <c:v>6.8465008260614413</c:v>
                </c:pt>
                <c:pt idx="17">
                  <c:v>6.8272507001261973</c:v>
                </c:pt>
                <c:pt idx="18">
                  <c:v>6.5811647331369905</c:v>
                </c:pt>
                <c:pt idx="19">
                  <c:v>6.5852849659185031</c:v>
                </c:pt>
                <c:pt idx="20">
                  <c:v>6.7333506721684033</c:v>
                </c:pt>
                <c:pt idx="21">
                  <c:v>7.0544941307640663</c:v>
                </c:pt>
                <c:pt idx="22">
                  <c:v>7.4377192236409151</c:v>
                </c:pt>
                <c:pt idx="23">
                  <c:v>8.8330980826117909</c:v>
                </c:pt>
                <c:pt idx="24">
                  <c:v>9.8872979786169157</c:v>
                </c:pt>
                <c:pt idx="25">
                  <c:v>10.710086615613722</c:v>
                </c:pt>
                <c:pt idx="26">
                  <c:v>11.040933538885778</c:v>
                </c:pt>
                <c:pt idx="27">
                  <c:v>11.658342695301794</c:v>
                </c:pt>
                <c:pt idx="28">
                  <c:v>12.26586985931748</c:v>
                </c:pt>
                <c:pt idx="29">
                  <c:v>12.522024383556097</c:v>
                </c:pt>
                <c:pt idx="30">
                  <c:v>12.489157808761341</c:v>
                </c:pt>
                <c:pt idx="31">
                  <c:v>12.316555811712892</c:v>
                </c:pt>
                <c:pt idx="32">
                  <c:v>12.260997025445096</c:v>
                </c:pt>
                <c:pt idx="33">
                  <c:v>12.225433961989651</c:v>
                </c:pt>
                <c:pt idx="34">
                  <c:v>11.436932748033879</c:v>
                </c:pt>
                <c:pt idx="35">
                  <c:v>9.948837044158477</c:v>
                </c:pt>
                <c:pt idx="36">
                  <c:v>8.9263761610575578</c:v>
                </c:pt>
                <c:pt idx="37">
                  <c:v>8.2892165736523573</c:v>
                </c:pt>
                <c:pt idx="38">
                  <c:v>7.9906926938101863</c:v>
                </c:pt>
                <c:pt idx="39">
                  <c:v>7.519512487951685</c:v>
                </c:pt>
                <c:pt idx="40">
                  <c:v>7.1718117276032611</c:v>
                </c:pt>
                <c:pt idx="41">
                  <c:v>7.0883889951818713</c:v>
                </c:pt>
                <c:pt idx="42">
                  <c:v>7.3234389056317628</c:v>
                </c:pt>
                <c:pt idx="43">
                  <c:v>7.4286601200085123</c:v>
                </c:pt>
                <c:pt idx="44">
                  <c:v>7.3833815715812268</c:v>
                </c:pt>
                <c:pt idx="45">
                  <c:v>7.2405747611167026</c:v>
                </c:pt>
                <c:pt idx="46">
                  <c:v>7.5368496074422753</c:v>
                </c:pt>
                <c:pt idx="47">
                  <c:v>7.7451266800250496</c:v>
                </c:pt>
                <c:pt idx="48">
                  <c:v>7.6887855593800181</c:v>
                </c:pt>
                <c:pt idx="49">
                  <c:v>7.6757617212522389</c:v>
                </c:pt>
                <c:pt idx="50">
                  <c:v>7.5180791868445951</c:v>
                </c:pt>
                <c:pt idx="51">
                  <c:v>7.6062325003021014</c:v>
                </c:pt>
                <c:pt idx="52">
                  <c:v>7.6755964301450375</c:v>
                </c:pt>
                <c:pt idx="53">
                  <c:v>7.5076256211304759</c:v>
                </c:pt>
                <c:pt idx="54">
                  <c:v>7.1971127588234429</c:v>
                </c:pt>
                <c:pt idx="55">
                  <c:v>6.973973657865784</c:v>
                </c:pt>
                <c:pt idx="56">
                  <c:v>6.8102465201084428</c:v>
                </c:pt>
                <c:pt idx="57">
                  <c:v>6.6337475457534767</c:v>
                </c:pt>
                <c:pt idx="58">
                  <c:v>6.542025269180729</c:v>
                </c:pt>
                <c:pt idx="59">
                  <c:v>6.1103707712093946</c:v>
                </c:pt>
                <c:pt idx="60">
                  <c:v>6.0332623398400953</c:v>
                </c:pt>
                <c:pt idx="61">
                  <c:v>5.8231534921863171</c:v>
                </c:pt>
                <c:pt idx="62">
                  <c:v>5.7846937780118513</c:v>
                </c:pt>
                <c:pt idx="63">
                  <c:v>5.397314880818338</c:v>
                </c:pt>
                <c:pt idx="64">
                  <c:v>5.0437748972375296</c:v>
                </c:pt>
                <c:pt idx="65">
                  <c:v>4.7402142605941</c:v>
                </c:pt>
                <c:pt idx="66">
                  <c:v>4.4907793530590823</c:v>
                </c:pt>
                <c:pt idx="67">
                  <c:v>4.3551233768704734</c:v>
                </c:pt>
                <c:pt idx="68">
                  <c:v>4.1650607336319645</c:v>
                </c:pt>
                <c:pt idx="69">
                  <c:v>4.0691865513255987</c:v>
                </c:pt>
                <c:pt idx="70">
                  <c:v>3.7586776222188201</c:v>
                </c:pt>
                <c:pt idx="71">
                  <c:v>3.7117284949735874</c:v>
                </c:pt>
                <c:pt idx="72">
                  <c:v>3.5812221436458458</c:v>
                </c:pt>
                <c:pt idx="73">
                  <c:v>3.3232600393288125</c:v>
                </c:pt>
                <c:pt idx="74">
                  <c:v>3.1739085782451326</c:v>
                </c:pt>
                <c:pt idx="75">
                  <c:v>3.1019280488893353</c:v>
                </c:pt>
                <c:pt idx="76">
                  <c:v>3.1008676191671913</c:v>
                </c:pt>
                <c:pt idx="77">
                  <c:v>3.2998442445134835</c:v>
                </c:pt>
                <c:pt idx="78">
                  <c:v>3.3227529022966218</c:v>
                </c:pt>
                <c:pt idx="79">
                  <c:v>3.4288570509978467</c:v>
                </c:pt>
                <c:pt idx="80">
                  <c:v>3.6363388093662463</c:v>
                </c:pt>
                <c:pt idx="81">
                  <c:v>3.6510700404107643</c:v>
                </c:pt>
                <c:pt idx="82">
                  <c:v>3.7443832684910472</c:v>
                </c:pt>
                <c:pt idx="83">
                  <c:v>4.0075049396357754</c:v>
                </c:pt>
                <c:pt idx="84">
                  <c:v>4.0600749605186781</c:v>
                </c:pt>
                <c:pt idx="85">
                  <c:v>4.19212114692189</c:v>
                </c:pt>
                <c:pt idx="86">
                  <c:v>4.250755917228477</c:v>
                </c:pt>
                <c:pt idx="87">
                  <c:v>4.5000631573731464</c:v>
                </c:pt>
                <c:pt idx="88">
                  <c:v>4.6655500505692338</c:v>
                </c:pt>
                <c:pt idx="89">
                  <c:v>4.9937946313846515</c:v>
                </c:pt>
                <c:pt idx="90">
                  <c:v>5.2896758115952291</c:v>
                </c:pt>
                <c:pt idx="91">
                  <c:v>5.3712939589797948</c:v>
                </c:pt>
                <c:pt idx="92">
                  <c:v>5.5623282905590488</c:v>
                </c:pt>
                <c:pt idx="93">
                  <c:v>5.7191282929439202</c:v>
                </c:pt>
                <c:pt idx="94">
                  <c:v>5.8541858789556089</c:v>
                </c:pt>
                <c:pt idx="95">
                  <c:v>5.6190207251766155</c:v>
                </c:pt>
                <c:pt idx="96">
                  <c:v>5.5121719187500196</c:v>
                </c:pt>
                <c:pt idx="97">
                  <c:v>5.5997060631628681</c:v>
                </c:pt>
                <c:pt idx="98">
                  <c:v>5.4936867837511061</c:v>
                </c:pt>
                <c:pt idx="99">
                  <c:v>5.459456992058942</c:v>
                </c:pt>
                <c:pt idx="100">
                  <c:v>5.4886284602711166</c:v>
                </c:pt>
                <c:pt idx="101">
                  <c:v>5.2578936059536785</c:v>
                </c:pt>
                <c:pt idx="102">
                  <c:v>5.007662177590988</c:v>
                </c:pt>
                <c:pt idx="103">
                  <c:v>5.0054507837552276</c:v>
                </c:pt>
                <c:pt idx="104">
                  <c:v>4.7247000819736318</c:v>
                </c:pt>
                <c:pt idx="105">
                  <c:v>4.5655662540305286</c:v>
                </c:pt>
                <c:pt idx="106">
                  <c:v>4.4537287223616051</c:v>
                </c:pt>
                <c:pt idx="107">
                  <c:v>4.5722566286835242</c:v>
                </c:pt>
                <c:pt idx="108">
                  <c:v>4.7118051481724432</c:v>
                </c:pt>
                <c:pt idx="109">
                  <c:v>4.7669210189849043</c:v>
                </c:pt>
                <c:pt idx="110">
                  <c:v>4.9803807106333142</c:v>
                </c:pt>
                <c:pt idx="111">
                  <c:v>4.9694706007939571</c:v>
                </c:pt>
                <c:pt idx="112">
                  <c:v>5.0333367676001828</c:v>
                </c:pt>
                <c:pt idx="113">
                  <c:v>5.0902264814905562</c:v>
                </c:pt>
                <c:pt idx="114">
                  <c:v>5.0381545272095707</c:v>
                </c:pt>
                <c:pt idx="115">
                  <c:v>4.8420683914837337</c:v>
                </c:pt>
                <c:pt idx="116">
                  <c:v>4.9826992583992924</c:v>
                </c:pt>
                <c:pt idx="117">
                  <c:v>5.1837626030749373</c:v>
                </c:pt>
                <c:pt idx="118">
                  <c:v>5.4628477374657702</c:v>
                </c:pt>
                <c:pt idx="119">
                  <c:v>5.576760999423569</c:v>
                </c:pt>
                <c:pt idx="120">
                  <c:v>5.7816138738288725</c:v>
                </c:pt>
                <c:pt idx="121">
                  <c:v>5.9577772994943157</c:v>
                </c:pt>
                <c:pt idx="122">
                  <c:v>6.0598453541897301</c:v>
                </c:pt>
                <c:pt idx="123">
                  <c:v>6.3592498894509575</c:v>
                </c:pt>
                <c:pt idx="124">
                  <c:v>6.3317274137938639</c:v>
                </c:pt>
                <c:pt idx="125">
                  <c:v>6.3695924873292897</c:v>
                </c:pt>
                <c:pt idx="126">
                  <c:v>6.6086829413018577</c:v>
                </c:pt>
                <c:pt idx="127">
                  <c:v>6.8488947418647195</c:v>
                </c:pt>
                <c:pt idx="128">
                  <c:v>6.9137002603795406</c:v>
                </c:pt>
                <c:pt idx="129">
                  <c:v>6.8799149743100418</c:v>
                </c:pt>
                <c:pt idx="130">
                  <c:v>6.7687555611164463</c:v>
                </c:pt>
                <c:pt idx="131">
                  <c:v>6.8332779010619848</c:v>
                </c:pt>
                <c:pt idx="132">
                  <c:v>6.7200824100135836</c:v>
                </c:pt>
                <c:pt idx="133">
                  <c:v>6.4453267592256003</c:v>
                </c:pt>
                <c:pt idx="134">
                  <c:v>6.2423907393871048</c:v>
                </c:pt>
                <c:pt idx="135">
                  <c:v>6.0021124472704246</c:v>
                </c:pt>
                <c:pt idx="136">
                  <c:v>5.9157680161008086</c:v>
                </c:pt>
                <c:pt idx="137">
                  <c:v>5.6902257077732887</c:v>
                </c:pt>
                <c:pt idx="138">
                  <c:v>5.7617151364901753</c:v>
                </c:pt>
                <c:pt idx="139">
                  <c:v>5.7790052596301322</c:v>
                </c:pt>
                <c:pt idx="140">
                  <c:v>5.7285000013096887</c:v>
                </c:pt>
                <c:pt idx="141">
                  <c:v>5.8012888694599418</c:v>
                </c:pt>
                <c:pt idx="142">
                  <c:v>5.8954866818483165</c:v>
                </c:pt>
                <c:pt idx="143">
                  <c:v>5.8665545032947186</c:v>
                </c:pt>
                <c:pt idx="144">
                  <c:v>6.0138698795944467</c:v>
                </c:pt>
                <c:pt idx="145">
                  <c:v>6.2370976039165527</c:v>
                </c:pt>
                <c:pt idx="146">
                  <c:v>6.4077779862645956</c:v>
                </c:pt>
                <c:pt idx="147">
                  <c:v>6.4628883915774038</c:v>
                </c:pt>
                <c:pt idx="148">
                  <c:v>6.5201325263297472</c:v>
                </c:pt>
                <c:pt idx="149">
                  <c:v>6.7790133306589562</c:v>
                </c:pt>
                <c:pt idx="150">
                  <c:v>6.6426477894159897</c:v>
                </c:pt>
                <c:pt idx="151">
                  <c:v>6.5626713585869911</c:v>
                </c:pt>
                <c:pt idx="152">
                  <c:v>6.5931044205284506</c:v>
                </c:pt>
                <c:pt idx="153">
                  <c:v>6.6504541229136738</c:v>
                </c:pt>
                <c:pt idx="154">
                  <c:v>6.6048081334062259</c:v>
                </c:pt>
                <c:pt idx="155">
                  <c:v>6.7337345462728848</c:v>
                </c:pt>
                <c:pt idx="156">
                  <c:v>6.620192372027156</c:v>
                </c:pt>
                <c:pt idx="157">
                  <c:v>6.5749806416898648</c:v>
                </c:pt>
                <c:pt idx="158">
                  <c:v>6.7181741512875703</c:v>
                </c:pt>
                <c:pt idx="159">
                  <c:v>6.8033342417137765</c:v>
                </c:pt>
                <c:pt idx="160">
                  <c:v>6.8415253441090007</c:v>
                </c:pt>
                <c:pt idx="161">
                  <c:v>6.95773762229841</c:v>
                </c:pt>
                <c:pt idx="162">
                  <c:v>7.0722189487205656</c:v>
                </c:pt>
                <c:pt idx="163">
                  <c:v>6.9963343518272048</c:v>
                </c:pt>
                <c:pt idx="164">
                  <c:v>7.0293709416943573</c:v>
                </c:pt>
                <c:pt idx="165">
                  <c:v>6.9493732611689341</c:v>
                </c:pt>
                <c:pt idx="166">
                  <c:v>6.7513584637865165</c:v>
                </c:pt>
                <c:pt idx="167">
                  <c:v>6.6561383069780211</c:v>
                </c:pt>
                <c:pt idx="168">
                  <c:v>6.7444360899978406</c:v>
                </c:pt>
                <c:pt idx="169">
                  <c:v>6.8005204785702267</c:v>
                </c:pt>
                <c:pt idx="170">
                  <c:v>6.8941600374208045</c:v>
                </c:pt>
                <c:pt idx="171">
                  <c:v>7.0875991580045206</c:v>
                </c:pt>
                <c:pt idx="172">
                  <c:v>7.1539610114193852</c:v>
                </c:pt>
                <c:pt idx="173">
                  <c:v>7.2370045359798629</c:v>
                </c:pt>
                <c:pt idx="174">
                  <c:v>7.4393435712003742</c:v>
                </c:pt>
                <c:pt idx="175">
                  <c:v>7.6596559507742468</c:v>
                </c:pt>
                <c:pt idx="176">
                  <c:v>7.7151045660657447</c:v>
                </c:pt>
                <c:pt idx="177">
                  <c:v>7.8269521662465813</c:v>
                </c:pt>
                <c:pt idx="178">
                  <c:v>8.0826345216020723</c:v>
                </c:pt>
                <c:pt idx="179">
                  <c:v>8.2959189329007366</c:v>
                </c:pt>
                <c:pt idx="180">
                  <c:v>8.2502336065455317</c:v>
                </c:pt>
                <c:pt idx="181">
                  <c:v>8.4904512455476819</c:v>
                </c:pt>
                <c:pt idx="182">
                  <c:v>8.3189722520730101</c:v>
                </c:pt>
                <c:pt idx="183">
                  <c:v>8.0109948119502228</c:v>
                </c:pt>
                <c:pt idx="184">
                  <c:v>8.1698003194351507</c:v>
                </c:pt>
                <c:pt idx="185">
                  <c:v>7.9437804435700921</c:v>
                </c:pt>
                <c:pt idx="186">
                  <c:v>7.7814995751695815</c:v>
                </c:pt>
                <c:pt idx="187">
                  <c:v>7.7415755893624816</c:v>
                </c:pt>
                <c:pt idx="188">
                  <c:v>7.6149643150359214</c:v>
                </c:pt>
                <c:pt idx="189">
                  <c:v>7.3101795620942323</c:v>
                </c:pt>
                <c:pt idx="190">
                  <c:v>7.1000482621684569</c:v>
                </c:pt>
                <c:pt idx="191">
                  <c:v>6.6307630718722699</c:v>
                </c:pt>
                <c:pt idx="192">
                  <c:v>6.2547708725311235</c:v>
                </c:pt>
                <c:pt idx="193">
                  <c:v>5.7596059271578737</c:v>
                </c:pt>
                <c:pt idx="194">
                  <c:v>5.3615113611056753</c:v>
                </c:pt>
                <c:pt idx="195">
                  <c:v>5.1443824959255924</c:v>
                </c:pt>
                <c:pt idx="196">
                  <c:v>4.6562037006900425</c:v>
                </c:pt>
                <c:pt idx="197">
                  <c:v>4.416264439938411</c:v>
                </c:pt>
                <c:pt idx="198">
                  <c:v>4.0272348982170803</c:v>
                </c:pt>
                <c:pt idx="199">
                  <c:v>3.7670577977273911</c:v>
                </c:pt>
                <c:pt idx="200">
                  <c:v>3.5228675945265353</c:v>
                </c:pt>
                <c:pt idx="201">
                  <c:v>3.5470069181573249</c:v>
                </c:pt>
                <c:pt idx="202">
                  <c:v>3.2987316085511642</c:v>
                </c:pt>
                <c:pt idx="203">
                  <c:v>3.2418514645743857</c:v>
                </c:pt>
                <c:pt idx="204">
                  <c:v>3.2814668135542568</c:v>
                </c:pt>
                <c:pt idx="205">
                  <c:v>2.9763077140389393</c:v>
                </c:pt>
                <c:pt idx="206">
                  <c:v>3.0001578077915925</c:v>
                </c:pt>
                <c:pt idx="207">
                  <c:v>2.920233200717548</c:v>
                </c:pt>
                <c:pt idx="208">
                  <c:v>2.6823069029781488</c:v>
                </c:pt>
                <c:pt idx="209">
                  <c:v>2.7860243845235555</c:v>
                </c:pt>
                <c:pt idx="210">
                  <c:v>3.0005416023355158</c:v>
                </c:pt>
                <c:pt idx="211">
                  <c:v>3.0523967626987725</c:v>
                </c:pt>
                <c:pt idx="212">
                  <c:v>3.0845787043062067</c:v>
                </c:pt>
                <c:pt idx="213">
                  <c:v>3.0864394439796605</c:v>
                </c:pt>
                <c:pt idx="214">
                  <c:v>3.0482574084903069</c:v>
                </c:pt>
                <c:pt idx="215">
                  <c:v>2.9915106405211889</c:v>
                </c:pt>
                <c:pt idx="216">
                  <c:v>3.0268299373308771</c:v>
                </c:pt>
                <c:pt idx="217">
                  <c:v>3.1235039519149632</c:v>
                </c:pt>
                <c:pt idx="218">
                  <c:v>3.1741289173659482</c:v>
                </c:pt>
                <c:pt idx="219">
                  <c:v>3.3822374899801666</c:v>
                </c:pt>
                <c:pt idx="220">
                  <c:v>3.6423938454438254</c:v>
                </c:pt>
                <c:pt idx="221">
                  <c:v>3.4354914838935713</c:v>
                </c:pt>
                <c:pt idx="222">
                  <c:v>3.2703094905151886</c:v>
                </c:pt>
                <c:pt idx="223">
                  <c:v>3.1226669745703095</c:v>
                </c:pt>
                <c:pt idx="224">
                  <c:v>3.1479818263659087</c:v>
                </c:pt>
                <c:pt idx="225">
                  <c:v>2.9789824369692797</c:v>
                </c:pt>
                <c:pt idx="226">
                  <c:v>3.0568318973795749</c:v>
                </c:pt>
                <c:pt idx="227">
                  <c:v>3.235704941540396</c:v>
                </c:pt>
                <c:pt idx="228">
                  <c:v>3.3390377821925998</c:v>
                </c:pt>
                <c:pt idx="229">
                  <c:v>3.1911934696424726</c:v>
                </c:pt>
                <c:pt idx="230">
                  <c:v>3.0802354489612993</c:v>
                </c:pt>
                <c:pt idx="231">
                  <c:v>2.6171094639031667</c:v>
                </c:pt>
                <c:pt idx="232">
                  <c:v>2.2257868563863914</c:v>
                </c:pt>
                <c:pt idx="233">
                  <c:v>2.0476697294420587</c:v>
                </c:pt>
                <c:pt idx="234">
                  <c:v>2.0090239084059824</c:v>
                </c:pt>
                <c:pt idx="235">
                  <c:v>2.0207623139645747</c:v>
                </c:pt>
                <c:pt idx="236">
                  <c:v>1.9123321979941155</c:v>
                </c:pt>
                <c:pt idx="237">
                  <c:v>2.2602522138064352</c:v>
                </c:pt>
                <c:pt idx="238">
                  <c:v>2.5703440692789403</c:v>
                </c:pt>
                <c:pt idx="239">
                  <c:v>2.5416822176949516</c:v>
                </c:pt>
                <c:pt idx="240">
                  <c:v>2.7024838282384334</c:v>
                </c:pt>
                <c:pt idx="241">
                  <c:v>3.0067514570571996</c:v>
                </c:pt>
                <c:pt idx="242">
                  <c:v>3.2867867344435364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3-4FB4-90F3-7E220900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205312"/>
        <c:axId val="1545574016"/>
      </c:lineChart>
      <c:dateAx>
        <c:axId val="864205312"/>
        <c:scaling>
          <c:orientation val="minMax"/>
          <c:min val="41640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545574016"/>
        <c:crosses val="autoZero"/>
        <c:auto val="1"/>
        <c:lblOffset val="100"/>
        <c:baseTimeUnit val="months"/>
      </c:dateAx>
      <c:valAx>
        <c:axId val="1545574016"/>
        <c:scaling>
          <c:orientation val="minMax"/>
          <c:max val="12"/>
          <c:min val="-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6420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Inflação</a:t>
            </a:r>
            <a:r>
              <a:rPr lang="en-US" baseline="0"/>
              <a:t> Industrial Subjacente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51603150933679E-2"/>
          <c:y val="7.2127755293049434E-2"/>
          <c:w val="0.93708270932131499"/>
          <c:h val="0.76029071780519075"/>
        </c:manualLayout>
      </c:layout>
      <c:lineChart>
        <c:grouping val="standard"/>
        <c:varyColors val="0"/>
        <c:ser>
          <c:idx val="0"/>
          <c:order val="0"/>
          <c:tx>
            <c:strRef>
              <c:f>industriais!$C$1</c:f>
              <c:strCache>
                <c:ptCount val="1"/>
                <c:pt idx="0">
                  <c:v>Industriais subjacentes 3mma SAAR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industriais!$A$2:$A$254</c:f>
              <c:numCache>
                <c:formatCode>mmm\-yy</c:formatCode>
                <c:ptCount val="10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industriais!$C$2:$C$254</c:f>
              <c:numCache>
                <c:formatCode>General</c:formatCode>
                <c:ptCount val="109"/>
                <c:pt idx="3" formatCode="0.0">
                  <c:v>3.685657248884084</c:v>
                </c:pt>
                <c:pt idx="4" formatCode="0.0">
                  <c:v>3.8216332265403707</c:v>
                </c:pt>
                <c:pt idx="5" formatCode="0.0">
                  <c:v>3.0627513996096098</c:v>
                </c:pt>
                <c:pt idx="6" formatCode="0.0">
                  <c:v>4.1543531156228823</c:v>
                </c:pt>
                <c:pt idx="7" formatCode="0.0">
                  <c:v>4.554320047925529</c:v>
                </c:pt>
                <c:pt idx="8" formatCode="0.0">
                  <c:v>6.1822719255591778</c:v>
                </c:pt>
                <c:pt idx="9" formatCode="0.0">
                  <c:v>5.9306830197950404</c:v>
                </c:pt>
                <c:pt idx="10" formatCode="0.0">
                  <c:v>6.5023982580351571</c:v>
                </c:pt>
                <c:pt idx="11" formatCode="0.0">
                  <c:v>6.2006712375676614</c:v>
                </c:pt>
                <c:pt idx="12" formatCode="0.0">
                  <c:v>5.5335334697219025</c:v>
                </c:pt>
                <c:pt idx="13" formatCode="0.0">
                  <c:v>6.2642137340005064</c:v>
                </c:pt>
                <c:pt idx="14" formatCode="0.0">
                  <c:v>6.7000667415585156</c:v>
                </c:pt>
                <c:pt idx="15" formatCode="0.0">
                  <c:v>6.8276411660704923</c:v>
                </c:pt>
                <c:pt idx="16" formatCode="0.0">
                  <c:v>4.876319418488734</c:v>
                </c:pt>
                <c:pt idx="17" formatCode="0.0">
                  <c:v>4.4570510669665708</c:v>
                </c:pt>
                <c:pt idx="18" formatCode="0.0">
                  <c:v>3.9030486394461263</c:v>
                </c:pt>
                <c:pt idx="19" formatCode="0.0">
                  <c:v>3.8285533098359537</c:v>
                </c:pt>
                <c:pt idx="20" formatCode="0.0">
                  <c:v>4.1756138207417166</c:v>
                </c:pt>
                <c:pt idx="21" formatCode="0.0">
                  <c:v>5.4118441389692862</c:v>
                </c:pt>
                <c:pt idx="22" formatCode="0.0">
                  <c:v>6.4829994301005058</c:v>
                </c:pt>
                <c:pt idx="23" formatCode="0.0">
                  <c:v>6.7715248551424736</c:v>
                </c:pt>
                <c:pt idx="24" formatCode="0.0">
                  <c:v>6.6217575826100301</c:v>
                </c:pt>
                <c:pt idx="25" formatCode="0.0">
                  <c:v>6.1163062378188755</c:v>
                </c:pt>
                <c:pt idx="26" formatCode="0.0">
                  <c:v>5.7264399081205823</c:v>
                </c:pt>
                <c:pt idx="27" formatCode="0.0">
                  <c:v>5.069967761935203</c:v>
                </c:pt>
                <c:pt idx="28" formatCode="0.0">
                  <c:v>4.7605388395282944</c:v>
                </c:pt>
                <c:pt idx="29" formatCode="0.0">
                  <c:v>4.6636117221784872</c:v>
                </c:pt>
                <c:pt idx="30" formatCode="0.0">
                  <c:v>4.7635037409431646</c:v>
                </c:pt>
                <c:pt idx="31" formatCode="0.0">
                  <c:v>4.9789126114611548</c:v>
                </c:pt>
                <c:pt idx="32" formatCode="0.0">
                  <c:v>4.7358001670173593</c:v>
                </c:pt>
                <c:pt idx="33" formatCode="0.0">
                  <c:v>4.1344383500432542</c:v>
                </c:pt>
                <c:pt idx="34" formatCode="0.0">
                  <c:v>3.318453597990441</c:v>
                </c:pt>
                <c:pt idx="35" formatCode="0.0">
                  <c:v>3.0501926721054673</c:v>
                </c:pt>
                <c:pt idx="36" formatCode="0.0">
                  <c:v>3.5936330180157654</c:v>
                </c:pt>
                <c:pt idx="37" formatCode="0.0">
                  <c:v>3.46915918258874</c:v>
                </c:pt>
                <c:pt idx="38" formatCode="0.0">
                  <c:v>3.9434250061107576</c:v>
                </c:pt>
                <c:pt idx="39" formatCode="0.0">
                  <c:v>4.9735014109274687</c:v>
                </c:pt>
                <c:pt idx="40" formatCode="0.0">
                  <c:v>7.0629966530204769</c:v>
                </c:pt>
                <c:pt idx="41" formatCode="0.0">
                  <c:v>7.6540409209734435</c:v>
                </c:pt>
                <c:pt idx="42" formatCode="0.0">
                  <c:v>7.4794919632840617</c:v>
                </c:pt>
                <c:pt idx="43" formatCode="0.0">
                  <c:v>6.9455062499940539</c:v>
                </c:pt>
                <c:pt idx="44" formatCode="0.0">
                  <c:v>6.5459182245301832</c:v>
                </c:pt>
                <c:pt idx="45" formatCode="0.0">
                  <c:v>5.34949138310796</c:v>
                </c:pt>
                <c:pt idx="46" formatCode="0.0">
                  <c:v>5.3389501037619027</c:v>
                </c:pt>
                <c:pt idx="47" formatCode="0.0">
                  <c:v>6.2703938464186137</c:v>
                </c:pt>
                <c:pt idx="48" formatCode="0.0">
                  <c:v>7.3212729313104603</c:v>
                </c:pt>
                <c:pt idx="49" formatCode="0.0">
                  <c:v>9.4239015341611037</c:v>
                </c:pt>
                <c:pt idx="50" formatCode="0.0">
                  <c:v>9.5563214374509471</c:v>
                </c:pt>
                <c:pt idx="51" formatCode="0.0">
                  <c:v>9.3277045935320473</c:v>
                </c:pt>
                <c:pt idx="52" formatCode="0.0">
                  <c:v>7.1673133570642165</c:v>
                </c:pt>
                <c:pt idx="53" formatCode="0.0">
                  <c:v>5.7601431100896292</c:v>
                </c:pt>
                <c:pt idx="54" formatCode="0.0">
                  <c:v>5.671494684401452</c:v>
                </c:pt>
                <c:pt idx="55" formatCode="0.0">
                  <c:v>4.8757491196318625</c:v>
                </c:pt>
                <c:pt idx="56" formatCode="0.0">
                  <c:v>5.2968936682687797</c:v>
                </c:pt>
                <c:pt idx="57" formatCode="0.0">
                  <c:v>2.7915698551897776</c:v>
                </c:pt>
                <c:pt idx="58" formatCode="0.0">
                  <c:v>2.1227235275260909</c:v>
                </c:pt>
                <c:pt idx="59" formatCode="0.0">
                  <c:v>1.4002054012711938</c:v>
                </c:pt>
                <c:pt idx="60" formatCode="0.0">
                  <c:v>2.2691158523072659</c:v>
                </c:pt>
                <c:pt idx="61" formatCode="0.0">
                  <c:v>3.9571403752845384</c:v>
                </c:pt>
                <c:pt idx="62" formatCode="0.0">
                  <c:v>2.8164026446224852</c:v>
                </c:pt>
                <c:pt idx="63" formatCode="0.0">
                  <c:v>3.2081450510423934</c:v>
                </c:pt>
                <c:pt idx="64" formatCode="0.0">
                  <c:v>0.96819411161988</c:v>
                </c:pt>
                <c:pt idx="65" formatCode="0.0">
                  <c:v>2.2784269827889005</c:v>
                </c:pt>
                <c:pt idx="66" formatCode="0.0">
                  <c:v>1.6117171711858163</c:v>
                </c:pt>
                <c:pt idx="67" formatCode="0.0">
                  <c:v>1.9246494915385028</c:v>
                </c:pt>
                <c:pt idx="68" formatCode="0.0">
                  <c:v>0.45901281265389571</c:v>
                </c:pt>
                <c:pt idx="69" formatCode="0.0">
                  <c:v>0.88807843440244483</c:v>
                </c:pt>
                <c:pt idx="70" formatCode="0.0">
                  <c:v>0.85879131068560355</c:v>
                </c:pt>
                <c:pt idx="71" formatCode="0.0">
                  <c:v>1.5368602649242717</c:v>
                </c:pt>
                <c:pt idx="72" formatCode="0.0">
                  <c:v>1.312502835677094</c:v>
                </c:pt>
                <c:pt idx="73" formatCode="0.0">
                  <c:v>1.1278042722651094</c:v>
                </c:pt>
                <c:pt idx="74" formatCode="0.0">
                  <c:v>1.1437138258721689</c:v>
                </c:pt>
                <c:pt idx="75" formatCode="0.0">
                  <c:v>1.046262448014474</c:v>
                </c:pt>
                <c:pt idx="76" formatCode="0.0">
                  <c:v>1.6715752890358999</c:v>
                </c:pt>
                <c:pt idx="77" formatCode="0.0">
                  <c:v>1.3141617243052508</c:v>
                </c:pt>
                <c:pt idx="78" formatCode="0.0">
                  <c:v>1.8983578204883997</c:v>
                </c:pt>
                <c:pt idx="79" formatCode="0.0">
                  <c:v>1.7827590881186666</c:v>
                </c:pt>
                <c:pt idx="80" formatCode="0.0">
                  <c:v>2.2661045484183546</c:v>
                </c:pt>
                <c:pt idx="81" formatCode="0.0">
                  <c:v>2.3565428824502135</c:v>
                </c:pt>
                <c:pt idx="82" formatCode="0.0">
                  <c:v>-8.157912533474132E-2</c:v>
                </c:pt>
                <c:pt idx="83" formatCode="0.0">
                  <c:v>-2.0044138306317905</c:v>
                </c:pt>
                <c:pt idx="84" formatCode="0.0">
                  <c:v>-1.6562915755783933</c:v>
                </c:pt>
                <c:pt idx="85" formatCode="0.0">
                  <c:v>0.90554979342736885</c:v>
                </c:pt>
                <c:pt idx="86" formatCode="0.0">
                  <c:v>2.6361071150230941</c:v>
                </c:pt>
                <c:pt idx="87" formatCode="0.0">
                  <c:v>4.2965405171828905</c:v>
                </c:pt>
                <c:pt idx="88" formatCode="0.0">
                  <c:v>3.9082502310200198</c:v>
                </c:pt>
                <c:pt idx="89" formatCode="0.0">
                  <c:v>4.2830167783275925</c:v>
                </c:pt>
                <c:pt idx="90" formatCode="0.0">
                  <c:v>2.7238326031210107</c:v>
                </c:pt>
                <c:pt idx="91" formatCode="0.0">
                  <c:v>1.110241846257324</c:v>
                </c:pt>
                <c:pt idx="92" formatCode="0.0">
                  <c:v>1.0725940581689457</c:v>
                </c:pt>
                <c:pt idx="93" formatCode="0.0">
                  <c:v>5.0687504317011189E-2</c:v>
                </c:pt>
                <c:pt idx="94" formatCode="0.0">
                  <c:v>2.1921448764750266</c:v>
                </c:pt>
                <c:pt idx="95" formatCode="0.0">
                  <c:v>1.8701360667201499</c:v>
                </c:pt>
                <c:pt idx="96" formatCode="0.0">
                  <c:v>1.6386553439020588</c:v>
                </c:pt>
                <c:pt idx="97" formatCode="0.0">
                  <c:v>-0.74130445813430867</c:v>
                </c:pt>
                <c:pt idx="98" formatCode="0.0">
                  <c:v>1.4545949147084798</c:v>
                </c:pt>
                <c:pt idx="99" formatCode="0.0">
                  <c:v>-1.1750216683664689</c:v>
                </c:pt>
                <c:pt idx="100" formatCode="0.0">
                  <c:v>-0.60211010363411788</c:v>
                </c:pt>
                <c:pt idx="101" formatCode="0.0">
                  <c:v>-4.0733918637730397</c:v>
                </c:pt>
                <c:pt idx="102" formatCode="0.0">
                  <c:v>-1.8326907719671084</c:v>
                </c:pt>
                <c:pt idx="103" formatCode="0.0">
                  <c:v>-0.10826903325113335</c:v>
                </c:pt>
                <c:pt idx="104" formatCode="0.0">
                  <c:v>2.03707094692993</c:v>
                </c:pt>
                <c:pt idx="105" formatCode="0.0">
                  <c:v>4.690727556078599</c:v>
                </c:pt>
                <c:pt idx="106" formatCode="0.0">
                  <c:v>5.9275191411879433</c:v>
                </c:pt>
                <c:pt idx="107" formatCode="0.0">
                  <c:v>7.19465732975668</c:v>
                </c:pt>
                <c:pt idx="108" formatCode="0.0">
                  <c:v>7.7171717023039008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3-40F1-9C84-CAD575E5A3A6}"/>
            </c:ext>
          </c:extLst>
        </c:ser>
        <c:ser>
          <c:idx val="1"/>
          <c:order val="1"/>
          <c:tx>
            <c:strRef>
              <c:f>industriais!$B$1</c:f>
              <c:strCache>
                <c:ptCount val="1"/>
                <c:pt idx="0">
                  <c:v>Industriais subjacentes YoY</c:v>
                </c:pt>
              </c:strCache>
            </c:strRef>
          </c:tx>
          <c:spPr>
            <a:ln w="25400">
              <a:solidFill>
                <a:srgbClr val="666666"/>
              </a:solidFill>
              <a:prstDash val="solid"/>
            </a:ln>
          </c:spPr>
          <c:marker>
            <c:symbol val="none"/>
          </c:marker>
          <c:cat>
            <c:numRef>
              <c:f>industriais!$A$2:$A$254</c:f>
              <c:numCache>
                <c:formatCode>mmm\-yy</c:formatCode>
                <c:ptCount val="10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industriais!$B$2:$B$254</c:f>
              <c:numCache>
                <c:formatCode>0.00</c:formatCode>
                <c:ptCount val="109"/>
                <c:pt idx="12">
                  <c:v>4.8212028602192731</c:v>
                </c:pt>
                <c:pt idx="13">
                  <c:v>5.2742912377497646</c:v>
                </c:pt>
                <c:pt idx="14">
                  <c:v>5.5232948610485835</c:v>
                </c:pt>
                <c:pt idx="15">
                  <c:v>5.6058985288814682</c:v>
                </c:pt>
                <c:pt idx="16">
                  <c:v>5.5551585550696956</c:v>
                </c:pt>
                <c:pt idx="17">
                  <c:v>5.8794687924059019</c:v>
                </c:pt>
                <c:pt idx="18">
                  <c:v>5.5422246061355622</c:v>
                </c:pt>
                <c:pt idx="19">
                  <c:v>5.3675095784622329</c:v>
                </c:pt>
                <c:pt idx="20">
                  <c:v>5.3890441675660696</c:v>
                </c:pt>
                <c:pt idx="21">
                  <c:v>5.4229150502368242</c:v>
                </c:pt>
                <c:pt idx="22">
                  <c:v>5.3488295071821597</c:v>
                </c:pt>
                <c:pt idx="23">
                  <c:v>5.514369062627722</c:v>
                </c:pt>
                <c:pt idx="24">
                  <c:v>5.6811582087300962</c:v>
                </c:pt>
                <c:pt idx="25">
                  <c:v>5.3079153179706537</c:v>
                </c:pt>
                <c:pt idx="26">
                  <c:v>5.2622247275290448</c:v>
                </c:pt>
                <c:pt idx="27">
                  <c:v>5.2419237509324148</c:v>
                </c:pt>
                <c:pt idx="28">
                  <c:v>5.2927799619388054</c:v>
                </c:pt>
                <c:pt idx="29">
                  <c:v>5.3316384844871152</c:v>
                </c:pt>
                <c:pt idx="30">
                  <c:v>5.4539323677760478</c:v>
                </c:pt>
                <c:pt idx="31">
                  <c:v>5.5912469296658145</c:v>
                </c:pt>
                <c:pt idx="32">
                  <c:v>5.4828075947504828</c:v>
                </c:pt>
                <c:pt idx="33">
                  <c:v>5.1606757507136649</c:v>
                </c:pt>
                <c:pt idx="34">
                  <c:v>4.775606445882886</c:v>
                </c:pt>
                <c:pt idx="35">
                  <c:v>4.5314355780837587</c:v>
                </c:pt>
                <c:pt idx="36">
                  <c:v>4.3981964650532888</c:v>
                </c:pt>
                <c:pt idx="37">
                  <c:v>4.1281398633125548</c:v>
                </c:pt>
                <c:pt idx="38">
                  <c:v>4.0886830274570229</c:v>
                </c:pt>
                <c:pt idx="39">
                  <c:v>4.3542568738002672</c:v>
                </c:pt>
                <c:pt idx="40">
                  <c:v>4.6871473013552674</c:v>
                </c:pt>
                <c:pt idx="41">
                  <c:v>4.8089207006880628</c:v>
                </c:pt>
                <c:pt idx="42">
                  <c:v>5.0057808908592278</c:v>
                </c:pt>
                <c:pt idx="43">
                  <c:v>5.1898143349367558</c:v>
                </c:pt>
                <c:pt idx="44">
                  <c:v>5.2984584742230822</c:v>
                </c:pt>
                <c:pt idx="45">
                  <c:v>5.3813556123712374</c:v>
                </c:pt>
                <c:pt idx="46">
                  <c:v>5.6999255842265626</c:v>
                </c:pt>
                <c:pt idx="47">
                  <c:v>6.070156038201219</c:v>
                </c:pt>
                <c:pt idx="48">
                  <c:v>6.2942976038493867</c:v>
                </c:pt>
                <c:pt idx="49">
                  <c:v>7.197903270701957</c:v>
                </c:pt>
                <c:pt idx="50">
                  <c:v>7.488930495883281</c:v>
                </c:pt>
                <c:pt idx="51">
                  <c:v>7.3557578785418514</c:v>
                </c:pt>
                <c:pt idx="52">
                  <c:v>7.1950596153744755</c:v>
                </c:pt>
                <c:pt idx="53">
                  <c:v>6.9894444097450759</c:v>
                </c:pt>
                <c:pt idx="54">
                  <c:v>6.867075139803049</c:v>
                </c:pt>
                <c:pt idx="55">
                  <c:v>6.6853398822456001</c:v>
                </c:pt>
                <c:pt idx="56">
                  <c:v>6.708401911795022</c:v>
                </c:pt>
                <c:pt idx="57">
                  <c:v>6.2864522620927659</c:v>
                </c:pt>
                <c:pt idx="58">
                  <c:v>5.8934662922193013</c:v>
                </c:pt>
                <c:pt idx="59">
                  <c:v>5.4524507663763444</c:v>
                </c:pt>
                <c:pt idx="60">
                  <c:v>5.0253190843894089</c:v>
                </c:pt>
                <c:pt idx="61">
                  <c:v>4.5501602099607226</c:v>
                </c:pt>
                <c:pt idx="62">
                  <c:v>3.8175141849600749</c:v>
                </c:pt>
                <c:pt idx="63">
                  <c:v>3.4817121020445825</c:v>
                </c:pt>
                <c:pt idx="64">
                  <c:v>2.9528252434330398</c:v>
                </c:pt>
                <c:pt idx="65">
                  <c:v>2.8723504095511174</c:v>
                </c:pt>
                <c:pt idx="66">
                  <c:v>2.4020783824939258</c:v>
                </c:pt>
                <c:pt idx="67">
                  <c:v>2.2111533489124611</c:v>
                </c:pt>
                <c:pt idx="68">
                  <c:v>1.7191615495438555</c:v>
                </c:pt>
                <c:pt idx="69">
                  <c:v>2.0316032295361737</c:v>
                </c:pt>
                <c:pt idx="70">
                  <c:v>1.9755287778540236</c:v>
                </c:pt>
                <c:pt idx="71">
                  <c:v>1.7592066467635874</c:v>
                </c:pt>
                <c:pt idx="72">
                  <c:v>1.8016370942675906</c:v>
                </c:pt>
                <c:pt idx="73">
                  <c:v>1.2576042350070935</c:v>
                </c:pt>
                <c:pt idx="74">
                  <c:v>1.3638571904519523</c:v>
                </c:pt>
                <c:pt idx="75">
                  <c:v>1.224709014187539</c:v>
                </c:pt>
                <c:pt idx="76">
                  <c:v>1.3706680805432683</c:v>
                </c:pt>
                <c:pt idx="77">
                  <c:v>1.055334359436543</c:v>
                </c:pt>
                <c:pt idx="78">
                  <c:v>1.2169846056119695</c:v>
                </c:pt>
                <c:pt idx="79">
                  <c:v>1.3222858516914329</c:v>
                </c:pt>
                <c:pt idx="80">
                  <c:v>1.5283337402468078</c:v>
                </c:pt>
                <c:pt idx="81">
                  <c:v>1.671483379899712</c:v>
                </c:pt>
                <c:pt idx="82">
                  <c:v>1.1781092683597478</c:v>
                </c:pt>
                <c:pt idx="83">
                  <c:v>0.66944980409691368</c:v>
                </c:pt>
                <c:pt idx="84">
                  <c:v>0.95226889204123211</c:v>
                </c:pt>
                <c:pt idx="85">
                  <c:v>1.1006452503835078</c:v>
                </c:pt>
                <c:pt idx="86">
                  <c:v>1.0556752369927693</c:v>
                </c:pt>
                <c:pt idx="87">
                  <c:v>1.7096949757709297</c:v>
                </c:pt>
                <c:pt idx="88">
                  <c:v>1.6022520119651489</c:v>
                </c:pt>
                <c:pt idx="89">
                  <c:v>1.7141457530692321</c:v>
                </c:pt>
                <c:pt idx="90">
                  <c:v>1.8415801948117547</c:v>
                </c:pt>
                <c:pt idx="91">
                  <c:v>1.4158971869811836</c:v>
                </c:pt>
                <c:pt idx="92">
                  <c:v>1.4437582784436955</c:v>
                </c:pt>
                <c:pt idx="93">
                  <c:v>1.350605872643257</c:v>
                </c:pt>
                <c:pt idx="94">
                  <c:v>2.0658388686938451</c:v>
                </c:pt>
                <c:pt idx="95">
                  <c:v>2.449282028497052</c:v>
                </c:pt>
                <c:pt idx="96">
                  <c:v>2.2002994783670857</c:v>
                </c:pt>
                <c:pt idx="97">
                  <c:v>1.6203285385968798</c:v>
                </c:pt>
                <c:pt idx="98">
                  <c:v>2.1663377267076669</c:v>
                </c:pt>
                <c:pt idx="99">
                  <c:v>0.79990457073482446</c:v>
                </c:pt>
                <c:pt idx="100">
                  <c:v>0.47605882699177471</c:v>
                </c:pt>
                <c:pt idx="101">
                  <c:v>2.5150215504424978E-2</c:v>
                </c:pt>
                <c:pt idx="102">
                  <c:v>-0.36696741780079378</c:v>
                </c:pt>
                <c:pt idx="103">
                  <c:v>0.16422815894681264</c:v>
                </c:pt>
                <c:pt idx="104">
                  <c:v>0.27619312440556598</c:v>
                </c:pt>
                <c:pt idx="105">
                  <c:v>0.80095582448529967</c:v>
                </c:pt>
                <c:pt idx="106">
                  <c:v>1.0990087633894632</c:v>
                </c:pt>
                <c:pt idx="107">
                  <c:v>1.5639508436816101</c:v>
                </c:pt>
                <c:pt idx="108">
                  <c:v>2.2831760579185669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03-40F1-9C84-CAD575E5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9056"/>
        <c:axId val="189470592"/>
      </c:lineChart>
      <c:dateAx>
        <c:axId val="189469056"/>
        <c:scaling>
          <c:orientation val="minMax"/>
          <c:max val="44197"/>
          <c:min val="41275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89470592"/>
        <c:crosses val="autoZero"/>
        <c:auto val="1"/>
        <c:lblOffset val="100"/>
        <c:baseTimeUnit val="months"/>
      </c:dateAx>
      <c:valAx>
        <c:axId val="189470592"/>
        <c:scaling>
          <c:orientation val="minMax"/>
          <c:max val="10"/>
          <c:min val="-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8946905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329508448755398"/>
          <c:y val="0.94289158387038108"/>
          <c:w val="0.65854245127330702"/>
          <c:h val="4.356259953819786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Média núcleos (EX-0, EX-3, MS, DP e P55)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3207319901922941E-3"/>
          <c:y val="4.8436723808652056E-2"/>
          <c:w val="0.96778877924315387"/>
          <c:h val="0.90211030287890215"/>
        </c:manualLayout>
      </c:layout>
      <c:lineChart>
        <c:grouping val="standard"/>
        <c:varyColors val="0"/>
        <c:ser>
          <c:idx val="1"/>
          <c:order val="0"/>
          <c:tx>
            <c:strRef>
              <c:f>'Nucleos mensal'!$T$1:$T$2</c:f>
              <c:strCache>
                <c:ptCount val="2"/>
                <c:pt idx="0">
                  <c:v>Média médidas de núcleo (SAAR)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'Nucleos mensal'!$A$15:$A$999</c:f>
              <c:numCache>
                <c:formatCode>mmm\-yy</c:formatCode>
                <c:ptCount val="98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</c:numCache>
            </c:numRef>
          </c:cat>
          <c:val>
            <c:numRef>
              <c:f>'Nucleos mensal'!$T$15:$T$999</c:f>
              <c:numCache>
                <c:formatCode>0.00</c:formatCode>
                <c:ptCount val="985"/>
                <c:pt idx="0">
                  <c:v>3.0212169949185741</c:v>
                </c:pt>
                <c:pt idx="1">
                  <c:v>5.0200845357182056</c:v>
                </c:pt>
                <c:pt idx="2">
                  <c:v>4.2390472679229241</c:v>
                </c:pt>
                <c:pt idx="3">
                  <c:v>5.1668882029681784</c:v>
                </c:pt>
                <c:pt idx="4">
                  <c:v>6.8261036907306005</c:v>
                </c:pt>
                <c:pt idx="5">
                  <c:v>8.3597906818396073</c:v>
                </c:pt>
                <c:pt idx="6">
                  <c:v>8.974216311949835</c:v>
                </c:pt>
                <c:pt idx="7">
                  <c:v>8.5907390355001176</c:v>
                </c:pt>
                <c:pt idx="8">
                  <c:v>6.7960524243902976</c:v>
                </c:pt>
                <c:pt idx="9">
                  <c:v>7.4877391396408921</c:v>
                </c:pt>
                <c:pt idx="10">
                  <c:v>7.6024536189411851</c:v>
                </c:pt>
                <c:pt idx="11">
                  <c:v>6.4611706036861394</c:v>
                </c:pt>
                <c:pt idx="12">
                  <c:v>4.3695311823660488</c:v>
                </c:pt>
                <c:pt idx="13">
                  <c:v>5.458697528483003</c:v>
                </c:pt>
                <c:pt idx="14">
                  <c:v>6.4348192835981033</c:v>
                </c:pt>
                <c:pt idx="15">
                  <c:v>6.9728000807503854</c:v>
                </c:pt>
                <c:pt idx="16">
                  <c:v>6.4246195341186585</c:v>
                </c:pt>
                <c:pt idx="17">
                  <c:v>5.8508879850849516</c:v>
                </c:pt>
                <c:pt idx="18">
                  <c:v>8.4828997203597822</c:v>
                </c:pt>
                <c:pt idx="19">
                  <c:v>8.255408635400352</c:v>
                </c:pt>
                <c:pt idx="20">
                  <c:v>10.895761360792665</c:v>
                </c:pt>
                <c:pt idx="21">
                  <c:v>11.869462620986649</c:v>
                </c:pt>
                <c:pt idx="22">
                  <c:v>23.589325718932397</c:v>
                </c:pt>
                <c:pt idx="23">
                  <c:v>19.93182586701203</c:v>
                </c:pt>
                <c:pt idx="24">
                  <c:v>19.431548409932443</c:v>
                </c:pt>
                <c:pt idx="25">
                  <c:v>11.996626958782386</c:v>
                </c:pt>
                <c:pt idx="26">
                  <c:v>13.706671413277437</c:v>
                </c:pt>
                <c:pt idx="27">
                  <c:v>11.232224367543054</c:v>
                </c:pt>
                <c:pt idx="28">
                  <c:v>9.7106691604516691</c:v>
                </c:pt>
                <c:pt idx="29">
                  <c:v>6.8674176914120366</c:v>
                </c:pt>
                <c:pt idx="30">
                  <c:v>4.9067343319930234</c:v>
                </c:pt>
                <c:pt idx="31">
                  <c:v>6.6592440210790249</c:v>
                </c:pt>
                <c:pt idx="32">
                  <c:v>10.969170794084683</c:v>
                </c:pt>
                <c:pt idx="33">
                  <c:v>5.817186338938396</c:v>
                </c:pt>
                <c:pt idx="34">
                  <c:v>4.4437530840737649</c:v>
                </c:pt>
                <c:pt idx="35">
                  <c:v>5.136235527196642</c:v>
                </c:pt>
                <c:pt idx="36">
                  <c:v>6.3330834673251957</c:v>
                </c:pt>
                <c:pt idx="37">
                  <c:v>6.0589337748652161</c:v>
                </c:pt>
                <c:pt idx="38">
                  <c:v>7.9803754021015916</c:v>
                </c:pt>
                <c:pt idx="39">
                  <c:v>6.5856339556442212</c:v>
                </c:pt>
                <c:pt idx="40">
                  <c:v>7.1580260056886225</c:v>
                </c:pt>
                <c:pt idx="41">
                  <c:v>9.8258400089206397</c:v>
                </c:pt>
                <c:pt idx="42">
                  <c:v>8.8085664545933575</c:v>
                </c:pt>
                <c:pt idx="43">
                  <c:v>8.8300101526895158</c:v>
                </c:pt>
                <c:pt idx="44">
                  <c:v>6.9399162672396209</c:v>
                </c:pt>
                <c:pt idx="45">
                  <c:v>6.797910298921428</c:v>
                </c:pt>
                <c:pt idx="46">
                  <c:v>7.0798781902862373</c:v>
                </c:pt>
                <c:pt idx="47">
                  <c:v>7.0158329914219664</c:v>
                </c:pt>
                <c:pt idx="48">
                  <c:v>5.1595862154578009</c:v>
                </c:pt>
                <c:pt idx="49">
                  <c:v>6.1592761395155238</c:v>
                </c:pt>
                <c:pt idx="50">
                  <c:v>5.8876215106394403</c:v>
                </c:pt>
                <c:pt idx="51">
                  <c:v>9.05702122881622</c:v>
                </c:pt>
                <c:pt idx="52">
                  <c:v>7.0165163762269556</c:v>
                </c:pt>
                <c:pt idx="53">
                  <c:v>5.4005799399156063</c:v>
                </c:pt>
                <c:pt idx="54">
                  <c:v>5.0451019811089015</c:v>
                </c:pt>
                <c:pt idx="55">
                  <c:v>4.975296781633709</c:v>
                </c:pt>
                <c:pt idx="56">
                  <c:v>5.8052010352174221</c:v>
                </c:pt>
                <c:pt idx="57">
                  <c:v>6.8061366690216785</c:v>
                </c:pt>
                <c:pt idx="58">
                  <c:v>5.7734754234555208</c:v>
                </c:pt>
                <c:pt idx="59">
                  <c:v>2.3605445051806173</c:v>
                </c:pt>
                <c:pt idx="60">
                  <c:v>6.4847099988138091</c:v>
                </c:pt>
                <c:pt idx="61">
                  <c:v>5.0988794084004807</c:v>
                </c:pt>
                <c:pt idx="62">
                  <c:v>5.2463214851956153</c:v>
                </c:pt>
                <c:pt idx="63">
                  <c:v>2.6660593922071207</c:v>
                </c:pt>
                <c:pt idx="64">
                  <c:v>2.2197830859505663</c:v>
                </c:pt>
                <c:pt idx="65">
                  <c:v>1.5943918705390914</c:v>
                </c:pt>
                <c:pt idx="66">
                  <c:v>3.5754660944876893</c:v>
                </c:pt>
                <c:pt idx="67">
                  <c:v>2.638510339282929</c:v>
                </c:pt>
                <c:pt idx="68">
                  <c:v>3.5074857917942959</c:v>
                </c:pt>
                <c:pt idx="69">
                  <c:v>3.6843434209491432</c:v>
                </c:pt>
                <c:pt idx="70">
                  <c:v>2.7478443889061399</c:v>
                </c:pt>
                <c:pt idx="71">
                  <c:v>3.4287705884459951</c:v>
                </c:pt>
                <c:pt idx="72">
                  <c:v>3.6082738053281993</c:v>
                </c:pt>
                <c:pt idx="73">
                  <c:v>3.2827276005186201</c:v>
                </c:pt>
                <c:pt idx="74">
                  <c:v>3.4874918680219746</c:v>
                </c:pt>
                <c:pt idx="75">
                  <c:v>3.2731676211267935</c:v>
                </c:pt>
                <c:pt idx="76">
                  <c:v>3.2728253881918246</c:v>
                </c:pt>
                <c:pt idx="77">
                  <c:v>4.4864733235817411</c:v>
                </c:pt>
                <c:pt idx="78">
                  <c:v>3.3222253191640849</c:v>
                </c:pt>
                <c:pt idx="79">
                  <c:v>6.4526712888785198</c:v>
                </c:pt>
                <c:pt idx="80">
                  <c:v>4.269431591152828</c:v>
                </c:pt>
                <c:pt idx="81">
                  <c:v>4.4875489139008407</c:v>
                </c:pt>
                <c:pt idx="82">
                  <c:v>4.4942307021379024</c:v>
                </c:pt>
                <c:pt idx="83">
                  <c:v>6.1144339721613594</c:v>
                </c:pt>
                <c:pt idx="84">
                  <c:v>4.2524165791032909</c:v>
                </c:pt>
                <c:pt idx="85">
                  <c:v>4.1630671581183387</c:v>
                </c:pt>
                <c:pt idx="86">
                  <c:v>5.0284167667428381</c:v>
                </c:pt>
                <c:pt idx="87">
                  <c:v>5.5600812854318393</c:v>
                </c:pt>
                <c:pt idx="88">
                  <c:v>6.9720569013571154</c:v>
                </c:pt>
                <c:pt idx="89">
                  <c:v>8.0837616790222491</c:v>
                </c:pt>
                <c:pt idx="90">
                  <c:v>7.179389063918129</c:v>
                </c:pt>
                <c:pt idx="91">
                  <c:v>6.3485250863072995</c:v>
                </c:pt>
                <c:pt idx="92">
                  <c:v>6.3091351002279472</c:v>
                </c:pt>
                <c:pt idx="93">
                  <c:v>5.2700660363247831</c:v>
                </c:pt>
                <c:pt idx="94">
                  <c:v>4.145260501053083</c:v>
                </c:pt>
                <c:pt idx="95">
                  <c:v>3.6565700796055145</c:v>
                </c:pt>
                <c:pt idx="96">
                  <c:v>3.6878547720066379</c:v>
                </c:pt>
                <c:pt idx="97">
                  <c:v>5.2383861671053467</c:v>
                </c:pt>
                <c:pt idx="98">
                  <c:v>3.5163654988894288</c:v>
                </c:pt>
                <c:pt idx="99">
                  <c:v>5.2194178429819216</c:v>
                </c:pt>
                <c:pt idx="100">
                  <c:v>5.0116954597109187</c:v>
                </c:pt>
                <c:pt idx="101">
                  <c:v>5.686384097675834</c:v>
                </c:pt>
                <c:pt idx="102">
                  <c:v>5.0993975246507617</c:v>
                </c:pt>
                <c:pt idx="103">
                  <c:v>4.6201397269304278</c:v>
                </c:pt>
                <c:pt idx="104">
                  <c:v>4.3365035002329355</c:v>
                </c:pt>
                <c:pt idx="105">
                  <c:v>3.7129695330820445</c:v>
                </c:pt>
                <c:pt idx="106">
                  <c:v>4.5794611909567795</c:v>
                </c:pt>
                <c:pt idx="107">
                  <c:v>4.0051956606144135</c:v>
                </c:pt>
                <c:pt idx="108">
                  <c:v>5.7979147951321197</c:v>
                </c:pt>
                <c:pt idx="109">
                  <c:v>6.0987238389963894</c:v>
                </c:pt>
                <c:pt idx="110">
                  <c:v>6.2529621976682437</c:v>
                </c:pt>
                <c:pt idx="111">
                  <c:v>5.2771520069537114</c:v>
                </c:pt>
                <c:pt idx="112">
                  <c:v>6.7929376551806531</c:v>
                </c:pt>
                <c:pt idx="113">
                  <c:v>4.0096336947448741</c:v>
                </c:pt>
                <c:pt idx="114">
                  <c:v>4.0765302127749869</c:v>
                </c:pt>
                <c:pt idx="115">
                  <c:v>3.9285448296857206</c:v>
                </c:pt>
                <c:pt idx="116">
                  <c:v>5.4324335569998938</c:v>
                </c:pt>
                <c:pt idx="117">
                  <c:v>7.519115590154879</c:v>
                </c:pt>
                <c:pt idx="118">
                  <c:v>7.7504847769183316</c:v>
                </c:pt>
                <c:pt idx="119">
                  <c:v>6.5532395370370367</c:v>
                </c:pt>
                <c:pt idx="120">
                  <c:v>6.6969928047332816</c:v>
                </c:pt>
                <c:pt idx="121">
                  <c:v>7.6022411331924777</c:v>
                </c:pt>
                <c:pt idx="122">
                  <c:v>8.2037052723427539</c:v>
                </c:pt>
                <c:pt idx="123">
                  <c:v>7.2344191067928998</c:v>
                </c:pt>
                <c:pt idx="124">
                  <c:v>6.7830126896408993</c:v>
                </c:pt>
                <c:pt idx="125">
                  <c:v>6.2804964751322689</c:v>
                </c:pt>
                <c:pt idx="126">
                  <c:v>5.8381495764158187</c:v>
                </c:pt>
                <c:pt idx="127">
                  <c:v>7.174375449622894</c:v>
                </c:pt>
                <c:pt idx="128">
                  <c:v>6.9236215819533653</c:v>
                </c:pt>
                <c:pt idx="129">
                  <c:v>5.6550131041196883</c:v>
                </c:pt>
                <c:pt idx="130">
                  <c:v>6.0481138912834131</c:v>
                </c:pt>
                <c:pt idx="131">
                  <c:v>5.5351109573398283</c:v>
                </c:pt>
                <c:pt idx="132">
                  <c:v>4.6480284456653642</c:v>
                </c:pt>
                <c:pt idx="133">
                  <c:v>4.9675951489058789</c:v>
                </c:pt>
                <c:pt idx="134">
                  <c:v>3.3220312833984522</c:v>
                </c:pt>
                <c:pt idx="135">
                  <c:v>6.7552467315709297</c:v>
                </c:pt>
                <c:pt idx="136">
                  <c:v>4.6821084245745714</c:v>
                </c:pt>
                <c:pt idx="137">
                  <c:v>4.1673611084976692</c:v>
                </c:pt>
                <c:pt idx="138">
                  <c:v>7.7759109774980795</c:v>
                </c:pt>
                <c:pt idx="139">
                  <c:v>7.2874654174672759</c:v>
                </c:pt>
                <c:pt idx="140">
                  <c:v>6.9094659139471215</c:v>
                </c:pt>
                <c:pt idx="141">
                  <c:v>6.860141572934686</c:v>
                </c:pt>
                <c:pt idx="142">
                  <c:v>7.0890902192444427</c:v>
                </c:pt>
                <c:pt idx="143">
                  <c:v>7.1962327773049228</c:v>
                </c:pt>
                <c:pt idx="144">
                  <c:v>8.0066574658131948</c:v>
                </c:pt>
                <c:pt idx="145">
                  <c:v>7.5547353228317293</c:v>
                </c:pt>
                <c:pt idx="146">
                  <c:v>5.8392340478595983</c:v>
                </c:pt>
                <c:pt idx="147">
                  <c:v>6.5605144073183519</c:v>
                </c:pt>
                <c:pt idx="148">
                  <c:v>6.2587394733478741</c:v>
                </c:pt>
                <c:pt idx="149">
                  <c:v>5.6455368854251509</c:v>
                </c:pt>
                <c:pt idx="150">
                  <c:v>5.4427679510827387</c:v>
                </c:pt>
                <c:pt idx="151">
                  <c:v>6.5321109948904166</c:v>
                </c:pt>
                <c:pt idx="152">
                  <c:v>6.1164551789549604</c:v>
                </c:pt>
                <c:pt idx="153">
                  <c:v>7.6776304615769231</c:v>
                </c:pt>
                <c:pt idx="154">
                  <c:v>6.6655698101471206</c:v>
                </c:pt>
                <c:pt idx="155">
                  <c:v>8.3836737434892292</c:v>
                </c:pt>
                <c:pt idx="156">
                  <c:v>5.0459029360703456</c:v>
                </c:pt>
                <c:pt idx="157">
                  <c:v>7.254978044892213</c:v>
                </c:pt>
                <c:pt idx="158">
                  <c:v>9.6104246545799512</c:v>
                </c:pt>
                <c:pt idx="159">
                  <c:v>6.4817797425784418</c:v>
                </c:pt>
                <c:pt idx="160">
                  <c:v>7.7647534455512091</c:v>
                </c:pt>
                <c:pt idx="161">
                  <c:v>7.6527912745781634</c:v>
                </c:pt>
                <c:pt idx="162">
                  <c:v>4.5166043723247729</c:v>
                </c:pt>
                <c:pt idx="163">
                  <c:v>5.9583124591994885</c:v>
                </c:pt>
                <c:pt idx="164">
                  <c:v>7.9627502518096582</c:v>
                </c:pt>
                <c:pt idx="165">
                  <c:v>5.8710399255327728</c:v>
                </c:pt>
                <c:pt idx="166">
                  <c:v>5.3414303747356229</c:v>
                </c:pt>
                <c:pt idx="167">
                  <c:v>6.8971960909802732</c:v>
                </c:pt>
                <c:pt idx="168">
                  <c:v>8.2230027784543367</c:v>
                </c:pt>
                <c:pt idx="169">
                  <c:v>9.0220012448890117</c:v>
                </c:pt>
                <c:pt idx="170">
                  <c:v>11.058459802819364</c:v>
                </c:pt>
                <c:pt idx="171">
                  <c:v>8.7127481448145296</c:v>
                </c:pt>
                <c:pt idx="172">
                  <c:v>8.0347830711121162</c:v>
                </c:pt>
                <c:pt idx="173">
                  <c:v>9.4838508226357412</c:v>
                </c:pt>
                <c:pt idx="174">
                  <c:v>8.721152458551229</c:v>
                </c:pt>
                <c:pt idx="175">
                  <c:v>6.5442210734243833</c:v>
                </c:pt>
                <c:pt idx="176">
                  <c:v>7.6973967624189843</c:v>
                </c:pt>
                <c:pt idx="177">
                  <c:v>8.5380452265398468</c:v>
                </c:pt>
                <c:pt idx="178">
                  <c:v>9.5050451605290576</c:v>
                </c:pt>
                <c:pt idx="179">
                  <c:v>8.2176494202187413</c:v>
                </c:pt>
                <c:pt idx="180">
                  <c:v>9.3566113416227346</c:v>
                </c:pt>
                <c:pt idx="181">
                  <c:v>8.3920511618604152</c:v>
                </c:pt>
                <c:pt idx="182">
                  <c:v>6.7562845742316746</c:v>
                </c:pt>
                <c:pt idx="183">
                  <c:v>7.1715087378968256</c:v>
                </c:pt>
                <c:pt idx="184">
                  <c:v>8.1871274259014193</c:v>
                </c:pt>
                <c:pt idx="185">
                  <c:v>5.9294366858282599</c:v>
                </c:pt>
                <c:pt idx="186">
                  <c:v>6.7659732026524644</c:v>
                </c:pt>
                <c:pt idx="187">
                  <c:v>7.225541467422425</c:v>
                </c:pt>
                <c:pt idx="188">
                  <c:v>3.7992510481837494</c:v>
                </c:pt>
                <c:pt idx="189">
                  <c:v>4.1740994431365142</c:v>
                </c:pt>
                <c:pt idx="190">
                  <c:v>4.0993827985175368</c:v>
                </c:pt>
                <c:pt idx="191">
                  <c:v>2.9357943933126407</c:v>
                </c:pt>
                <c:pt idx="192">
                  <c:v>3.1241899950142704</c:v>
                </c:pt>
                <c:pt idx="193">
                  <c:v>2.7908362595792546</c:v>
                </c:pt>
                <c:pt idx="194">
                  <c:v>3.3515533641000017</c:v>
                </c:pt>
                <c:pt idx="195">
                  <c:v>3.493550023224179</c:v>
                </c:pt>
                <c:pt idx="196">
                  <c:v>3.23900161326931</c:v>
                </c:pt>
                <c:pt idx="197">
                  <c:v>2.3771467297234672</c:v>
                </c:pt>
                <c:pt idx="198">
                  <c:v>2.7145379209508658</c:v>
                </c:pt>
                <c:pt idx="199">
                  <c:v>3.4228500549705165</c:v>
                </c:pt>
                <c:pt idx="200">
                  <c:v>3.538357955230631</c:v>
                </c:pt>
                <c:pt idx="201">
                  <c:v>3.9091858844802818</c:v>
                </c:pt>
                <c:pt idx="202">
                  <c:v>2.5527021318488385</c:v>
                </c:pt>
                <c:pt idx="203">
                  <c:v>3.7270499545649427</c:v>
                </c:pt>
                <c:pt idx="204">
                  <c:v>0.90570308884374562</c:v>
                </c:pt>
                <c:pt idx="205">
                  <c:v>2.034384516865595</c:v>
                </c:pt>
                <c:pt idx="206">
                  <c:v>2.2355383618934743</c:v>
                </c:pt>
                <c:pt idx="207">
                  <c:v>2.1898572267988747</c:v>
                </c:pt>
                <c:pt idx="208">
                  <c:v>3.4874559822174467</c:v>
                </c:pt>
                <c:pt idx="209">
                  <c:v>6.8760186178391303</c:v>
                </c:pt>
                <c:pt idx="210">
                  <c:v>4.4150379338783408</c:v>
                </c:pt>
                <c:pt idx="211">
                  <c:v>2.465703467883551</c:v>
                </c:pt>
                <c:pt idx="212">
                  <c:v>5.0293791414702582</c:v>
                </c:pt>
                <c:pt idx="213">
                  <c:v>3.0942701182109067</c:v>
                </c:pt>
                <c:pt idx="214">
                  <c:v>0.9748661333342179</c:v>
                </c:pt>
                <c:pt idx="215">
                  <c:v>2.3369285039501531</c:v>
                </c:pt>
                <c:pt idx="216">
                  <c:v>3.533942467647111</c:v>
                </c:pt>
                <c:pt idx="217">
                  <c:v>2.0131191612808408</c:v>
                </c:pt>
                <c:pt idx="218">
                  <c:v>5.1776336424444791</c:v>
                </c:pt>
                <c:pt idx="219">
                  <c:v>5.6171189889163031</c:v>
                </c:pt>
                <c:pt idx="220">
                  <c:v>3.190665981998797</c:v>
                </c:pt>
                <c:pt idx="221">
                  <c:v>2.5754409844086945</c:v>
                </c:pt>
                <c:pt idx="222">
                  <c:v>2.0844560808637835</c:v>
                </c:pt>
                <c:pt idx="223">
                  <c:v>3.4092747657645139</c:v>
                </c:pt>
                <c:pt idx="224">
                  <c:v>1.4557637126140888</c:v>
                </c:pt>
                <c:pt idx="225">
                  <c:v>2.1989285536572645</c:v>
                </c:pt>
                <c:pt idx="226">
                  <c:v>3.1796986617147027</c:v>
                </c:pt>
                <c:pt idx="227">
                  <c:v>4.9695527526181449</c:v>
                </c:pt>
                <c:pt idx="228">
                  <c:v>2.2864044179057741</c:v>
                </c:pt>
                <c:pt idx="229">
                  <c:v>2.4542119679015206</c:v>
                </c:pt>
                <c:pt idx="230">
                  <c:v>1.1383735538481154</c:v>
                </c:pt>
                <c:pt idx="231">
                  <c:v>-0.23998082862668468</c:v>
                </c:pt>
                <c:pt idx="232">
                  <c:v>-0.55582808178700205</c:v>
                </c:pt>
                <c:pt idx="233">
                  <c:v>1.7615441287607281</c:v>
                </c:pt>
                <c:pt idx="234">
                  <c:v>2.4957074824044634</c:v>
                </c:pt>
                <c:pt idx="235">
                  <c:v>2.3564005069786065</c:v>
                </c:pt>
                <c:pt idx="236">
                  <c:v>4.9297424025414482</c:v>
                </c:pt>
                <c:pt idx="237">
                  <c:v>6.8073161872252985</c:v>
                </c:pt>
                <c:pt idx="238">
                  <c:v>6.4140440271595267</c:v>
                </c:pt>
                <c:pt idx="239">
                  <c:v>7.4479847278127398</c:v>
                </c:pt>
                <c:pt idx="240">
                  <c:v>4.3659264905670847</c:v>
                </c:pt>
                <c:pt idx="241">
                  <c:v>6.1897684883708504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85-4358-97E4-DD96F0DD17BE}"/>
            </c:ext>
          </c:extLst>
        </c:ser>
        <c:ser>
          <c:idx val="2"/>
          <c:order val="1"/>
          <c:tx>
            <c:strRef>
              <c:f>'Nucleos mensal'!$Q$1:$Q$2</c:f>
              <c:strCache>
                <c:ptCount val="2"/>
                <c:pt idx="0">
                  <c:v>Média médidas de núcleo (3mma SAAR)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'Nucleos mensal'!$A$15:$A$999</c:f>
              <c:numCache>
                <c:formatCode>mmm\-yy</c:formatCode>
                <c:ptCount val="98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</c:numCache>
            </c:numRef>
          </c:cat>
          <c:val>
            <c:numRef>
              <c:f>'Nucleos mensal'!$Q$15:$Q$999</c:f>
              <c:numCache>
                <c:formatCode>0.0</c:formatCode>
                <c:ptCount val="985"/>
                <c:pt idx="0">
                  <c:v>2.7724835251413338</c:v>
                </c:pt>
                <c:pt idx="1">
                  <c:v>3.5914958462914703</c:v>
                </c:pt>
                <c:pt idx="2">
                  <c:v>4.0943164937485452</c:v>
                </c:pt>
                <c:pt idx="3">
                  <c:v>4.8110603192532402</c:v>
                </c:pt>
                <c:pt idx="4">
                  <c:v>5.4114177115382693</c:v>
                </c:pt>
                <c:pt idx="5">
                  <c:v>6.7856992537137391</c:v>
                </c:pt>
                <c:pt idx="6">
                  <c:v>8.0611102564593935</c:v>
                </c:pt>
                <c:pt idx="7">
                  <c:v>8.6503826287987078</c:v>
                </c:pt>
                <c:pt idx="8">
                  <c:v>8.1239077856424924</c:v>
                </c:pt>
                <c:pt idx="9">
                  <c:v>7.6289850134561306</c:v>
                </c:pt>
                <c:pt idx="10">
                  <c:v>7.2998895823917112</c:v>
                </c:pt>
                <c:pt idx="11">
                  <c:v>7.1889790958121536</c:v>
                </c:pt>
                <c:pt idx="12">
                  <c:v>6.1427758925083404</c:v>
                </c:pt>
                <c:pt idx="13">
                  <c:v>5.4319632279422994</c:v>
                </c:pt>
                <c:pt idx="14">
                  <c:v>5.419173899189583</c:v>
                </c:pt>
                <c:pt idx="15">
                  <c:v>6.2882630055387141</c:v>
                </c:pt>
                <c:pt idx="16">
                  <c:v>6.612644599052059</c:v>
                </c:pt>
                <c:pt idx="17">
                  <c:v>6.4196712385540415</c:v>
                </c:pt>
                <c:pt idx="18">
                  <c:v>6.9180861998814844</c:v>
                </c:pt>
                <c:pt idx="19">
                  <c:v>7.5325214190422489</c:v>
                </c:pt>
                <c:pt idx="20">
                  <c:v>9.2128186295730892</c:v>
                </c:pt>
                <c:pt idx="21">
                  <c:v>10.34422364448735</c:v>
                </c:pt>
                <c:pt idx="22">
                  <c:v>15.404877434042017</c:v>
                </c:pt>
                <c:pt idx="23">
                  <c:v>18.470113437189145</c:v>
                </c:pt>
                <c:pt idx="24">
                  <c:v>21.088453065621465</c:v>
                </c:pt>
                <c:pt idx="25">
                  <c:v>17.12275222568254</c:v>
                </c:pt>
                <c:pt idx="26">
                  <c:v>15.046788104030085</c:v>
                </c:pt>
                <c:pt idx="27">
                  <c:v>12.330848484359841</c:v>
                </c:pt>
                <c:pt idx="28">
                  <c:v>11.550657485693266</c:v>
                </c:pt>
                <c:pt idx="29">
                  <c:v>9.2733603566360507</c:v>
                </c:pt>
                <c:pt idx="30">
                  <c:v>7.1754843968308117</c:v>
                </c:pt>
                <c:pt idx="31">
                  <c:v>6.1735531677790894</c:v>
                </c:pt>
                <c:pt idx="32">
                  <c:v>7.4926954067335299</c:v>
                </c:pt>
                <c:pt idx="33">
                  <c:v>7.8011014959431026</c:v>
                </c:pt>
                <c:pt idx="34">
                  <c:v>7.0507875037245533</c:v>
                </c:pt>
                <c:pt idx="35">
                  <c:v>5.144070532742723</c:v>
                </c:pt>
                <c:pt idx="36">
                  <c:v>5.309787974539887</c:v>
                </c:pt>
                <c:pt idx="37">
                  <c:v>5.8466189860298332</c:v>
                </c:pt>
                <c:pt idx="38">
                  <c:v>6.7919688181686864</c:v>
                </c:pt>
                <c:pt idx="39">
                  <c:v>6.8793225489321985</c:v>
                </c:pt>
                <c:pt idx="40">
                  <c:v>7.2472875970711721</c:v>
                </c:pt>
                <c:pt idx="41">
                  <c:v>7.8511911325786112</c:v>
                </c:pt>
                <c:pt idx="42">
                  <c:v>8.5974369837444051</c:v>
                </c:pt>
                <c:pt idx="43">
                  <c:v>9.1592063453381112</c:v>
                </c:pt>
                <c:pt idx="44">
                  <c:v>8.190887287900722</c:v>
                </c:pt>
                <c:pt idx="45">
                  <c:v>7.5194115084060211</c:v>
                </c:pt>
                <c:pt idx="46">
                  <c:v>6.9397092056753538</c:v>
                </c:pt>
                <c:pt idx="47">
                  <c:v>6.9647324035867264</c:v>
                </c:pt>
                <c:pt idx="48">
                  <c:v>6.4161676442292208</c:v>
                </c:pt>
                <c:pt idx="49">
                  <c:v>6.1118249258489961</c:v>
                </c:pt>
                <c:pt idx="50">
                  <c:v>5.7392276948442733</c:v>
                </c:pt>
                <c:pt idx="51">
                  <c:v>7.0288371429565171</c:v>
                </c:pt>
                <c:pt idx="52">
                  <c:v>7.3152678741543742</c:v>
                </c:pt>
                <c:pt idx="53">
                  <c:v>7.149062119943089</c:v>
                </c:pt>
                <c:pt idx="54">
                  <c:v>5.8232578574422043</c:v>
                </c:pt>
                <c:pt idx="55">
                  <c:v>5.1470858402667741</c:v>
                </c:pt>
                <c:pt idx="56">
                  <c:v>5.2772948551903793</c:v>
                </c:pt>
                <c:pt idx="57">
                  <c:v>5.8623233901490215</c:v>
                </c:pt>
                <c:pt idx="58">
                  <c:v>6.1319680692745795</c:v>
                </c:pt>
                <c:pt idx="59">
                  <c:v>4.968159890714019</c:v>
                </c:pt>
                <c:pt idx="60">
                  <c:v>4.8601165174881942</c:v>
                </c:pt>
                <c:pt idx="61">
                  <c:v>4.6389513056069536</c:v>
                </c:pt>
                <c:pt idx="62">
                  <c:v>5.6127569333345164</c:v>
                </c:pt>
                <c:pt idx="63">
                  <c:v>4.3334338187562942</c:v>
                </c:pt>
                <c:pt idx="64">
                  <c:v>3.3737274048394994</c:v>
                </c:pt>
                <c:pt idx="65">
                  <c:v>2.1702375726281806</c:v>
                </c:pt>
                <c:pt idx="66">
                  <c:v>2.4693492290111143</c:v>
                </c:pt>
                <c:pt idx="67">
                  <c:v>2.6042199186691812</c:v>
                </c:pt>
                <c:pt idx="68">
                  <c:v>3.2426866704547472</c:v>
                </c:pt>
                <c:pt idx="69">
                  <c:v>3.2780764220447178</c:v>
                </c:pt>
                <c:pt idx="70">
                  <c:v>3.3145309445424598</c:v>
                </c:pt>
                <c:pt idx="71">
                  <c:v>3.2882300152464459</c:v>
                </c:pt>
                <c:pt idx="72">
                  <c:v>3.2625600622333883</c:v>
                </c:pt>
                <c:pt idx="73">
                  <c:v>3.4402842743577136</c:v>
                </c:pt>
                <c:pt idx="74">
                  <c:v>3.4594414569737335</c:v>
                </c:pt>
                <c:pt idx="75">
                  <c:v>3.3480790669670357</c:v>
                </c:pt>
                <c:pt idx="76">
                  <c:v>3.3447593609363562</c:v>
                </c:pt>
                <c:pt idx="77">
                  <c:v>3.6762100986144741</c:v>
                </c:pt>
                <c:pt idx="78">
                  <c:v>3.6930462012655045</c:v>
                </c:pt>
                <c:pt idx="79">
                  <c:v>4.7490059690603275</c:v>
                </c:pt>
                <c:pt idx="80">
                  <c:v>4.6746164612664067</c:v>
                </c:pt>
                <c:pt idx="81">
                  <c:v>5.065955157634777</c:v>
                </c:pt>
                <c:pt idx="82">
                  <c:v>4.4176374106777327</c:v>
                </c:pt>
                <c:pt idx="83">
                  <c:v>5.0302369605346842</c:v>
                </c:pt>
                <c:pt idx="84">
                  <c:v>4.9519515158928158</c:v>
                </c:pt>
                <c:pt idx="85">
                  <c:v>4.8412489404409236</c:v>
                </c:pt>
                <c:pt idx="86">
                  <c:v>4.4808641444425428</c:v>
                </c:pt>
                <c:pt idx="87">
                  <c:v>4.9162675483173714</c:v>
                </c:pt>
                <c:pt idx="88">
                  <c:v>5.8528502870884909</c:v>
                </c:pt>
                <c:pt idx="89">
                  <c:v>6.8753046262721824</c:v>
                </c:pt>
                <c:pt idx="90">
                  <c:v>7.4202926780163878</c:v>
                </c:pt>
                <c:pt idx="91">
                  <c:v>7.2065941814326022</c:v>
                </c:pt>
                <c:pt idx="92">
                  <c:v>6.6145101976498371</c:v>
                </c:pt>
                <c:pt idx="93">
                  <c:v>5.9786200786503487</c:v>
                </c:pt>
                <c:pt idx="94">
                  <c:v>5.2409437309298363</c:v>
                </c:pt>
                <c:pt idx="95">
                  <c:v>4.3558261101500513</c:v>
                </c:pt>
                <c:pt idx="96">
                  <c:v>3.8304398026473949</c:v>
                </c:pt>
                <c:pt idx="97">
                  <c:v>4.1927592504483631</c:v>
                </c:pt>
                <c:pt idx="98">
                  <c:v>4.1460518245768574</c:v>
                </c:pt>
                <c:pt idx="99">
                  <c:v>4.6584903379706226</c:v>
                </c:pt>
                <c:pt idx="100">
                  <c:v>4.5816150015043409</c:v>
                </c:pt>
                <c:pt idx="101">
                  <c:v>5.3070645742509361</c:v>
                </c:pt>
                <c:pt idx="102">
                  <c:v>5.2660025045608574</c:v>
                </c:pt>
                <c:pt idx="103">
                  <c:v>5.135202859358273</c:v>
                </c:pt>
                <c:pt idx="104">
                  <c:v>4.6851107982088589</c:v>
                </c:pt>
                <c:pt idx="105">
                  <c:v>4.2230052304684627</c:v>
                </c:pt>
                <c:pt idx="106">
                  <c:v>4.2097880983303364</c:v>
                </c:pt>
                <c:pt idx="107">
                  <c:v>4.0993525063397538</c:v>
                </c:pt>
                <c:pt idx="108">
                  <c:v>4.792594049880444</c:v>
                </c:pt>
                <c:pt idx="109">
                  <c:v>5.2983227210900266</c:v>
                </c:pt>
                <c:pt idx="110">
                  <c:v>6.0508203776712506</c:v>
                </c:pt>
                <c:pt idx="111">
                  <c:v>5.876042288465106</c:v>
                </c:pt>
                <c:pt idx="112">
                  <c:v>6.1066429684062946</c:v>
                </c:pt>
                <c:pt idx="113">
                  <c:v>5.3561405102253099</c:v>
                </c:pt>
                <c:pt idx="114">
                  <c:v>4.9555999004425537</c:v>
                </c:pt>
                <c:pt idx="115">
                  <c:v>4.0084392142138663</c:v>
                </c:pt>
                <c:pt idx="116">
                  <c:v>4.4776370500293208</c:v>
                </c:pt>
                <c:pt idx="117">
                  <c:v>5.6179481727868303</c:v>
                </c:pt>
                <c:pt idx="118">
                  <c:v>6.8990888181645174</c:v>
                </c:pt>
                <c:pt idx="119">
                  <c:v>7.2756619109471732</c:v>
                </c:pt>
                <c:pt idx="120">
                  <c:v>7.0002192583023319</c:v>
                </c:pt>
                <c:pt idx="121">
                  <c:v>6.9543487838417413</c:v>
                </c:pt>
                <c:pt idx="122">
                  <c:v>7.5062448034093343</c:v>
                </c:pt>
                <c:pt idx="123">
                  <c:v>7.6866594836275342</c:v>
                </c:pt>
                <c:pt idx="124">
                  <c:v>7.4065246907576432</c:v>
                </c:pt>
                <c:pt idx="125">
                  <c:v>6.7661704224537607</c:v>
                </c:pt>
                <c:pt idx="126">
                  <c:v>6.3013223002370058</c:v>
                </c:pt>
                <c:pt idx="127">
                  <c:v>6.4315796906086682</c:v>
                </c:pt>
                <c:pt idx="128">
                  <c:v>6.6447896644992337</c:v>
                </c:pt>
                <c:pt idx="129">
                  <c:v>6.58297499659668</c:v>
                </c:pt>
                <c:pt idx="130">
                  <c:v>6.2084922648311451</c:v>
                </c:pt>
                <c:pt idx="131">
                  <c:v>5.748021057356306</c:v>
                </c:pt>
                <c:pt idx="132">
                  <c:v>5.4111563315208393</c:v>
                </c:pt>
                <c:pt idx="133">
                  <c:v>4.9150930871995673</c:v>
                </c:pt>
                <c:pt idx="134">
                  <c:v>4.1583100552772647</c:v>
                </c:pt>
                <c:pt idx="135">
                  <c:v>5.0078740405873035</c:v>
                </c:pt>
                <c:pt idx="136">
                  <c:v>4.9117619942382618</c:v>
                </c:pt>
                <c:pt idx="137">
                  <c:v>5.197967810937234</c:v>
                </c:pt>
                <c:pt idx="138">
                  <c:v>5.5357349935027269</c:v>
                </c:pt>
                <c:pt idx="139">
                  <c:v>6.4035548191768985</c:v>
                </c:pt>
                <c:pt idx="140">
                  <c:v>7.3253669930130458</c:v>
                </c:pt>
                <c:pt idx="141">
                  <c:v>7.0202115250025745</c:v>
                </c:pt>
                <c:pt idx="142">
                  <c:v>6.9537347687951634</c:v>
                </c:pt>
                <c:pt idx="143">
                  <c:v>7.049242435655465</c:v>
                </c:pt>
                <c:pt idx="144">
                  <c:v>7.4314266213922497</c:v>
                </c:pt>
                <c:pt idx="145">
                  <c:v>7.5887220288476156</c:v>
                </c:pt>
                <c:pt idx="146">
                  <c:v>7.1326180730390165</c:v>
                </c:pt>
                <c:pt idx="147">
                  <c:v>6.652931735133305</c:v>
                </c:pt>
                <c:pt idx="148">
                  <c:v>6.2201053693238784</c:v>
                </c:pt>
                <c:pt idx="149">
                  <c:v>6.155884518192507</c:v>
                </c:pt>
                <c:pt idx="150">
                  <c:v>5.7838142840401563</c:v>
                </c:pt>
                <c:pt idx="151">
                  <c:v>5.8746609909922896</c:v>
                </c:pt>
                <c:pt idx="152">
                  <c:v>6.0329247377992612</c:v>
                </c:pt>
                <c:pt idx="153">
                  <c:v>6.7761477615869357</c:v>
                </c:pt>
                <c:pt idx="154">
                  <c:v>6.8204843078683366</c:v>
                </c:pt>
                <c:pt idx="155">
                  <c:v>7.5752305804834164</c:v>
                </c:pt>
                <c:pt idx="156">
                  <c:v>6.6919408610376987</c:v>
                </c:pt>
                <c:pt idx="157">
                  <c:v>6.8885994870979896</c:v>
                </c:pt>
                <c:pt idx="158">
                  <c:v>7.2903316924983184</c:v>
                </c:pt>
                <c:pt idx="159">
                  <c:v>7.7773456649014268</c:v>
                </c:pt>
                <c:pt idx="160">
                  <c:v>7.9470391792971871</c:v>
                </c:pt>
                <c:pt idx="161">
                  <c:v>7.2986822722365563</c:v>
                </c:pt>
                <c:pt idx="162">
                  <c:v>6.6381903162083047</c:v>
                </c:pt>
                <c:pt idx="163">
                  <c:v>6.0372021510624476</c:v>
                </c:pt>
                <c:pt idx="164">
                  <c:v>6.1395351381553329</c:v>
                </c:pt>
                <c:pt idx="165">
                  <c:v>6.5940279836878943</c:v>
                </c:pt>
                <c:pt idx="166">
                  <c:v>6.3872777069896891</c:v>
                </c:pt>
                <c:pt idx="167">
                  <c:v>6.0356277600416863</c:v>
                </c:pt>
                <c:pt idx="168">
                  <c:v>6.8171505892328641</c:v>
                </c:pt>
                <c:pt idx="169">
                  <c:v>8.0524892152076877</c:v>
                </c:pt>
                <c:pt idx="170">
                  <c:v>9.4531014719674875</c:v>
                </c:pt>
                <c:pt idx="171">
                  <c:v>9.6085743376494825</c:v>
                </c:pt>
                <c:pt idx="172">
                  <c:v>9.270771492404748</c:v>
                </c:pt>
                <c:pt idx="173">
                  <c:v>8.7449070650225114</c:v>
                </c:pt>
                <c:pt idx="174">
                  <c:v>8.7500336087377093</c:v>
                </c:pt>
                <c:pt idx="175">
                  <c:v>8.2445543164904791</c:v>
                </c:pt>
                <c:pt idx="176">
                  <c:v>7.653213173302289</c:v>
                </c:pt>
                <c:pt idx="177">
                  <c:v>7.5912592156627934</c:v>
                </c:pt>
                <c:pt idx="178">
                  <c:v>8.5824836995541212</c:v>
                </c:pt>
                <c:pt idx="179">
                  <c:v>8.758958575973482</c:v>
                </c:pt>
                <c:pt idx="180">
                  <c:v>9.0342597901215296</c:v>
                </c:pt>
                <c:pt idx="181">
                  <c:v>8.6592028821421341</c:v>
                </c:pt>
                <c:pt idx="182">
                  <c:v>8.1650854886342383</c:v>
                </c:pt>
                <c:pt idx="183">
                  <c:v>7.4387637839846308</c:v>
                </c:pt>
                <c:pt idx="184">
                  <c:v>7.3711745483529798</c:v>
                </c:pt>
                <c:pt idx="185">
                  <c:v>7.0952279239112714</c:v>
                </c:pt>
                <c:pt idx="186">
                  <c:v>6.9597314301587332</c:v>
                </c:pt>
                <c:pt idx="187">
                  <c:v>6.6405137578674367</c:v>
                </c:pt>
                <c:pt idx="188">
                  <c:v>5.9210593031923722</c:v>
                </c:pt>
                <c:pt idx="189">
                  <c:v>5.0579800965643296</c:v>
                </c:pt>
                <c:pt idx="190">
                  <c:v>4.0278166473581702</c:v>
                </c:pt>
                <c:pt idx="191">
                  <c:v>3.7379489664424881</c:v>
                </c:pt>
                <c:pt idx="192">
                  <c:v>3.388328087819592</c:v>
                </c:pt>
                <c:pt idx="193">
                  <c:v>2.9521415308784915</c:v>
                </c:pt>
                <c:pt idx="194">
                  <c:v>3.0898083912848273</c:v>
                </c:pt>
                <c:pt idx="195">
                  <c:v>3.2125091519393267</c:v>
                </c:pt>
                <c:pt idx="196">
                  <c:v>3.3619664286972522</c:v>
                </c:pt>
                <c:pt idx="197">
                  <c:v>3.0374024144221901</c:v>
                </c:pt>
                <c:pt idx="198">
                  <c:v>2.7767537216105387</c:v>
                </c:pt>
                <c:pt idx="199">
                  <c:v>2.8381225772566991</c:v>
                </c:pt>
                <c:pt idx="200">
                  <c:v>3.2251317995439299</c:v>
                </c:pt>
                <c:pt idx="201">
                  <c:v>3.6238748930170361</c:v>
                </c:pt>
                <c:pt idx="202">
                  <c:v>3.3324508882392712</c:v>
                </c:pt>
                <c:pt idx="203">
                  <c:v>3.3957286077402129</c:v>
                </c:pt>
                <c:pt idx="204">
                  <c:v>2.3906645536051352</c:v>
                </c:pt>
                <c:pt idx="205">
                  <c:v>2.2184265987486285</c:v>
                </c:pt>
                <c:pt idx="206">
                  <c:v>1.7250319591686125</c:v>
                </c:pt>
                <c:pt idx="207">
                  <c:v>2.1539419864364184</c:v>
                </c:pt>
                <c:pt idx="208">
                  <c:v>2.6370637492662303</c:v>
                </c:pt>
                <c:pt idx="209">
                  <c:v>4.1930486019139037</c:v>
                </c:pt>
                <c:pt idx="210">
                  <c:v>4.9390633809838524</c:v>
                </c:pt>
                <c:pt idx="211">
                  <c:v>4.5809459234970662</c:v>
                </c:pt>
                <c:pt idx="212">
                  <c:v>3.9654518604566436</c:v>
                </c:pt>
                <c:pt idx="213">
                  <c:v>3.5255554154789115</c:v>
                </c:pt>
                <c:pt idx="214">
                  <c:v>3.024086669876374</c:v>
                </c:pt>
                <c:pt idx="215">
                  <c:v>2.1381801799354161</c:v>
                </c:pt>
                <c:pt idx="216">
                  <c:v>2.2865949275653024</c:v>
                </c:pt>
                <c:pt idx="217">
                  <c:v>2.6278966752054433</c:v>
                </c:pt>
                <c:pt idx="218">
                  <c:v>3.5720341453315108</c:v>
                </c:pt>
                <c:pt idx="219">
                  <c:v>4.2665681400396327</c:v>
                </c:pt>
                <c:pt idx="220">
                  <c:v>4.6615953606195548</c:v>
                </c:pt>
                <c:pt idx="221">
                  <c:v>3.7875893898968633</c:v>
                </c:pt>
                <c:pt idx="222">
                  <c:v>2.6162939367365778</c:v>
                </c:pt>
                <c:pt idx="223">
                  <c:v>2.6889813925422512</c:v>
                </c:pt>
                <c:pt idx="224">
                  <c:v>2.3143159943731191</c:v>
                </c:pt>
                <c:pt idx="225">
                  <c:v>2.3537788551663796</c:v>
                </c:pt>
                <c:pt idx="226">
                  <c:v>2.2764747789297468</c:v>
                </c:pt>
                <c:pt idx="227">
                  <c:v>3.4495606497058424</c:v>
                </c:pt>
                <c:pt idx="228">
                  <c:v>3.4833498478251457</c:v>
                </c:pt>
                <c:pt idx="229">
                  <c:v>3.2347979733633769</c:v>
                </c:pt>
                <c:pt idx="230">
                  <c:v>1.9602166698979318</c:v>
                </c:pt>
                <c:pt idx="231">
                  <c:v>1.1161043923250946</c:v>
                </c:pt>
                <c:pt idx="232">
                  <c:v>0.11768333102200934</c:v>
                </c:pt>
                <c:pt idx="233">
                  <c:v>0.32003228619992496</c:v>
                </c:pt>
                <c:pt idx="234">
                  <c:v>1.229715046783908</c:v>
                </c:pt>
                <c:pt idx="235">
                  <c:v>2.2150907896681593</c:v>
                </c:pt>
                <c:pt idx="236">
                  <c:v>3.2654622483032547</c:v>
                </c:pt>
                <c:pt idx="237">
                  <c:v>4.6936535838038385</c:v>
                </c:pt>
                <c:pt idx="238">
                  <c:v>6.0636977979600628</c:v>
                </c:pt>
                <c:pt idx="239">
                  <c:v>6.9147337329416114</c:v>
                </c:pt>
                <c:pt idx="240">
                  <c:v>6.0815486806624586</c:v>
                </c:pt>
                <c:pt idx="241">
                  <c:v>6.0075468333493376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85-4358-97E4-DD96F0DD17BE}"/>
            </c:ext>
          </c:extLst>
        </c:ser>
        <c:ser>
          <c:idx val="0"/>
          <c:order val="2"/>
          <c:tx>
            <c:strRef>
              <c:f>Trimestral!$E$1</c:f>
              <c:strCache>
                <c:ptCount val="1"/>
                <c:pt idx="0">
                  <c:v>Média núcleos YoY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'Nucleos mensal'!$A$15:$A$999</c:f>
              <c:numCache>
                <c:formatCode>mmm\-yy</c:formatCode>
                <c:ptCount val="98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</c:numCache>
            </c:numRef>
          </c:cat>
          <c:val>
            <c:numRef>
              <c:f>'Nucleos mensal'!$S$15:$S$999</c:f>
              <c:numCache>
                <c:formatCode>0.00</c:formatCode>
                <c:ptCount val="985"/>
                <c:pt idx="0">
                  <c:v>4.0480674822439777</c:v>
                </c:pt>
                <c:pt idx="1">
                  <c:v>4.2451774391228714</c:v>
                </c:pt>
                <c:pt idx="2">
                  <c:v>4.4455365292674687</c:v>
                </c:pt>
                <c:pt idx="3">
                  <c:v>4.3394838272019065</c:v>
                </c:pt>
                <c:pt idx="4">
                  <c:v>4.6433650439279939</c:v>
                </c:pt>
                <c:pt idx="5">
                  <c:v>4.9422860582039929</c:v>
                </c:pt>
                <c:pt idx="6">
                  <c:v>5.1127841371720217</c:v>
                </c:pt>
                <c:pt idx="7">
                  <c:v>5.2069256399248642</c:v>
                </c:pt>
                <c:pt idx="8">
                  <c:v>5.3480002775233126</c:v>
                </c:pt>
                <c:pt idx="9">
                  <c:v>5.6397432258995517</c:v>
                </c:pt>
                <c:pt idx="10">
                  <c:v>6.0887395167495306</c:v>
                </c:pt>
                <c:pt idx="11">
                  <c:v>6.4964574462168301</c:v>
                </c:pt>
                <c:pt idx="12">
                  <c:v>6.6528778736266281</c:v>
                </c:pt>
                <c:pt idx="13">
                  <c:v>6.7099379941786053</c:v>
                </c:pt>
                <c:pt idx="14">
                  <c:v>6.8823640462903457</c:v>
                </c:pt>
                <c:pt idx="15">
                  <c:v>6.9930486755257038</c:v>
                </c:pt>
                <c:pt idx="16">
                  <c:v>6.9897263989850522</c:v>
                </c:pt>
                <c:pt idx="17">
                  <c:v>6.6854303140732041</c:v>
                </c:pt>
                <c:pt idx="18">
                  <c:v>6.5883040531538262</c:v>
                </c:pt>
                <c:pt idx="19">
                  <c:v>6.5687319111598086</c:v>
                </c:pt>
                <c:pt idx="20">
                  <c:v>6.8556032509075049</c:v>
                </c:pt>
                <c:pt idx="21">
                  <c:v>7.1938437617593776</c:v>
                </c:pt>
                <c:pt idx="22">
                  <c:v>8.1876338102965018</c:v>
                </c:pt>
                <c:pt idx="23">
                  <c:v>9.1726279371547648</c:v>
                </c:pt>
                <c:pt idx="24">
                  <c:v>10.277503760176177</c:v>
                </c:pt>
                <c:pt idx="25">
                  <c:v>10.73054226051311</c:v>
                </c:pt>
                <c:pt idx="26">
                  <c:v>11.364539392976326</c:v>
                </c:pt>
                <c:pt idx="27">
                  <c:v>11.804646303811506</c:v>
                </c:pt>
                <c:pt idx="28">
                  <c:v>12.123833502325464</c:v>
                </c:pt>
                <c:pt idx="29">
                  <c:v>12.372227494689181</c:v>
                </c:pt>
                <c:pt idx="30">
                  <c:v>12.181206649145615</c:v>
                </c:pt>
                <c:pt idx="31">
                  <c:v>12.038518657031872</c:v>
                </c:pt>
                <c:pt idx="32">
                  <c:v>12.058301817147242</c:v>
                </c:pt>
                <c:pt idx="33">
                  <c:v>11.662182087986771</c:v>
                </c:pt>
                <c:pt idx="34">
                  <c:v>10.431302421839138</c:v>
                </c:pt>
                <c:pt idx="35">
                  <c:v>9.3426954858090827</c:v>
                </c:pt>
                <c:pt idx="36">
                  <c:v>8.3855746754823777</c:v>
                </c:pt>
                <c:pt idx="37">
                  <c:v>7.9649269319876703</c:v>
                </c:pt>
                <c:pt idx="38">
                  <c:v>7.5771201753457751</c:v>
                </c:pt>
                <c:pt idx="39">
                  <c:v>7.229969868688757</c:v>
                </c:pt>
                <c:pt idx="40">
                  <c:v>6.9889171829883523</c:v>
                </c:pt>
                <c:pt idx="41">
                  <c:v>7.0597379892302081</c:v>
                </c:pt>
                <c:pt idx="42">
                  <c:v>7.2151906653982634</c:v>
                </c:pt>
                <c:pt idx="43">
                  <c:v>7.3445319966994438</c:v>
                </c:pt>
                <c:pt idx="44">
                  <c:v>7.1032555657007057</c:v>
                </c:pt>
                <c:pt idx="45">
                  <c:v>7.2105372711126714</c:v>
                </c:pt>
                <c:pt idx="46">
                  <c:v>7.362315567630584</c:v>
                </c:pt>
                <c:pt idx="47">
                  <c:v>7.4649474782737979</c:v>
                </c:pt>
                <c:pt idx="48">
                  <c:v>7.3885249375601703</c:v>
                </c:pt>
                <c:pt idx="49">
                  <c:v>7.4056315871846357</c:v>
                </c:pt>
                <c:pt idx="50">
                  <c:v>7.2017254342573223</c:v>
                </c:pt>
                <c:pt idx="51">
                  <c:v>7.3394978226807295</c:v>
                </c:pt>
                <c:pt idx="52">
                  <c:v>7.3707278017209887</c:v>
                </c:pt>
                <c:pt idx="53">
                  <c:v>7.1422886320938961</c:v>
                </c:pt>
                <c:pt idx="54">
                  <c:v>6.8758511377799758</c:v>
                </c:pt>
                <c:pt idx="55">
                  <c:v>6.6254354029044338</c:v>
                </c:pt>
                <c:pt idx="56">
                  <c:v>6.5409024628802159</c:v>
                </c:pt>
                <c:pt idx="57">
                  <c:v>6.4861191284221853</c:v>
                </c:pt>
                <c:pt idx="58">
                  <c:v>6.3566045515769609</c:v>
                </c:pt>
                <c:pt idx="59">
                  <c:v>5.9353086241444863</c:v>
                </c:pt>
                <c:pt idx="60">
                  <c:v>6.0184266527496533</c:v>
                </c:pt>
                <c:pt idx="61">
                  <c:v>5.9096212201072529</c:v>
                </c:pt>
                <c:pt idx="62">
                  <c:v>5.7563122031843106</c:v>
                </c:pt>
                <c:pt idx="63">
                  <c:v>5.2580339252682684</c:v>
                </c:pt>
                <c:pt idx="64">
                  <c:v>4.9139834821345429</c:v>
                </c:pt>
                <c:pt idx="65">
                  <c:v>4.6034557059524417</c:v>
                </c:pt>
                <c:pt idx="66">
                  <c:v>4.438520015100389</c:v>
                </c:pt>
                <c:pt idx="67">
                  <c:v>4.2423504400617595</c:v>
                </c:pt>
                <c:pt idx="68">
                  <c:v>4.0856051976240648</c:v>
                </c:pt>
                <c:pt idx="69">
                  <c:v>3.8702195336684397</c:v>
                </c:pt>
                <c:pt idx="70">
                  <c:v>3.5995806641821559</c:v>
                </c:pt>
                <c:pt idx="71">
                  <c:v>3.6703023759497189</c:v>
                </c:pt>
                <c:pt idx="72">
                  <c:v>3.4057421860741677</c:v>
                </c:pt>
                <c:pt idx="73">
                  <c:v>3.2457006209746897</c:v>
                </c:pt>
                <c:pt idx="74">
                  <c:v>3.1123322043220325</c:v>
                </c:pt>
                <c:pt idx="75">
                  <c:v>3.1812337928980305</c:v>
                </c:pt>
                <c:pt idx="76">
                  <c:v>3.2794257716297626</c:v>
                </c:pt>
                <c:pt idx="77">
                  <c:v>3.5136991225735326</c:v>
                </c:pt>
                <c:pt idx="78">
                  <c:v>3.4611825868432478</c:v>
                </c:pt>
                <c:pt idx="79">
                  <c:v>3.7400800849324733</c:v>
                </c:pt>
                <c:pt idx="80">
                  <c:v>3.8469815987473677</c:v>
                </c:pt>
                <c:pt idx="81">
                  <c:v>3.9413467787322354</c:v>
                </c:pt>
                <c:pt idx="82">
                  <c:v>4.1065294951148079</c:v>
                </c:pt>
                <c:pt idx="83">
                  <c:v>4.2288990889685296</c:v>
                </c:pt>
                <c:pt idx="84">
                  <c:v>4.254463608953496</c:v>
                </c:pt>
                <c:pt idx="85">
                  <c:v>4.3447353351500295</c:v>
                </c:pt>
                <c:pt idx="86">
                  <c:v>4.4702722192944355</c:v>
                </c:pt>
                <c:pt idx="87">
                  <c:v>4.6498668914708441</c:v>
                </c:pt>
                <c:pt idx="88">
                  <c:v>4.9318444246568616</c:v>
                </c:pt>
                <c:pt idx="89">
                  <c:v>5.1996684585587039</c:v>
                </c:pt>
                <c:pt idx="90">
                  <c:v>5.5081877966786097</c:v>
                </c:pt>
                <c:pt idx="91">
                  <c:v>5.5587739805795788</c:v>
                </c:pt>
                <c:pt idx="92">
                  <c:v>5.779390631364012</c:v>
                </c:pt>
                <c:pt idx="93">
                  <c:v>5.8249285422553587</c:v>
                </c:pt>
                <c:pt idx="94">
                  <c:v>5.7807983365494087</c:v>
                </c:pt>
                <c:pt idx="95">
                  <c:v>5.6023651004183606</c:v>
                </c:pt>
                <c:pt idx="96">
                  <c:v>5.5417676539189831</c:v>
                </c:pt>
                <c:pt idx="97">
                  <c:v>5.6351537547571162</c:v>
                </c:pt>
                <c:pt idx="98">
                  <c:v>5.527882635394854</c:v>
                </c:pt>
                <c:pt idx="99">
                  <c:v>5.5107639590002977</c:v>
                </c:pt>
                <c:pt idx="100">
                  <c:v>5.3771048648868947</c:v>
                </c:pt>
                <c:pt idx="101">
                  <c:v>5.2138431748101954</c:v>
                </c:pt>
                <c:pt idx="102">
                  <c:v>5.0382019117890087</c:v>
                </c:pt>
                <c:pt idx="103">
                  <c:v>4.8596375272534464</c:v>
                </c:pt>
                <c:pt idx="104">
                  <c:v>4.6750238673892941</c:v>
                </c:pt>
                <c:pt idx="105">
                  <c:v>4.5533022874670426</c:v>
                </c:pt>
                <c:pt idx="106">
                  <c:v>4.6107410398730453</c:v>
                </c:pt>
                <c:pt idx="107">
                  <c:v>4.6593810788715162</c:v>
                </c:pt>
                <c:pt idx="108">
                  <c:v>4.8217969342338574</c:v>
                </c:pt>
                <c:pt idx="109">
                  <c:v>4.8404042500568289</c:v>
                </c:pt>
                <c:pt idx="110">
                  <c:v>5.0092747735186682</c:v>
                </c:pt>
                <c:pt idx="111">
                  <c:v>4.9882370974472678</c:v>
                </c:pt>
                <c:pt idx="112">
                  <c:v>5.1603388966296126</c:v>
                </c:pt>
                <c:pt idx="113">
                  <c:v>5.0859275958718975</c:v>
                </c:pt>
                <c:pt idx="114">
                  <c:v>5.0089839816084947</c:v>
                </c:pt>
                <c:pt idx="115">
                  <c:v>4.9695456921805325</c:v>
                </c:pt>
                <c:pt idx="116">
                  <c:v>5.0034151846910735</c:v>
                </c:pt>
                <c:pt idx="117">
                  <c:v>5.2557705663867527</c:v>
                </c:pt>
                <c:pt idx="118">
                  <c:v>5.4879809426554349</c:v>
                </c:pt>
                <c:pt idx="119">
                  <c:v>5.7131314043630255</c:v>
                </c:pt>
                <c:pt idx="120">
                  <c:v>5.8290020179542879</c:v>
                </c:pt>
                <c:pt idx="121">
                  <c:v>6.0195314879833317</c:v>
                </c:pt>
                <c:pt idx="122">
                  <c:v>6.1874600093745347</c:v>
                </c:pt>
                <c:pt idx="123">
                  <c:v>6.3692427895025716</c:v>
                </c:pt>
                <c:pt idx="124">
                  <c:v>6.3430360854219936</c:v>
                </c:pt>
                <c:pt idx="125">
                  <c:v>6.519701426693203</c:v>
                </c:pt>
                <c:pt idx="126">
                  <c:v>6.6634073109679504</c:v>
                </c:pt>
                <c:pt idx="127">
                  <c:v>6.8971733740399443</c:v>
                </c:pt>
                <c:pt idx="128">
                  <c:v>7.032350481297045</c:v>
                </c:pt>
                <c:pt idx="129">
                  <c:v>6.9401362502026887</c:v>
                </c:pt>
                <c:pt idx="130">
                  <c:v>6.8447624549476949</c:v>
                </c:pt>
                <c:pt idx="131">
                  <c:v>6.7764160265074702</c:v>
                </c:pt>
                <c:pt idx="132">
                  <c:v>6.635504597752595</c:v>
                </c:pt>
                <c:pt idx="133">
                  <c:v>6.419736976037238</c:v>
                </c:pt>
                <c:pt idx="134">
                  <c:v>6.0486502626113214</c:v>
                </c:pt>
                <c:pt idx="135">
                  <c:v>6.0170066134552114</c:v>
                </c:pt>
                <c:pt idx="136">
                  <c:v>5.7961483051781837</c:v>
                </c:pt>
                <c:pt idx="137">
                  <c:v>5.5791555350666266</c:v>
                </c:pt>
                <c:pt idx="138">
                  <c:v>5.6917306213196017</c:v>
                </c:pt>
                <c:pt idx="139">
                  <c:v>5.7111064759520769</c:v>
                </c:pt>
                <c:pt idx="140">
                  <c:v>5.6908716949494842</c:v>
                </c:pt>
                <c:pt idx="141">
                  <c:v>5.7645496766258741</c:v>
                </c:pt>
                <c:pt idx="142">
                  <c:v>5.840862434152494</c:v>
                </c:pt>
                <c:pt idx="143">
                  <c:v>5.9766180712693462</c:v>
                </c:pt>
                <c:pt idx="144">
                  <c:v>6.1961074775941594</c:v>
                </c:pt>
                <c:pt idx="145">
                  <c:v>6.4073012443353727</c:v>
                </c:pt>
                <c:pt idx="146">
                  <c:v>6.6035177919563814</c:v>
                </c:pt>
                <c:pt idx="147">
                  <c:v>6.5728540776992084</c:v>
                </c:pt>
                <c:pt idx="148">
                  <c:v>6.7207955973080935</c:v>
                </c:pt>
                <c:pt idx="149">
                  <c:v>6.8925115775525514</c:v>
                </c:pt>
                <c:pt idx="150">
                  <c:v>6.7592781432620264</c:v>
                </c:pt>
                <c:pt idx="151">
                  <c:v>6.7318022881572182</c:v>
                </c:pt>
                <c:pt idx="152">
                  <c:v>6.6952399383354066</c:v>
                </c:pt>
                <c:pt idx="153">
                  <c:v>6.7722689975580508</c:v>
                </c:pt>
                <c:pt idx="154">
                  <c:v>6.7146936770221766</c:v>
                </c:pt>
                <c:pt idx="155">
                  <c:v>6.8203057632244324</c:v>
                </c:pt>
                <c:pt idx="156">
                  <c:v>6.6255590749598081</c:v>
                </c:pt>
                <c:pt idx="157">
                  <c:v>6.616794247762825</c:v>
                </c:pt>
                <c:pt idx="158">
                  <c:v>6.854981659460524</c:v>
                </c:pt>
                <c:pt idx="159">
                  <c:v>6.8124503946351167</c:v>
                </c:pt>
                <c:pt idx="160">
                  <c:v>6.9099011177408576</c:v>
                </c:pt>
                <c:pt idx="161">
                  <c:v>7.0975387370045828</c:v>
                </c:pt>
                <c:pt idx="162">
                  <c:v>7.0198209761747732</c:v>
                </c:pt>
                <c:pt idx="163">
                  <c:v>6.9821965294069255</c:v>
                </c:pt>
                <c:pt idx="164">
                  <c:v>7.1029579007671373</c:v>
                </c:pt>
                <c:pt idx="165">
                  <c:v>6.9485890941658246</c:v>
                </c:pt>
                <c:pt idx="166">
                  <c:v>6.801853841806027</c:v>
                </c:pt>
                <c:pt idx="167">
                  <c:v>6.6897367160323462</c:v>
                </c:pt>
                <c:pt idx="168">
                  <c:v>6.8633708180224851</c:v>
                </c:pt>
                <c:pt idx="169">
                  <c:v>6.9231798057599381</c:v>
                </c:pt>
                <c:pt idx="170">
                  <c:v>6.992490101215143</c:v>
                </c:pt>
                <c:pt idx="171">
                  <c:v>7.1847039678171187</c:v>
                </c:pt>
                <c:pt idx="172">
                  <c:v>7.1796743461264745</c:v>
                </c:pt>
                <c:pt idx="173">
                  <c:v>7.2937182860752792</c:v>
                </c:pt>
                <c:pt idx="174">
                  <c:v>7.6390144740409616</c:v>
                </c:pt>
                <c:pt idx="175">
                  <c:v>7.6975803070058912</c:v>
                </c:pt>
                <c:pt idx="176">
                  <c:v>7.7092960157642443</c:v>
                </c:pt>
                <c:pt idx="177">
                  <c:v>7.912583755343805</c:v>
                </c:pt>
                <c:pt idx="178">
                  <c:v>8.2132556179013161</c:v>
                </c:pt>
                <c:pt idx="179">
                  <c:v>8.2937498367054552</c:v>
                </c:pt>
                <c:pt idx="180">
                  <c:v>8.3768643394619211</c:v>
                </c:pt>
                <c:pt idx="181">
                  <c:v>8.3693711245853351</c:v>
                </c:pt>
                <c:pt idx="182">
                  <c:v>8.147040543188556</c:v>
                </c:pt>
                <c:pt idx="183">
                  <c:v>8.0376978853921486</c:v>
                </c:pt>
                <c:pt idx="184">
                  <c:v>8.0605916075368711</c:v>
                </c:pt>
                <c:pt idx="185">
                  <c:v>7.8030741086156929</c:v>
                </c:pt>
                <c:pt idx="186">
                  <c:v>7.6688925227003324</c:v>
                </c:pt>
                <c:pt idx="187">
                  <c:v>7.7005848320571113</c:v>
                </c:pt>
                <c:pt idx="188">
                  <c:v>7.3832766061342037</c:v>
                </c:pt>
                <c:pt idx="189">
                  <c:v>7.0738192983214487</c:v>
                </c:pt>
                <c:pt idx="190">
                  <c:v>6.7297433072658341</c:v>
                </c:pt>
                <c:pt idx="191">
                  <c:v>6.3657156244402824</c:v>
                </c:pt>
                <c:pt idx="192">
                  <c:v>5.9270714134325608</c:v>
                </c:pt>
                <c:pt idx="193">
                  <c:v>5.4739328105833041</c:v>
                </c:pt>
                <c:pt idx="194">
                  <c:v>5.1792242368188024</c:v>
                </c:pt>
                <c:pt idx="195">
                  <c:v>4.8588330870092289</c:v>
                </c:pt>
                <c:pt idx="196">
                  <c:v>4.3932298577471718</c:v>
                </c:pt>
                <c:pt idx="197">
                  <c:v>4.165560445637273</c:v>
                </c:pt>
                <c:pt idx="198">
                  <c:v>3.8495200580120459</c:v>
                </c:pt>
                <c:pt idx="199">
                  <c:v>3.5447064694233754</c:v>
                </c:pt>
                <c:pt idx="200">
                  <c:v>3.5053403405017391</c:v>
                </c:pt>
                <c:pt idx="201">
                  <c:v>3.4404840516093715</c:v>
                </c:pt>
                <c:pt idx="202">
                  <c:v>3.2555073166387283</c:v>
                </c:pt>
                <c:pt idx="203">
                  <c:v>3.3243064524389077</c:v>
                </c:pt>
                <c:pt idx="204">
                  <c:v>3.0863954508065561</c:v>
                </c:pt>
                <c:pt idx="205">
                  <c:v>2.9980249150956872</c:v>
                </c:pt>
                <c:pt idx="206">
                  <c:v>2.9316226608383289</c:v>
                </c:pt>
                <c:pt idx="207">
                  <c:v>2.7633723436305102</c:v>
                </c:pt>
                <c:pt idx="208">
                  <c:v>2.7415198949064745</c:v>
                </c:pt>
                <c:pt idx="209">
                  <c:v>2.871000483702546</c:v>
                </c:pt>
                <c:pt idx="210">
                  <c:v>3.0454747043400676</c:v>
                </c:pt>
                <c:pt idx="211">
                  <c:v>3.0131458464269567</c:v>
                </c:pt>
                <c:pt idx="212">
                  <c:v>3.0962521081469907</c:v>
                </c:pt>
                <c:pt idx="213">
                  <c:v>3.0186174929208498</c:v>
                </c:pt>
                <c:pt idx="214">
                  <c:v>2.9683825561778399</c:v>
                </c:pt>
                <c:pt idx="215">
                  <c:v>2.8972781914696766</c:v>
                </c:pt>
                <c:pt idx="216">
                  <c:v>3.1372154360641114</c:v>
                </c:pt>
                <c:pt idx="217">
                  <c:v>3.1062168451349459</c:v>
                </c:pt>
                <c:pt idx="218">
                  <c:v>3.2555594223287132</c:v>
                </c:pt>
                <c:pt idx="219">
                  <c:v>3.508893436830518</c:v>
                </c:pt>
                <c:pt idx="220">
                  <c:v>3.5082338840611405</c:v>
                </c:pt>
                <c:pt idx="221">
                  <c:v>3.3375731790252106</c:v>
                </c:pt>
                <c:pt idx="222">
                  <c:v>3.1594179781151421</c:v>
                </c:pt>
                <c:pt idx="223">
                  <c:v>3.1993539132620263</c:v>
                </c:pt>
                <c:pt idx="224">
                  <c:v>2.9665797537269167</c:v>
                </c:pt>
                <c:pt idx="225">
                  <c:v>2.9636047301066837</c:v>
                </c:pt>
                <c:pt idx="226">
                  <c:v>3.0780116877820118</c:v>
                </c:pt>
                <c:pt idx="227">
                  <c:v>3.1863148631647409</c:v>
                </c:pt>
                <c:pt idx="228">
                  <c:v>3.0641206954879374</c:v>
                </c:pt>
                <c:pt idx="229">
                  <c:v>3.1368918554145919</c:v>
                </c:pt>
                <c:pt idx="230">
                  <c:v>2.8947236603562798</c:v>
                </c:pt>
                <c:pt idx="231">
                  <c:v>2.4877350573271118</c:v>
                </c:pt>
                <c:pt idx="232">
                  <c:v>2.2110031026818966</c:v>
                </c:pt>
                <c:pt idx="233">
                  <c:v>2.1059591317976745</c:v>
                </c:pt>
                <c:pt idx="234">
                  <c:v>2.096142611668772</c:v>
                </c:pt>
                <c:pt idx="235">
                  <c:v>1.970613396204679</c:v>
                </c:pt>
                <c:pt idx="236">
                  <c:v>2.1500600055695207</c:v>
                </c:pt>
                <c:pt idx="237">
                  <c:v>2.4313983670441131</c:v>
                </c:pt>
                <c:pt idx="238">
                  <c:v>2.6416443287851754</c:v>
                </c:pt>
                <c:pt idx="239">
                  <c:v>2.8012469486131897</c:v>
                </c:pt>
                <c:pt idx="240">
                  <c:v>2.9963014649552866</c:v>
                </c:pt>
                <c:pt idx="241">
                  <c:v>3.220100203645071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85-4358-97E4-DD96F0DD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205312"/>
        <c:axId val="1545574016"/>
      </c:lineChart>
      <c:dateAx>
        <c:axId val="864205312"/>
        <c:scaling>
          <c:orientation val="minMax"/>
          <c:min val="41640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545574016"/>
        <c:crosses val="autoZero"/>
        <c:auto val="1"/>
        <c:lblOffset val="100"/>
        <c:baseTimeUnit val="months"/>
      </c:dateAx>
      <c:valAx>
        <c:axId val="1545574016"/>
        <c:scaling>
          <c:orientation val="minMax"/>
          <c:max val="12"/>
          <c:min val="-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6420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Núcleos vs hiato BC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8190936339948679E-3"/>
          <c:y val="5.0092081999817906E-2"/>
          <c:w val="0.96991452991452987"/>
          <c:h val="0.89836181343136434"/>
        </c:manualLayout>
      </c:layout>
      <c:lineChart>
        <c:grouping val="standard"/>
        <c:varyColors val="0"/>
        <c:ser>
          <c:idx val="1"/>
          <c:order val="1"/>
          <c:tx>
            <c:strRef>
              <c:f>Trimestral!$C$1</c:f>
              <c:strCache>
                <c:ptCount val="1"/>
                <c:pt idx="0">
                  <c:v>Hiato BC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Trimestral!$C$2:$C$88</c:f>
              <c:numCache>
                <c:formatCode>General</c:formatCode>
                <c:ptCount val="87"/>
                <c:pt idx="15" formatCode="0.00">
                  <c:v>-0.99</c:v>
                </c:pt>
                <c:pt idx="16" formatCode="0.00">
                  <c:v>-0.48</c:v>
                </c:pt>
                <c:pt idx="17" formatCode="0.00">
                  <c:v>-0.11</c:v>
                </c:pt>
                <c:pt idx="18" formatCode="0.00">
                  <c:v>0.3</c:v>
                </c:pt>
                <c:pt idx="19" formatCode="0.00">
                  <c:v>0.59</c:v>
                </c:pt>
                <c:pt idx="20" formatCode="0.00">
                  <c:v>0.59</c:v>
                </c:pt>
                <c:pt idx="21" formatCode="0.00">
                  <c:v>0.04</c:v>
                </c:pt>
                <c:pt idx="22" formatCode="0.00">
                  <c:v>-0.41</c:v>
                </c:pt>
                <c:pt idx="23" formatCode="0.00">
                  <c:v>-0.38</c:v>
                </c:pt>
                <c:pt idx="24" formatCode="0.00">
                  <c:v>-0.25</c:v>
                </c:pt>
                <c:pt idx="25" formatCode="0.00">
                  <c:v>-0.2</c:v>
                </c:pt>
                <c:pt idx="26" formatCode="0.00">
                  <c:v>-0.05</c:v>
                </c:pt>
                <c:pt idx="27" formatCode="0.00">
                  <c:v>0.04</c:v>
                </c:pt>
                <c:pt idx="28" formatCode="0.00">
                  <c:v>0.36</c:v>
                </c:pt>
                <c:pt idx="29" formatCode="0.00">
                  <c:v>0.63</c:v>
                </c:pt>
                <c:pt idx="30" formatCode="0.00">
                  <c:v>0.95</c:v>
                </c:pt>
                <c:pt idx="31" formatCode="0.00">
                  <c:v>1.2</c:v>
                </c:pt>
                <c:pt idx="32" formatCode="0.00">
                  <c:v>1.22</c:v>
                </c:pt>
                <c:pt idx="33" formatCode="0.00">
                  <c:v>1.55</c:v>
                </c:pt>
                <c:pt idx="34" formatCode="0.00">
                  <c:v>1.42</c:v>
                </c:pt>
                <c:pt idx="35" formatCode="0.00">
                  <c:v>-0.56999999999999995</c:v>
                </c:pt>
                <c:pt idx="36" formatCode="0.00">
                  <c:v>-1.68</c:v>
                </c:pt>
                <c:pt idx="37" formatCode="0.00">
                  <c:v>-1.59</c:v>
                </c:pt>
                <c:pt idx="38" formatCode="0.00">
                  <c:v>-1.05</c:v>
                </c:pt>
                <c:pt idx="39" formatCode="0.00">
                  <c:v>-0.28999999999999998</c:v>
                </c:pt>
                <c:pt idx="40" formatCode="0.00">
                  <c:v>0.31</c:v>
                </c:pt>
                <c:pt idx="41" formatCode="0.00">
                  <c:v>0.64</c:v>
                </c:pt>
                <c:pt idx="42" formatCode="0.00">
                  <c:v>0.87</c:v>
                </c:pt>
                <c:pt idx="43" formatCode="0.00">
                  <c:v>1.08</c:v>
                </c:pt>
                <c:pt idx="44" formatCode="0.00">
                  <c:v>1.25</c:v>
                </c:pt>
                <c:pt idx="45" formatCode="0.00">
                  <c:v>1.32</c:v>
                </c:pt>
                <c:pt idx="46" formatCode="0.00">
                  <c:v>0.83</c:v>
                </c:pt>
                <c:pt idx="47" formatCode="0.00">
                  <c:v>0.44</c:v>
                </c:pt>
                <c:pt idx="48" formatCode="0.00">
                  <c:v>0.65</c:v>
                </c:pt>
                <c:pt idx="49" formatCode="0.00">
                  <c:v>0.7</c:v>
                </c:pt>
                <c:pt idx="50" formatCode="0.00">
                  <c:v>0.89</c:v>
                </c:pt>
                <c:pt idx="51" formatCode="0.00">
                  <c:v>1.29</c:v>
                </c:pt>
                <c:pt idx="52" formatCode="0.00">
                  <c:v>1.67</c:v>
                </c:pt>
                <c:pt idx="53" formatCode="0.00">
                  <c:v>1.97</c:v>
                </c:pt>
                <c:pt idx="54" formatCode="0.00">
                  <c:v>2.14</c:v>
                </c:pt>
                <c:pt idx="55" formatCode="0.00">
                  <c:v>2.4700000000000002</c:v>
                </c:pt>
                <c:pt idx="56" formatCode="0.00">
                  <c:v>2.2799999999999998</c:v>
                </c:pt>
                <c:pt idx="57" formatCode="0.00">
                  <c:v>2.0699999999999998</c:v>
                </c:pt>
                <c:pt idx="58" formatCode="0.00">
                  <c:v>1.75</c:v>
                </c:pt>
                <c:pt idx="59" formatCode="0.00">
                  <c:v>1.47</c:v>
                </c:pt>
                <c:pt idx="60" formatCode="0.00">
                  <c:v>0.87</c:v>
                </c:pt>
                <c:pt idx="61" formatCode="0.00">
                  <c:v>0.11</c:v>
                </c:pt>
                <c:pt idx="62" formatCode="0.00">
                  <c:v>-1.5</c:v>
                </c:pt>
                <c:pt idx="63" formatCode="0.00">
                  <c:v>-2.25</c:v>
                </c:pt>
                <c:pt idx="64" formatCode="0.00">
                  <c:v>-2.84</c:v>
                </c:pt>
                <c:pt idx="65" formatCode="0.00">
                  <c:v>-3.47</c:v>
                </c:pt>
                <c:pt idx="66" formatCode="0.00">
                  <c:v>-3.5</c:v>
                </c:pt>
                <c:pt idx="67" formatCode="0.00">
                  <c:v>-3.77</c:v>
                </c:pt>
                <c:pt idx="68" formatCode="0.00">
                  <c:v>-3.56</c:v>
                </c:pt>
                <c:pt idx="69" formatCode="0.00">
                  <c:v>-3.49</c:v>
                </c:pt>
                <c:pt idx="70" formatCode="0.00">
                  <c:v>-3.23</c:v>
                </c:pt>
                <c:pt idx="71" formatCode="0.00">
                  <c:v>-2.59</c:v>
                </c:pt>
                <c:pt idx="72" formatCode="0.00">
                  <c:v>-2.12</c:v>
                </c:pt>
                <c:pt idx="73" formatCode="0.00">
                  <c:v>-2.33</c:v>
                </c:pt>
                <c:pt idx="74" formatCode="0.00">
                  <c:v>-2.2799999999999998</c:v>
                </c:pt>
                <c:pt idx="75" formatCode="0.00">
                  <c:v>-2.08</c:v>
                </c:pt>
                <c:pt idx="76" formatCode="0.00">
                  <c:v>-1.85</c:v>
                </c:pt>
                <c:pt idx="77" formatCode="0.00">
                  <c:v>-1.99</c:v>
                </c:pt>
                <c:pt idx="78" formatCode="0.00">
                  <c:v>-1.95</c:v>
                </c:pt>
                <c:pt idx="79" formatCode="0.00">
                  <c:v>-1.75</c:v>
                </c:pt>
                <c:pt idx="80" formatCode="0.00">
                  <c:v>-2.62</c:v>
                </c:pt>
                <c:pt idx="81" formatCode="0.00">
                  <c:v>-5.09</c:v>
                </c:pt>
                <c:pt idx="82" formatCode="0.00">
                  <c:v>-4.4950000000000001</c:v>
                </c:pt>
                <c:pt idx="83" formatCode="0.00">
                  <c:v>-3.9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D3-484B-A929-8D51D3C2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86304"/>
        <c:axId val="508405248"/>
      </c:lineChart>
      <c:lineChart>
        <c:grouping val="standard"/>
        <c:varyColors val="0"/>
        <c:ser>
          <c:idx val="0"/>
          <c:order val="0"/>
          <c:tx>
            <c:strRef>
              <c:f>Trimestral!$B$1</c:f>
              <c:strCache>
                <c:ptCount val="1"/>
                <c:pt idx="0">
                  <c:v>Média núcleos (3mma SAAR, eixo à direita)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Trimestral!$B$2:$B$88</c:f>
              <c:numCache>
                <c:formatCode>0.00</c:formatCode>
                <c:ptCount val="87"/>
                <c:pt idx="0">
                  <c:v>2.874116614774652</c:v>
                </c:pt>
                <c:pt idx="1">
                  <c:v>3.4151555265571618</c:v>
                </c:pt>
                <c:pt idx="2">
                  <c:v>7.4942003162729645</c:v>
                </c:pt>
                <c:pt idx="3">
                  <c:v>2.799968814258408</c:v>
                </c:pt>
                <c:pt idx="4">
                  <c:v>4.2347758824628707</c:v>
                </c:pt>
                <c:pt idx="5">
                  <c:v>5.9401570060205522</c:v>
                </c:pt>
                <c:pt idx="6">
                  <c:v>8.2882431298548944</c:v>
                </c:pt>
                <c:pt idx="7">
                  <c:v>6.9923422514463383</c:v>
                </c:pt>
                <c:pt idx="8">
                  <c:v>5.943095641708279</c:v>
                </c:pt>
                <c:pt idx="9">
                  <c:v>6.3692652514391321</c:v>
                </c:pt>
                <c:pt idx="10">
                  <c:v>8.3150663396819979</c:v>
                </c:pt>
                <c:pt idx="11">
                  <c:v>17.75490436758173</c:v>
                </c:pt>
                <c:pt idx="12">
                  <c:v>15.999811643766744</c:v>
                </c:pt>
                <c:pt idx="13">
                  <c:v>11.403668842876257</c:v>
                </c:pt>
                <c:pt idx="14">
                  <c:v>6.4373450756809563</c:v>
                </c:pt>
                <c:pt idx="15">
                  <c:v>5.9755065042239268</c:v>
                </c:pt>
                <c:pt idx="16">
                  <c:v>6.8381172438996884</c:v>
                </c:pt>
                <c:pt idx="17">
                  <c:v>7.5751141059306475</c:v>
                </c:pt>
                <c:pt idx="18">
                  <c:v>8.8483043062519755</c:v>
                </c:pt>
                <c:pt idx="19">
                  <c:v>7.5008094376061036</c:v>
                </c:pt>
                <c:pt idx="20">
                  <c:v>5.8883754252800014</c:v>
                </c:pt>
                <c:pt idx="21">
                  <c:v>7.505291907519557</c:v>
                </c:pt>
                <c:pt idx="22">
                  <c:v>5.1906523767218538</c:v>
                </c:pt>
                <c:pt idx="23">
                  <c:v>5.2376534045262826</c:v>
                </c:pt>
                <c:pt idx="24">
                  <c:v>5.1531032200899611</c:v>
                </c:pt>
                <c:pt idx="25">
                  <c:v>2.9823749293312494</c:v>
                </c:pt>
                <c:pt idx="26">
                  <c:v>3.0933565460621701</c:v>
                </c:pt>
                <c:pt idx="27">
                  <c:v>3.2509017629808126</c:v>
                </c:pt>
                <c:pt idx="28">
                  <c:v>3.2135009028140593</c:v>
                </c:pt>
                <c:pt idx="29">
                  <c:v>3.2965401117481865</c:v>
                </c:pt>
                <c:pt idx="30">
                  <c:v>4.7149061833495427</c:v>
                </c:pt>
                <c:pt idx="31">
                  <c:v>4.5935666887564235</c:v>
                </c:pt>
                <c:pt idx="32">
                  <c:v>4.3204482901945012</c:v>
                </c:pt>
                <c:pt idx="33">
                  <c:v>6.5529439636761548</c:v>
                </c:pt>
                <c:pt idx="34">
                  <c:v>6.6967028690814168</c:v>
                </c:pt>
                <c:pt idx="35">
                  <c:v>4.8155310153519313</c:v>
                </c:pt>
                <c:pt idx="36">
                  <c:v>3.8831831029443595</c:v>
                </c:pt>
                <c:pt idx="37">
                  <c:v>5.1769166541194069</c:v>
                </c:pt>
                <c:pt idx="38">
                  <c:v>4.7599912896357957</c:v>
                </c:pt>
                <c:pt idx="39">
                  <c:v>4.1086395355299734</c:v>
                </c:pt>
                <c:pt idx="40">
                  <c:v>5.8437066527524006</c:v>
                </c:pt>
                <c:pt idx="41">
                  <c:v>5.5667749138485769</c:v>
                </c:pt>
                <c:pt idx="42">
                  <c:v>4.1917916716421431</c:v>
                </c:pt>
                <c:pt idx="43">
                  <c:v>7.0096875674186707</c:v>
                </c:pt>
                <c:pt idx="44">
                  <c:v>7.3993533719453497</c:v>
                </c:pt>
                <c:pt idx="45">
                  <c:v>6.7319098590180868</c:v>
                </c:pt>
                <c:pt idx="46">
                  <c:v>6.6935073690096321</c:v>
                </c:pt>
                <c:pt idx="47">
                  <c:v>6.1318665832869099</c:v>
                </c:pt>
                <c:pt idx="48">
                  <c:v>4.6523261235480282</c:v>
                </c:pt>
                <c:pt idx="49">
                  <c:v>4.5590534721107945</c:v>
                </c:pt>
                <c:pt idx="50">
                  <c:v>7.1329689421352471</c:v>
                </c:pt>
                <c:pt idx="51">
                  <c:v>6.8960003163065577</c:v>
                </c:pt>
                <c:pt idx="52">
                  <c:v>7.3405716167165256</c:v>
                </c:pt>
                <c:pt idx="53">
                  <c:v>5.9547113250991579</c:v>
                </c:pt>
                <c:pt idx="54">
                  <c:v>5.8992494252915373</c:v>
                </c:pt>
                <c:pt idx="55">
                  <c:v>7.3804206596010458</c:v>
                </c:pt>
                <c:pt idx="56">
                  <c:v>7.239528892384568</c:v>
                </c:pt>
                <c:pt idx="57">
                  <c:v>7.2014584863163433</c:v>
                </c:pt>
                <c:pt idx="58">
                  <c:v>6.2097793852366445</c:v>
                </c:pt>
                <c:pt idx="59">
                  <c:v>6.0834364859913315</c:v>
                </c:pt>
                <c:pt idx="60">
                  <c:v>8.9298373376306639</c:v>
                </c:pt>
                <c:pt idx="61">
                  <c:v>8.9354437555252613</c:v>
                </c:pt>
                <c:pt idx="62">
                  <c:v>8.0744446460106722</c:v>
                </c:pt>
                <c:pt idx="63">
                  <c:v>8.6856596833153024</c:v>
                </c:pt>
                <c:pt idx="64">
                  <c:v>8.6413835477716905</c:v>
                </c:pt>
                <c:pt idx="65">
                  <c:v>6.9204884369588582</c:v>
                </c:pt>
                <c:pt idx="66">
                  <c:v>6.7766094878527614</c:v>
                </c:pt>
                <c:pt idx="67">
                  <c:v>3.832775913117108</c:v>
                </c:pt>
                <c:pt idx="68">
                  <c:v>3.0557333484221738</c:v>
                </c:pt>
                <c:pt idx="69">
                  <c:v>3.3236675938445082</c:v>
                </c:pt>
                <c:pt idx="70">
                  <c:v>2.8950735249586534</c:v>
                </c:pt>
                <c:pt idx="71">
                  <c:v>3.1931556585745775</c:v>
                </c:pt>
                <c:pt idx="72">
                  <c:v>2.2626792043491006</c:v>
                </c:pt>
                <c:pt idx="73">
                  <c:v>3.4032289246594916</c:v>
                </c:pt>
                <c:pt idx="74">
                  <c:v>4.1909205033807106</c:v>
                </c:pt>
                <c:pt idx="75">
                  <c:v>2.5256780699450454</c:v>
                </c:pt>
                <c:pt idx="76">
                  <c:v>3.1459065367134942</c:v>
                </c:pt>
                <c:pt idx="77">
                  <c:v>4.2719745629712049</c:v>
                </c:pt>
                <c:pt idx="78">
                  <c:v>2.7766801202481028</c:v>
                </c:pt>
                <c:pt idx="79">
                  <c:v>2.9520046615658968</c:v>
                </c:pt>
                <c:pt idx="80">
                  <c:v>2.4584465127322241</c:v>
                </c:pt>
                <c:pt idx="81">
                  <c:v>-0.48022223596411395</c:v>
                </c:pt>
                <c:pt idx="82">
                  <c:v>2.9280366162195692</c:v>
                </c:pt>
                <c:pt idx="83">
                  <c:v>6.4384323053175008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3-484B-A929-8D51D3C2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3136"/>
        <c:axId val="508841488"/>
      </c:lineChart>
      <c:dateAx>
        <c:axId val="508386304"/>
        <c:scaling>
          <c:orientation val="minMax"/>
          <c:min val="3804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405248"/>
        <c:crosses val="autoZero"/>
        <c:auto val="1"/>
        <c:lblOffset val="100"/>
        <c:baseTimeUnit val="months"/>
        <c:majorUnit val="9"/>
        <c:majorTimeUnit val="months"/>
      </c:dateAx>
      <c:valAx>
        <c:axId val="508405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386304"/>
        <c:crosses val="autoZero"/>
        <c:crossBetween val="between"/>
      </c:valAx>
      <c:valAx>
        <c:axId val="508841488"/>
        <c:scaling>
          <c:orientation val="minMax"/>
          <c:max val="10"/>
        </c:scaling>
        <c:delete val="0"/>
        <c:axPos val="r"/>
        <c:numFmt formatCode="0.00" sourceLinked="1"/>
        <c:majorTickMark val="out"/>
        <c:minorTickMark val="none"/>
        <c:tickLblPos val="nextTo"/>
        <c:crossAx val="508853136"/>
        <c:crosses val="max"/>
        <c:crossBetween val="between"/>
      </c:valAx>
      <c:dateAx>
        <c:axId val="50885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8841488"/>
        <c:crosses val="autoZero"/>
        <c:auto val="1"/>
        <c:lblOffset val="100"/>
        <c:baseTimeUnit val="months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Chart Title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8190936339948679E-3"/>
          <c:y val="5.0092081999817906E-2"/>
          <c:w val="0.96991452991452987"/>
          <c:h val="0.89836181343136434"/>
        </c:manualLayout>
      </c:layout>
      <c:lineChart>
        <c:grouping val="standard"/>
        <c:varyColors val="0"/>
        <c:ser>
          <c:idx val="1"/>
          <c:order val="1"/>
          <c:tx>
            <c:strRef>
              <c:f>Trimestral!$D$1</c:f>
              <c:strCache>
                <c:ptCount val="1"/>
                <c:pt idx="0">
                  <c:v>BRL QoQ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Trimestral!$D$2:$D$88</c:f>
              <c:numCache>
                <c:formatCode>0.00</c:formatCode>
                <c:ptCount val="87"/>
                <c:pt idx="1">
                  <c:v>2.1647545608425744</c:v>
                </c:pt>
                <c:pt idx="2">
                  <c:v>0.15831814583677772</c:v>
                </c:pt>
                <c:pt idx="3">
                  <c:v>7.0229933648243925</c:v>
                </c:pt>
                <c:pt idx="4">
                  <c:v>6.0778319708731043</c:v>
                </c:pt>
                <c:pt idx="5">
                  <c:v>10.874738938268003</c:v>
                </c:pt>
                <c:pt idx="6">
                  <c:v>11.750189825360668</c:v>
                </c:pt>
                <c:pt idx="7">
                  <c:v>-1.281833505376917</c:v>
                </c:pt>
                <c:pt idx="8">
                  <c:v>-6.1694242223692903</c:v>
                </c:pt>
                <c:pt idx="9">
                  <c:v>9.0112711422082334</c:v>
                </c:pt>
                <c:pt idx="10">
                  <c:v>33.862598185747416</c:v>
                </c:pt>
                <c:pt idx="11">
                  <c:v>4.5347769346029132</c:v>
                </c:pt>
                <c:pt idx="12">
                  <c:v>-3.4465857808685163</c:v>
                </c:pt>
                <c:pt idx="13">
                  <c:v>-16.422913733490429</c:v>
                </c:pt>
                <c:pt idx="14">
                  <c:v>1.4668469666063277</c:v>
                </c:pt>
                <c:pt idx="15">
                  <c:v>-1.813828465586953</c:v>
                </c:pt>
                <c:pt idx="16">
                  <c:v>0.78793595288488838</c:v>
                </c:pt>
                <c:pt idx="17">
                  <c:v>4.7705458737060669</c:v>
                </c:pt>
                <c:pt idx="18">
                  <c:v>-3.9444014771080838</c:v>
                </c:pt>
                <c:pt idx="19">
                  <c:v>-6.550238149240184</c:v>
                </c:pt>
                <c:pt idx="20">
                  <c:v>-4.3153244988107575</c:v>
                </c:pt>
                <c:pt idx="21">
                  <c:v>-7.6159192370129691</c:v>
                </c:pt>
                <c:pt idx="22">
                  <c:v>-4.2433727331384059</c:v>
                </c:pt>
                <c:pt idx="23">
                  <c:v>-2.5002867301295972</c:v>
                </c:pt>
                <c:pt idx="24">
                  <c:v>-4.0892247970826912</c:v>
                </c:pt>
                <c:pt idx="25">
                  <c:v>0.46146534410593798</c:v>
                </c:pt>
                <c:pt idx="26">
                  <c:v>-0.98889024539127179</c:v>
                </c:pt>
                <c:pt idx="27">
                  <c:v>-0.63810110974107381</c:v>
                </c:pt>
                <c:pt idx="28">
                  <c:v>-2.3966121676542662</c:v>
                </c:pt>
                <c:pt idx="29">
                  <c:v>-6.4255177126873235</c:v>
                </c:pt>
                <c:pt idx="30">
                  <c:v>-3.5751893746390984</c:v>
                </c:pt>
                <c:pt idx="31">
                  <c:v>-6.6845155267468481</c:v>
                </c:pt>
                <c:pt idx="32">
                  <c:v>-2.0064932613537922</c:v>
                </c:pt>
                <c:pt idx="33">
                  <c:v>-5.4743330443995148</c:v>
                </c:pt>
                <c:pt idx="34">
                  <c:v>4.2141299696370815</c:v>
                </c:pt>
                <c:pt idx="35">
                  <c:v>32.656772452630946</c:v>
                </c:pt>
                <c:pt idx="36">
                  <c:v>3.3076855045547138</c:v>
                </c:pt>
                <c:pt idx="37">
                  <c:v>-12.939816796507142</c:v>
                </c:pt>
                <c:pt idx="38">
                  <c:v>-9.2728256059786638</c:v>
                </c:pt>
                <c:pt idx="39">
                  <c:v>-5.4444625083545528</c:v>
                </c:pt>
                <c:pt idx="40">
                  <c:v>4.4149393447320717</c:v>
                </c:pt>
                <c:pt idx="41">
                  <c:v>-2.1589578454332625</c:v>
                </c:pt>
                <c:pt idx="42">
                  <c:v>-2.6441768269877874</c:v>
                </c:pt>
                <c:pt idx="43">
                  <c:v>-2.3760132150128843</c:v>
                </c:pt>
                <c:pt idx="44">
                  <c:v>-2.3689129365469741</c:v>
                </c:pt>
                <c:pt idx="45">
                  <c:v>-5.0180367183249031</c:v>
                </c:pt>
                <c:pt idx="46">
                  <c:v>6.0172710105875327</c:v>
                </c:pt>
                <c:pt idx="47">
                  <c:v>7.5539856305161246</c:v>
                </c:pt>
                <c:pt idx="48">
                  <c:v>-1.9472846868807236</c:v>
                </c:pt>
                <c:pt idx="49">
                  <c:v>12.619793149255143</c:v>
                </c:pt>
                <c:pt idx="50">
                  <c:v>3.0727104221080159</c:v>
                </c:pt>
                <c:pt idx="51">
                  <c:v>1.0544643076093152</c:v>
                </c:pt>
                <c:pt idx="52">
                  <c:v>-3.311574332467826</c:v>
                </c:pt>
                <c:pt idx="53">
                  <c:v>6.2192030652623354</c:v>
                </c:pt>
                <c:pt idx="54">
                  <c:v>8.5620673088282686</c:v>
                </c:pt>
                <c:pt idx="55">
                  <c:v>-0.32937216152295612</c:v>
                </c:pt>
                <c:pt idx="56">
                  <c:v>2.2207826238863415</c:v>
                </c:pt>
                <c:pt idx="57">
                  <c:v>-4.9154413073663967</c:v>
                </c:pt>
                <c:pt idx="58">
                  <c:v>4.201240152173269</c:v>
                </c:pt>
                <c:pt idx="59">
                  <c:v>10.097598137154829</c:v>
                </c:pt>
                <c:pt idx="60">
                  <c:v>14.205049872055998</c:v>
                </c:pt>
                <c:pt idx="61">
                  <c:v>6.01704457768657</c:v>
                </c:pt>
                <c:pt idx="62">
                  <c:v>18.747573862411059</c:v>
                </c:pt>
                <c:pt idx="63">
                  <c:v>5.4541822358832537</c:v>
                </c:pt>
                <c:pt idx="64">
                  <c:v>-0.28329587627976549</c:v>
                </c:pt>
                <c:pt idx="65">
                  <c:v>-11.446927567268849</c:v>
                </c:pt>
                <c:pt idx="66">
                  <c:v>-5.1702617310917853</c:v>
                </c:pt>
                <c:pt idx="67">
                  <c:v>1.1455484030191476</c:v>
                </c:pt>
                <c:pt idx="68">
                  <c:v>-4.4957299715331356</c:v>
                </c:pt>
                <c:pt idx="69">
                  <c:v>3.785475526411064</c:v>
                </c:pt>
                <c:pt idx="70">
                  <c:v>-3.1232691242538024</c:v>
                </c:pt>
                <c:pt idx="71">
                  <c:v>4.2425012440576504</c:v>
                </c:pt>
                <c:pt idx="72">
                  <c:v>-1.1720971804664249</c:v>
                </c:pt>
                <c:pt idx="73">
                  <c:v>13.800332983905793</c:v>
                </c:pt>
                <c:pt idx="74">
                  <c:v>7.4072067190463109</c:v>
                </c:pt>
                <c:pt idx="75">
                  <c:v>-3.6852991625466847</c:v>
                </c:pt>
                <c:pt idx="76">
                  <c:v>-1.4727321932098691</c:v>
                </c:pt>
                <c:pt idx="77">
                  <c:v>3.8197090251811838</c:v>
                </c:pt>
                <c:pt idx="78">
                  <c:v>2.9836225068915034</c:v>
                </c:pt>
                <c:pt idx="79">
                  <c:v>1.582842320728628</c:v>
                </c:pt>
                <c:pt idx="80">
                  <c:v>13.934687018167867</c:v>
                </c:pt>
                <c:pt idx="81">
                  <c:v>16.915365888586599</c:v>
                </c:pt>
                <c:pt idx="82">
                  <c:v>-8.5740182749094451E-2</c:v>
                </c:pt>
                <c:pt idx="83">
                  <c:v>-9.2556269308086137E-2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8-4065-A9CD-AD6AEE49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86304"/>
        <c:axId val="508405248"/>
      </c:lineChart>
      <c:lineChart>
        <c:grouping val="standard"/>
        <c:varyColors val="0"/>
        <c:ser>
          <c:idx val="0"/>
          <c:order val="0"/>
          <c:tx>
            <c:strRef>
              <c:f>Trimestral!$B$1</c:f>
              <c:strCache>
                <c:ptCount val="1"/>
                <c:pt idx="0">
                  <c:v>Média núcleos (3mma SAAR, eixo à direita)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Trimestral!$B$2:$B$88</c:f>
              <c:numCache>
                <c:formatCode>0.00</c:formatCode>
                <c:ptCount val="87"/>
                <c:pt idx="0">
                  <c:v>2.874116614774652</c:v>
                </c:pt>
                <c:pt idx="1">
                  <c:v>3.4151555265571618</c:v>
                </c:pt>
                <c:pt idx="2">
                  <c:v>7.4942003162729645</c:v>
                </c:pt>
                <c:pt idx="3">
                  <c:v>2.799968814258408</c:v>
                </c:pt>
                <c:pt idx="4">
                  <c:v>4.2347758824628707</c:v>
                </c:pt>
                <c:pt idx="5">
                  <c:v>5.9401570060205522</c:v>
                </c:pt>
                <c:pt idx="6">
                  <c:v>8.2882431298548944</c:v>
                </c:pt>
                <c:pt idx="7">
                  <c:v>6.9923422514463383</c:v>
                </c:pt>
                <c:pt idx="8">
                  <c:v>5.943095641708279</c:v>
                </c:pt>
                <c:pt idx="9">
                  <c:v>6.3692652514391321</c:v>
                </c:pt>
                <c:pt idx="10">
                  <c:v>8.3150663396819979</c:v>
                </c:pt>
                <c:pt idx="11">
                  <c:v>17.75490436758173</c:v>
                </c:pt>
                <c:pt idx="12">
                  <c:v>15.999811643766744</c:v>
                </c:pt>
                <c:pt idx="13">
                  <c:v>11.403668842876257</c:v>
                </c:pt>
                <c:pt idx="14">
                  <c:v>6.4373450756809563</c:v>
                </c:pt>
                <c:pt idx="15">
                  <c:v>5.9755065042239268</c:v>
                </c:pt>
                <c:pt idx="16">
                  <c:v>6.8381172438996884</c:v>
                </c:pt>
                <c:pt idx="17">
                  <c:v>7.5751141059306475</c:v>
                </c:pt>
                <c:pt idx="18">
                  <c:v>8.8483043062519755</c:v>
                </c:pt>
                <c:pt idx="19">
                  <c:v>7.5008094376061036</c:v>
                </c:pt>
                <c:pt idx="20">
                  <c:v>5.8883754252800014</c:v>
                </c:pt>
                <c:pt idx="21">
                  <c:v>7.505291907519557</c:v>
                </c:pt>
                <c:pt idx="22">
                  <c:v>5.1906523767218538</c:v>
                </c:pt>
                <c:pt idx="23">
                  <c:v>5.2376534045262826</c:v>
                </c:pt>
                <c:pt idx="24">
                  <c:v>5.1531032200899611</c:v>
                </c:pt>
                <c:pt idx="25">
                  <c:v>2.9823749293312494</c:v>
                </c:pt>
                <c:pt idx="26">
                  <c:v>3.0933565460621701</c:v>
                </c:pt>
                <c:pt idx="27">
                  <c:v>3.2509017629808126</c:v>
                </c:pt>
                <c:pt idx="28">
                  <c:v>3.2135009028140593</c:v>
                </c:pt>
                <c:pt idx="29">
                  <c:v>3.2965401117481865</c:v>
                </c:pt>
                <c:pt idx="30">
                  <c:v>4.7149061833495427</c:v>
                </c:pt>
                <c:pt idx="31">
                  <c:v>4.5935666887564235</c:v>
                </c:pt>
                <c:pt idx="32">
                  <c:v>4.3204482901945012</c:v>
                </c:pt>
                <c:pt idx="33">
                  <c:v>6.5529439636761548</c:v>
                </c:pt>
                <c:pt idx="34">
                  <c:v>6.6967028690814168</c:v>
                </c:pt>
                <c:pt idx="35">
                  <c:v>4.8155310153519313</c:v>
                </c:pt>
                <c:pt idx="36">
                  <c:v>3.8831831029443595</c:v>
                </c:pt>
                <c:pt idx="37">
                  <c:v>5.1769166541194069</c:v>
                </c:pt>
                <c:pt idx="38">
                  <c:v>4.7599912896357957</c:v>
                </c:pt>
                <c:pt idx="39">
                  <c:v>4.1086395355299734</c:v>
                </c:pt>
                <c:pt idx="40">
                  <c:v>5.8437066527524006</c:v>
                </c:pt>
                <c:pt idx="41">
                  <c:v>5.5667749138485769</c:v>
                </c:pt>
                <c:pt idx="42">
                  <c:v>4.1917916716421431</c:v>
                </c:pt>
                <c:pt idx="43">
                  <c:v>7.0096875674186707</c:v>
                </c:pt>
                <c:pt idx="44">
                  <c:v>7.3993533719453497</c:v>
                </c:pt>
                <c:pt idx="45">
                  <c:v>6.7319098590180868</c:v>
                </c:pt>
                <c:pt idx="46">
                  <c:v>6.6935073690096321</c:v>
                </c:pt>
                <c:pt idx="47">
                  <c:v>6.1318665832869099</c:v>
                </c:pt>
                <c:pt idx="48">
                  <c:v>4.6523261235480282</c:v>
                </c:pt>
                <c:pt idx="49">
                  <c:v>4.5590534721107945</c:v>
                </c:pt>
                <c:pt idx="50">
                  <c:v>7.1329689421352471</c:v>
                </c:pt>
                <c:pt idx="51">
                  <c:v>6.8960003163065577</c:v>
                </c:pt>
                <c:pt idx="52">
                  <c:v>7.3405716167165256</c:v>
                </c:pt>
                <c:pt idx="53">
                  <c:v>5.9547113250991579</c:v>
                </c:pt>
                <c:pt idx="54">
                  <c:v>5.8992494252915373</c:v>
                </c:pt>
                <c:pt idx="55">
                  <c:v>7.3804206596010458</c:v>
                </c:pt>
                <c:pt idx="56">
                  <c:v>7.239528892384568</c:v>
                </c:pt>
                <c:pt idx="57">
                  <c:v>7.2014584863163433</c:v>
                </c:pt>
                <c:pt idx="58">
                  <c:v>6.2097793852366445</c:v>
                </c:pt>
                <c:pt idx="59">
                  <c:v>6.0834364859913315</c:v>
                </c:pt>
                <c:pt idx="60">
                  <c:v>8.9298373376306639</c:v>
                </c:pt>
                <c:pt idx="61">
                  <c:v>8.9354437555252613</c:v>
                </c:pt>
                <c:pt idx="62">
                  <c:v>8.0744446460106722</c:v>
                </c:pt>
                <c:pt idx="63">
                  <c:v>8.6856596833153024</c:v>
                </c:pt>
                <c:pt idx="64">
                  <c:v>8.6413835477716905</c:v>
                </c:pt>
                <c:pt idx="65">
                  <c:v>6.9204884369588582</c:v>
                </c:pt>
                <c:pt idx="66">
                  <c:v>6.7766094878527614</c:v>
                </c:pt>
                <c:pt idx="67">
                  <c:v>3.832775913117108</c:v>
                </c:pt>
                <c:pt idx="68">
                  <c:v>3.0557333484221738</c:v>
                </c:pt>
                <c:pt idx="69">
                  <c:v>3.3236675938445082</c:v>
                </c:pt>
                <c:pt idx="70">
                  <c:v>2.8950735249586534</c:v>
                </c:pt>
                <c:pt idx="71">
                  <c:v>3.1931556585745775</c:v>
                </c:pt>
                <c:pt idx="72">
                  <c:v>2.2626792043491006</c:v>
                </c:pt>
                <c:pt idx="73">
                  <c:v>3.4032289246594916</c:v>
                </c:pt>
                <c:pt idx="74">
                  <c:v>4.1909205033807106</c:v>
                </c:pt>
                <c:pt idx="75">
                  <c:v>2.5256780699450454</c:v>
                </c:pt>
                <c:pt idx="76">
                  <c:v>3.1459065367134942</c:v>
                </c:pt>
                <c:pt idx="77">
                  <c:v>4.2719745629712049</c:v>
                </c:pt>
                <c:pt idx="78">
                  <c:v>2.7766801202481028</c:v>
                </c:pt>
                <c:pt idx="79">
                  <c:v>2.9520046615658968</c:v>
                </c:pt>
                <c:pt idx="80">
                  <c:v>2.4584465127322241</c:v>
                </c:pt>
                <c:pt idx="81">
                  <c:v>-0.48022223596411395</c:v>
                </c:pt>
                <c:pt idx="82">
                  <c:v>2.9280366162195692</c:v>
                </c:pt>
                <c:pt idx="83">
                  <c:v>6.4384323053175008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48-4065-A9CD-AD6AEE49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3136"/>
        <c:axId val="508841488"/>
      </c:lineChart>
      <c:dateAx>
        <c:axId val="508386304"/>
        <c:scaling>
          <c:orientation val="minMax"/>
          <c:min val="3804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405248"/>
        <c:crosses val="autoZero"/>
        <c:auto val="1"/>
        <c:lblOffset val="100"/>
        <c:baseTimeUnit val="months"/>
        <c:majorUnit val="9"/>
        <c:majorTimeUnit val="months"/>
      </c:dateAx>
      <c:valAx>
        <c:axId val="508405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386304"/>
        <c:crosses val="autoZero"/>
        <c:crossBetween val="between"/>
      </c:valAx>
      <c:valAx>
        <c:axId val="508841488"/>
        <c:scaling>
          <c:orientation val="minMax"/>
          <c:max val="10"/>
        </c:scaling>
        <c:delete val="0"/>
        <c:axPos val="r"/>
        <c:numFmt formatCode="0.00" sourceLinked="1"/>
        <c:majorTickMark val="out"/>
        <c:minorTickMark val="none"/>
        <c:tickLblPos val="nextTo"/>
        <c:crossAx val="508853136"/>
        <c:crosses val="max"/>
        <c:crossBetween val="between"/>
      </c:valAx>
      <c:dateAx>
        <c:axId val="50885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08841488"/>
        <c:crosses val="autoZero"/>
        <c:auto val="1"/>
        <c:lblOffset val="100"/>
        <c:baseTimeUnit val="months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Média núcleos</a:t>
            </a:r>
            <a:r>
              <a:rPr lang="en-US" baseline="0"/>
              <a:t> (</a:t>
            </a:r>
            <a:r>
              <a:rPr lang="pt-BR" sz="1800">
                <a:effectLst/>
              </a:rPr>
              <a:t>EX-0, EX-3, MS, DP e P55)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51603150933679E-2"/>
          <c:y val="7.2127755293049434E-2"/>
          <c:w val="0.93708270932131499"/>
          <c:h val="0.76029071780519075"/>
        </c:manualLayout>
      </c:layout>
      <c:lineChart>
        <c:grouping val="standard"/>
        <c:varyColors val="0"/>
        <c:ser>
          <c:idx val="0"/>
          <c:order val="0"/>
          <c:tx>
            <c:strRef>
              <c:f>Trimestral!$B$1</c:f>
              <c:strCache>
                <c:ptCount val="1"/>
                <c:pt idx="0">
                  <c:v>Média núcleos (3mma SAAR, eixo à direita)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Trimestral!$B$2:$B$88</c:f>
              <c:numCache>
                <c:formatCode>0.00</c:formatCode>
                <c:ptCount val="87"/>
                <c:pt idx="0">
                  <c:v>2.874116614774652</c:v>
                </c:pt>
                <c:pt idx="1">
                  <c:v>3.4151555265571618</c:v>
                </c:pt>
                <c:pt idx="2">
                  <c:v>7.4942003162729645</c:v>
                </c:pt>
                <c:pt idx="3">
                  <c:v>2.799968814258408</c:v>
                </c:pt>
                <c:pt idx="4">
                  <c:v>4.2347758824628707</c:v>
                </c:pt>
                <c:pt idx="5">
                  <c:v>5.9401570060205522</c:v>
                </c:pt>
                <c:pt idx="6">
                  <c:v>8.2882431298548944</c:v>
                </c:pt>
                <c:pt idx="7">
                  <c:v>6.9923422514463383</c:v>
                </c:pt>
                <c:pt idx="8">
                  <c:v>5.943095641708279</c:v>
                </c:pt>
                <c:pt idx="9">
                  <c:v>6.3692652514391321</c:v>
                </c:pt>
                <c:pt idx="10">
                  <c:v>8.3150663396819979</c:v>
                </c:pt>
                <c:pt idx="11">
                  <c:v>17.75490436758173</c:v>
                </c:pt>
                <c:pt idx="12">
                  <c:v>15.999811643766744</c:v>
                </c:pt>
                <c:pt idx="13">
                  <c:v>11.403668842876257</c:v>
                </c:pt>
                <c:pt idx="14">
                  <c:v>6.4373450756809563</c:v>
                </c:pt>
                <c:pt idx="15">
                  <c:v>5.9755065042239268</c:v>
                </c:pt>
                <c:pt idx="16">
                  <c:v>6.8381172438996884</c:v>
                </c:pt>
                <c:pt idx="17">
                  <c:v>7.5751141059306475</c:v>
                </c:pt>
                <c:pt idx="18">
                  <c:v>8.8483043062519755</c:v>
                </c:pt>
                <c:pt idx="19">
                  <c:v>7.5008094376061036</c:v>
                </c:pt>
                <c:pt idx="20">
                  <c:v>5.8883754252800014</c:v>
                </c:pt>
                <c:pt idx="21">
                  <c:v>7.505291907519557</c:v>
                </c:pt>
                <c:pt idx="22">
                  <c:v>5.1906523767218538</c:v>
                </c:pt>
                <c:pt idx="23">
                  <c:v>5.2376534045262826</c:v>
                </c:pt>
                <c:pt idx="24">
                  <c:v>5.1531032200899611</c:v>
                </c:pt>
                <c:pt idx="25">
                  <c:v>2.9823749293312494</c:v>
                </c:pt>
                <c:pt idx="26">
                  <c:v>3.0933565460621701</c:v>
                </c:pt>
                <c:pt idx="27">
                  <c:v>3.2509017629808126</c:v>
                </c:pt>
                <c:pt idx="28">
                  <c:v>3.2135009028140593</c:v>
                </c:pt>
                <c:pt idx="29">
                  <c:v>3.2965401117481865</c:v>
                </c:pt>
                <c:pt idx="30">
                  <c:v>4.7149061833495427</c:v>
                </c:pt>
                <c:pt idx="31">
                  <c:v>4.5935666887564235</c:v>
                </c:pt>
                <c:pt idx="32">
                  <c:v>4.3204482901945012</c:v>
                </c:pt>
                <c:pt idx="33">
                  <c:v>6.5529439636761548</c:v>
                </c:pt>
                <c:pt idx="34">
                  <c:v>6.6967028690814168</c:v>
                </c:pt>
                <c:pt idx="35">
                  <c:v>4.8155310153519313</c:v>
                </c:pt>
                <c:pt idx="36">
                  <c:v>3.8831831029443595</c:v>
                </c:pt>
                <c:pt idx="37">
                  <c:v>5.1769166541194069</c:v>
                </c:pt>
                <c:pt idx="38">
                  <c:v>4.7599912896357957</c:v>
                </c:pt>
                <c:pt idx="39">
                  <c:v>4.1086395355299734</c:v>
                </c:pt>
                <c:pt idx="40">
                  <c:v>5.8437066527524006</c:v>
                </c:pt>
                <c:pt idx="41">
                  <c:v>5.5667749138485769</c:v>
                </c:pt>
                <c:pt idx="42">
                  <c:v>4.1917916716421431</c:v>
                </c:pt>
                <c:pt idx="43">
                  <c:v>7.0096875674186707</c:v>
                </c:pt>
                <c:pt idx="44">
                  <c:v>7.3993533719453497</c:v>
                </c:pt>
                <c:pt idx="45">
                  <c:v>6.7319098590180868</c:v>
                </c:pt>
                <c:pt idx="46">
                  <c:v>6.6935073690096321</c:v>
                </c:pt>
                <c:pt idx="47">
                  <c:v>6.1318665832869099</c:v>
                </c:pt>
                <c:pt idx="48">
                  <c:v>4.6523261235480282</c:v>
                </c:pt>
                <c:pt idx="49">
                  <c:v>4.5590534721107945</c:v>
                </c:pt>
                <c:pt idx="50">
                  <c:v>7.1329689421352471</c:v>
                </c:pt>
                <c:pt idx="51">
                  <c:v>6.8960003163065577</c:v>
                </c:pt>
                <c:pt idx="52">
                  <c:v>7.3405716167165256</c:v>
                </c:pt>
                <c:pt idx="53">
                  <c:v>5.9547113250991579</c:v>
                </c:pt>
                <c:pt idx="54">
                  <c:v>5.8992494252915373</c:v>
                </c:pt>
                <c:pt idx="55">
                  <c:v>7.3804206596010458</c:v>
                </c:pt>
                <c:pt idx="56">
                  <c:v>7.239528892384568</c:v>
                </c:pt>
                <c:pt idx="57">
                  <c:v>7.2014584863163433</c:v>
                </c:pt>
                <c:pt idx="58">
                  <c:v>6.2097793852366445</c:v>
                </c:pt>
                <c:pt idx="59">
                  <c:v>6.0834364859913315</c:v>
                </c:pt>
                <c:pt idx="60">
                  <c:v>8.9298373376306639</c:v>
                </c:pt>
                <c:pt idx="61">
                  <c:v>8.9354437555252613</c:v>
                </c:pt>
                <c:pt idx="62">
                  <c:v>8.0744446460106722</c:v>
                </c:pt>
                <c:pt idx="63">
                  <c:v>8.6856596833153024</c:v>
                </c:pt>
                <c:pt idx="64">
                  <c:v>8.6413835477716905</c:v>
                </c:pt>
                <c:pt idx="65">
                  <c:v>6.9204884369588582</c:v>
                </c:pt>
                <c:pt idx="66">
                  <c:v>6.7766094878527614</c:v>
                </c:pt>
                <c:pt idx="67">
                  <c:v>3.832775913117108</c:v>
                </c:pt>
                <c:pt idx="68">
                  <c:v>3.0557333484221738</c:v>
                </c:pt>
                <c:pt idx="69">
                  <c:v>3.3236675938445082</c:v>
                </c:pt>
                <c:pt idx="70">
                  <c:v>2.8950735249586534</c:v>
                </c:pt>
                <c:pt idx="71">
                  <c:v>3.1931556585745775</c:v>
                </c:pt>
                <c:pt idx="72">
                  <c:v>2.2626792043491006</c:v>
                </c:pt>
                <c:pt idx="73">
                  <c:v>3.4032289246594916</c:v>
                </c:pt>
                <c:pt idx="74">
                  <c:v>4.1909205033807106</c:v>
                </c:pt>
                <c:pt idx="75">
                  <c:v>2.5256780699450454</c:v>
                </c:pt>
                <c:pt idx="76">
                  <c:v>3.1459065367134942</c:v>
                </c:pt>
                <c:pt idx="77">
                  <c:v>4.2719745629712049</c:v>
                </c:pt>
                <c:pt idx="78">
                  <c:v>2.7766801202481028</c:v>
                </c:pt>
                <c:pt idx="79">
                  <c:v>2.9520046615658968</c:v>
                </c:pt>
                <c:pt idx="80">
                  <c:v>2.4584465127322241</c:v>
                </c:pt>
                <c:pt idx="81">
                  <c:v>-0.48022223596411395</c:v>
                </c:pt>
                <c:pt idx="82">
                  <c:v>2.9280366162195692</c:v>
                </c:pt>
                <c:pt idx="83">
                  <c:v>6.4384323053175008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9-4BF0-BF16-F29231F8F2A7}"/>
            </c:ext>
          </c:extLst>
        </c:ser>
        <c:ser>
          <c:idx val="1"/>
          <c:order val="1"/>
          <c:tx>
            <c:strRef>
              <c:f>Trimestral!$E$1</c:f>
              <c:strCache>
                <c:ptCount val="1"/>
                <c:pt idx="0">
                  <c:v>Média núcleos YoY</c:v>
                </c:pt>
              </c:strCache>
            </c:strRef>
          </c:tx>
          <c:spPr>
            <a:ln w="25400">
              <a:solidFill>
                <a:srgbClr val="666666"/>
              </a:solidFill>
              <a:prstDash val="solid"/>
            </a:ln>
          </c:spPr>
          <c:marker>
            <c:symbol val="none"/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Trimestral!$E$2:$E$88</c:f>
              <c:numCache>
                <c:formatCode>General</c:formatCode>
                <c:ptCount val="87"/>
                <c:pt idx="4" formatCode="0.00">
                  <c:v>4.1651038532597218</c:v>
                </c:pt>
                <c:pt idx="5" formatCode="0.00">
                  <c:v>4.6590521204254332</c:v>
                </c:pt>
                <c:pt idx="6" formatCode="0.00">
                  <c:v>5.133091765034492</c:v>
                </c:pt>
                <c:pt idx="7" formatCode="0.00">
                  <c:v>6.1804161288519177</c:v>
                </c:pt>
                <c:pt idx="8" formatCode="0.00">
                  <c:v>6.7489891774575206</c:v>
                </c:pt>
                <c:pt idx="9" formatCode="0.00">
                  <c:v>6.8272507001261973</c:v>
                </c:pt>
                <c:pt idx="10" formatCode="0.00">
                  <c:v>6.7333506721684033</c:v>
                </c:pt>
                <c:pt idx="11" formatCode="0.00">
                  <c:v>8.8330980826117909</c:v>
                </c:pt>
                <c:pt idx="12" formatCode="0.00">
                  <c:v>11.040933538885778</c:v>
                </c:pt>
                <c:pt idx="13" formatCode="0.00">
                  <c:v>12.522024383556097</c:v>
                </c:pt>
                <c:pt idx="14" formatCode="0.00">
                  <c:v>12.260997025445096</c:v>
                </c:pt>
                <c:pt idx="15" formatCode="0.00">
                  <c:v>9.948837044158477</c:v>
                </c:pt>
                <c:pt idx="16" formatCode="0.00">
                  <c:v>7.9906926938101863</c:v>
                </c:pt>
                <c:pt idx="17" formatCode="0.00">
                  <c:v>7.0883889951818713</c:v>
                </c:pt>
                <c:pt idx="18" formatCode="0.00">
                  <c:v>7.3833815715812268</c:v>
                </c:pt>
                <c:pt idx="19" formatCode="0.00">
                  <c:v>7.7451266800250496</c:v>
                </c:pt>
                <c:pt idx="20" formatCode="0.00">
                  <c:v>7.5180791868445951</c:v>
                </c:pt>
                <c:pt idx="21" formatCode="0.00">
                  <c:v>7.5076256211304759</c:v>
                </c:pt>
                <c:pt idx="22" formatCode="0.00">
                  <c:v>6.8102465201084428</c:v>
                </c:pt>
                <c:pt idx="23" formatCode="0.00">
                  <c:v>6.1103707712093946</c:v>
                </c:pt>
                <c:pt idx="24" formatCode="0.00">
                  <c:v>5.7846937780118513</c:v>
                </c:pt>
                <c:pt idx="25" formatCode="0.00">
                  <c:v>4.7402142605941</c:v>
                </c:pt>
                <c:pt idx="26" formatCode="0.00">
                  <c:v>4.1650607336319645</c:v>
                </c:pt>
                <c:pt idx="27" formatCode="0.00">
                  <c:v>3.7117284949735874</c:v>
                </c:pt>
                <c:pt idx="28" formatCode="0.00">
                  <c:v>3.1739085782451326</c:v>
                </c:pt>
                <c:pt idx="29" formatCode="0.00">
                  <c:v>3.2998442445134835</c:v>
                </c:pt>
                <c:pt idx="30" formatCode="0.00">
                  <c:v>3.6363388093662463</c:v>
                </c:pt>
                <c:pt idx="31" formatCode="0.00">
                  <c:v>4.0075049396357754</c:v>
                </c:pt>
                <c:pt idx="32" formatCode="0.00">
                  <c:v>4.250755917228477</c:v>
                </c:pt>
                <c:pt idx="33" formatCode="0.00">
                  <c:v>4.9937946313846515</c:v>
                </c:pt>
                <c:pt idx="34" formatCode="0.00">
                  <c:v>5.5623282905590488</c:v>
                </c:pt>
                <c:pt idx="35" formatCode="0.00">
                  <c:v>5.6190207251766155</c:v>
                </c:pt>
                <c:pt idx="36" formatCode="0.00">
                  <c:v>5.4936867837511061</c:v>
                </c:pt>
                <c:pt idx="37" formatCode="0.00">
                  <c:v>5.2578936059536785</c:v>
                </c:pt>
                <c:pt idx="38" formatCode="0.00">
                  <c:v>4.7247000819736318</c:v>
                </c:pt>
                <c:pt idx="39" formatCode="0.00">
                  <c:v>4.5722566286835242</c:v>
                </c:pt>
                <c:pt idx="40" formatCode="0.00">
                  <c:v>4.9803807106333142</c:v>
                </c:pt>
                <c:pt idx="41" formatCode="0.00">
                  <c:v>5.0902264814905562</c:v>
                </c:pt>
                <c:pt idx="42" formatCode="0.00">
                  <c:v>4.9826992583992924</c:v>
                </c:pt>
                <c:pt idx="43" formatCode="0.00">
                  <c:v>5.576760999423569</c:v>
                </c:pt>
                <c:pt idx="44" formatCode="0.00">
                  <c:v>6.0598453541897301</c:v>
                </c:pt>
                <c:pt idx="45" formatCode="0.00">
                  <c:v>6.3695924873292897</c:v>
                </c:pt>
                <c:pt idx="46" formatCode="0.00">
                  <c:v>6.9137002603795406</c:v>
                </c:pt>
                <c:pt idx="47" formatCode="0.00">
                  <c:v>6.8332779010619848</c:v>
                </c:pt>
                <c:pt idx="48" formatCode="0.00">
                  <c:v>6.2423907393871048</c:v>
                </c:pt>
                <c:pt idx="49" formatCode="0.00">
                  <c:v>5.6902257077732887</c:v>
                </c:pt>
                <c:pt idx="50" formatCode="0.00">
                  <c:v>5.7285000013096887</c:v>
                </c:pt>
                <c:pt idx="51" formatCode="0.00">
                  <c:v>5.8665545032947186</c:v>
                </c:pt>
                <c:pt idx="52" formatCode="0.00">
                  <c:v>6.4077779862645956</c:v>
                </c:pt>
                <c:pt idx="53" formatCode="0.00">
                  <c:v>6.7790133306589562</c:v>
                </c:pt>
                <c:pt idx="54" formatCode="0.00">
                  <c:v>6.5931044205284506</c:v>
                </c:pt>
                <c:pt idx="55" formatCode="0.00">
                  <c:v>6.7337345462728848</c:v>
                </c:pt>
                <c:pt idx="56" formatCode="0.00">
                  <c:v>6.7181741512875703</c:v>
                </c:pt>
                <c:pt idx="57" formatCode="0.00">
                  <c:v>6.95773762229841</c:v>
                </c:pt>
                <c:pt idx="58" formatCode="0.00">
                  <c:v>7.0293709416943573</c:v>
                </c:pt>
                <c:pt idx="59" formatCode="0.00">
                  <c:v>6.6561383069780211</c:v>
                </c:pt>
                <c:pt idx="60" formatCode="0.00">
                  <c:v>6.8941600374208045</c:v>
                </c:pt>
                <c:pt idx="61" formatCode="0.00">
                  <c:v>7.2370045359798629</c:v>
                </c:pt>
                <c:pt idx="62" formatCode="0.00">
                  <c:v>7.7151045660657447</c:v>
                </c:pt>
                <c:pt idx="63" formatCode="0.00">
                  <c:v>8.2959189329007366</c:v>
                </c:pt>
                <c:pt idx="64" formatCode="0.00">
                  <c:v>8.3189722520730101</c:v>
                </c:pt>
                <c:pt idx="65" formatCode="0.00">
                  <c:v>7.9437804435700921</c:v>
                </c:pt>
                <c:pt idx="66" formatCode="0.00">
                  <c:v>7.6149643150359214</c:v>
                </c:pt>
                <c:pt idx="67" formatCode="0.00">
                  <c:v>6.6307630718722699</c:v>
                </c:pt>
                <c:pt idx="68" formatCode="0.00">
                  <c:v>5.3615113611056753</c:v>
                </c:pt>
                <c:pt idx="69" formatCode="0.00">
                  <c:v>4.416264439938411</c:v>
                </c:pt>
                <c:pt idx="70" formatCode="0.00">
                  <c:v>3.5228675945265353</c:v>
                </c:pt>
                <c:pt idx="71" formatCode="0.00">
                  <c:v>3.2418514645743857</c:v>
                </c:pt>
                <c:pt idx="72" formatCode="0.00">
                  <c:v>3.0001578077915925</c:v>
                </c:pt>
                <c:pt idx="73" formatCode="0.00">
                  <c:v>2.7860243845235555</c:v>
                </c:pt>
                <c:pt idx="74" formatCode="0.00">
                  <c:v>3.0845787043062067</c:v>
                </c:pt>
                <c:pt idx="75" formatCode="0.00">
                  <c:v>2.9915106405211889</c:v>
                </c:pt>
                <c:pt idx="76" formatCode="0.00">
                  <c:v>3.1741289173659482</c:v>
                </c:pt>
                <c:pt idx="77" formatCode="0.00">
                  <c:v>3.4354914838935713</c:v>
                </c:pt>
                <c:pt idx="78" formatCode="0.00">
                  <c:v>3.1479818263659087</c:v>
                </c:pt>
                <c:pt idx="79" formatCode="0.00">
                  <c:v>3.235704941540396</c:v>
                </c:pt>
                <c:pt idx="80" formatCode="0.00">
                  <c:v>3.0802354489612993</c:v>
                </c:pt>
                <c:pt idx="81" formatCode="0.00">
                  <c:v>2.0476697294420587</c:v>
                </c:pt>
                <c:pt idx="82" formatCode="0.00">
                  <c:v>1.9123321979941155</c:v>
                </c:pt>
                <c:pt idx="83" formatCode="0.00">
                  <c:v>2.5416822176949516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9-4BF0-BF16-F29231F8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9056"/>
        <c:axId val="189470592"/>
      </c:lineChart>
      <c:dateAx>
        <c:axId val="189469056"/>
        <c:scaling>
          <c:orientation val="minMax"/>
          <c:min val="36586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8947059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89470592"/>
        <c:scaling>
          <c:orientation val="minMax"/>
          <c:max val="18"/>
          <c:min val="-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8946905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329508448755398"/>
          <c:y val="0.94289158387038108"/>
          <c:w val="0.65854245127330702"/>
          <c:h val="4.356259953819786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Núcleos vs BRL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8190936339948679E-3"/>
          <c:y val="5.0092081999817906E-2"/>
          <c:w val="0.96991452991452987"/>
          <c:h val="0.89836181343136434"/>
        </c:manualLayout>
      </c:layout>
      <c:lineChart>
        <c:grouping val="standard"/>
        <c:varyColors val="0"/>
        <c:ser>
          <c:idx val="0"/>
          <c:order val="0"/>
          <c:tx>
            <c:strRef>
              <c:f>Trimestral!$F$1</c:f>
              <c:strCache>
                <c:ptCount val="1"/>
                <c:pt idx="0">
                  <c:v>BRL YoY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Trimestral!$F$2:$F$88</c:f>
              <c:numCache>
                <c:formatCode>General</c:formatCode>
                <c:ptCount val="87"/>
                <c:pt idx="4" formatCode="0.0">
                  <c:v>16.168892232461918</c:v>
                </c:pt>
                <c:pt idx="5" formatCode="0.0">
                  <c:v>26.072789528911478</c:v>
                </c:pt>
                <c:pt idx="6" formatCode="0.0">
                  <c:v>40.663885161835786</c:v>
                </c:pt>
                <c:pt idx="7" formatCode="0.0">
                  <c:v>29.748574568935894</c:v>
                </c:pt>
                <c:pt idx="8" formatCode="0.0">
                  <c:v>14.768403840238298</c:v>
                </c:pt>
                <c:pt idx="9" formatCode="0.0">
                  <c:v>12.839495356579622</c:v>
                </c:pt>
                <c:pt idx="10" formatCode="0.0">
                  <c:v>35.167448484927675</c:v>
                </c:pt>
                <c:pt idx="11" formatCode="0.0">
                  <c:v>43.131700860357384</c:v>
                </c:pt>
                <c:pt idx="12" formatCode="0.0">
                  <c:v>47.285192342958737</c:v>
                </c:pt>
                <c:pt idx="13" formatCode="0.0">
                  <c:v>12.921050247809829</c:v>
                </c:pt>
                <c:pt idx="14" formatCode="0.0">
                  <c:v>-14.406689545168938</c:v>
                </c:pt>
                <c:pt idx="15" formatCode="0.0">
                  <c:v>-19.604941924983343</c:v>
                </c:pt>
                <c:pt idx="16" formatCode="0.0">
                  <c:v>-16.079073643076747</c:v>
                </c:pt>
                <c:pt idx="17" formatCode="0.0">
                  <c:v>5.201576860489121</c:v>
                </c:pt>
                <c:pt idx="18" formatCode="0.0">
                  <c:v>-0.4088455196403995</c:v>
                </c:pt>
                <c:pt idx="19" formatCode="0.0">
                  <c:v>-5.2130302751449253</c:v>
                </c:pt>
                <c:pt idx="20" formatCode="0.0">
                  <c:v>-10.012439940197005</c:v>
                </c:pt>
                <c:pt idx="21" formatCode="0.0">
                  <c:v>-20.651191163494943</c:v>
                </c:pt>
                <c:pt idx="22" formatCode="0.0">
                  <c:v>-20.898162848718538</c:v>
                </c:pt>
                <c:pt idx="23" formatCode="0.0">
                  <c:v>-17.470025726906478</c:v>
                </c:pt>
                <c:pt idx="24" formatCode="0.0">
                  <c:v>-17.275010146103874</c:v>
                </c:pt>
                <c:pt idx="25" formatCode="0.0">
                  <c:v>-10.042145436074868</c:v>
                </c:pt>
                <c:pt idx="26" formatCode="0.0">
                  <c:v>-6.9847459571051651</c:v>
                </c:pt>
                <c:pt idx="27" formatCode="0.0">
                  <c:v>-5.2082107987295734</c:v>
                </c:pt>
                <c:pt idx="28" formatCode="0.0">
                  <c:v>-3.5353457923866127</c:v>
                </c:pt>
                <c:pt idx="29" formatCode="0.0">
                  <c:v>-10.148333536808673</c:v>
                </c:pt>
                <c:pt idx="30" formatCode="0.0">
                  <c:v>-12.495376078914921</c:v>
                </c:pt>
                <c:pt idx="31" formatCode="0.0">
                  <c:v>-17.820246331399471</c:v>
                </c:pt>
                <c:pt idx="32" formatCode="0.0">
                  <c:v>-17.491775400899535</c:v>
                </c:pt>
                <c:pt idx="33" formatCode="0.0">
                  <c:v>-16.6530792486158</c:v>
                </c:pt>
                <c:pt idx="34" formatCode="0.0">
                  <c:v>-9.9202085498388275</c:v>
                </c:pt>
                <c:pt idx="35" formatCode="0.0">
                  <c:v>28.056929291403932</c:v>
                </c:pt>
                <c:pt idx="36" formatCode="0.0">
                  <c:v>35.001444669170745</c:v>
                </c:pt>
                <c:pt idx="37" formatCode="0.0">
                  <c:v>24.339249689238507</c:v>
                </c:pt>
                <c:pt idx="38" formatCode="0.0">
                  <c:v>8.2477855341115855</c:v>
                </c:pt>
                <c:pt idx="39" formatCode="0.0">
                  <c:v>-22.842781757613263</c:v>
                </c:pt>
                <c:pt idx="40" formatCode="0.0">
                  <c:v>-22.015809148760091</c:v>
                </c:pt>
                <c:pt idx="41" formatCode="0.0">
                  <c:v>-12.358850812068766</c:v>
                </c:pt>
                <c:pt idx="42" formatCode="0.0">
                  <c:v>-5.9556711645802674</c:v>
                </c:pt>
                <c:pt idx="43" formatCode="0.0">
                  <c:v>-2.9038112522686177</c:v>
                </c:pt>
                <c:pt idx="44" formatCode="0.0">
                  <c:v>-9.2121633489461452</c:v>
                </c:pt>
                <c:pt idx="45" formatCode="0.0">
                  <c:v>-11.865135761837086</c:v>
                </c:pt>
                <c:pt idx="46" formatCode="0.0">
                  <c:v>-4.0240482501632702</c:v>
                </c:pt>
                <c:pt idx="47" formatCode="0.0">
                  <c:v>5.738317757009348</c:v>
                </c:pt>
                <c:pt idx="48" formatCode="0.0">
                  <c:v>6.1949577799721878</c:v>
                </c:pt>
                <c:pt idx="49" formatCode="0.0">
                  <c:v>25.915002864356794</c:v>
                </c:pt>
                <c:pt idx="50" formatCode="0.0">
                  <c:v>22.417795745191803</c:v>
                </c:pt>
                <c:pt idx="51" formatCode="0.0">
                  <c:v>15.020049682275328</c:v>
                </c:pt>
                <c:pt idx="52" formatCode="0.0">
                  <c:v>13.419679286459818</c:v>
                </c:pt>
                <c:pt idx="53" formatCode="0.0">
                  <c:v>6.9736287808577213</c:v>
                </c:pt>
                <c:pt idx="54" formatCode="0.0">
                  <c:v>12.670737389342591</c:v>
                </c:pt>
                <c:pt idx="55" formatCode="0.0">
                  <c:v>11.127828063448941</c:v>
                </c:pt>
                <c:pt idx="56" formatCode="0.0">
                  <c:v>17.486384513063346</c:v>
                </c:pt>
                <c:pt idx="57" formatCode="0.0">
                  <c:v>5.1706348893806764</c:v>
                </c:pt>
                <c:pt idx="58" formatCode="0.0">
                  <c:v>0.94603810270026401</c:v>
                </c:pt>
                <c:pt idx="59" formatCode="0.0">
                  <c:v>11.506434519303554</c:v>
                </c:pt>
                <c:pt idx="60" formatCode="0.0">
                  <c:v>24.579342756435363</c:v>
                </c:pt>
                <c:pt idx="61" formatCode="0.0">
                  <c:v>38.903034478626843</c:v>
                </c:pt>
                <c:pt idx="62" formatCode="0.0">
                  <c:v>58.293685587385546</c:v>
                </c:pt>
                <c:pt idx="63" formatCode="0.0">
                  <c:v>51.617577941406864</c:v>
                </c:pt>
                <c:pt idx="64" formatCode="0.0">
                  <c:v>32.382982858253364</c:v>
                </c:pt>
                <c:pt idx="65" formatCode="0.0">
                  <c:v>10.575803321112787</c:v>
                </c:pt>
                <c:pt idx="66" formatCode="0.0">
                  <c:v>-11.696094945358315</c:v>
                </c:pt>
                <c:pt idx="67" formatCode="0.0">
                  <c:v>-15.304004890944011</c:v>
                </c:pt>
                <c:pt idx="68" formatCode="0.0">
                  <c:v>-18.881903906600815</c:v>
                </c:pt>
                <c:pt idx="69" formatCode="0.0">
                  <c:v>-4.9284237625306986</c:v>
                </c:pt>
                <c:pt idx="70" formatCode="0.0">
                  <c:v>-2.8762108467186076</c:v>
                </c:pt>
                <c:pt idx="71" formatCode="0.0">
                  <c:v>9.7600650671036959E-2</c:v>
                </c:pt>
                <c:pt idx="72" formatCode="0.0">
                  <c:v>3.5810853967510603</c:v>
                </c:pt>
                <c:pt idx="73" formatCode="0.0">
                  <c:v>13.576220075081547</c:v>
                </c:pt>
                <c:pt idx="74" formatCode="0.0">
                  <c:v>25.921926118857776</c:v>
                </c:pt>
                <c:pt idx="75" formatCode="0.0">
                  <c:v>16.34537255220603</c:v>
                </c:pt>
                <c:pt idx="76" formatCode="0.0">
                  <c:v>15.991449302172644</c:v>
                </c:pt>
                <c:pt idx="77" formatCode="0.0">
                  <c:v>5.8186579969294661</c:v>
                </c:pt>
                <c:pt idx="78" formatCode="0.0">
                  <c:v>1.4604984360811146</c:v>
                </c:pt>
                <c:pt idx="79" formatCode="0.0">
                  <c:v>7.0101004810168677</c:v>
                </c:pt>
                <c:pt idx="80" formatCode="0.0">
                  <c:v>23.744041395686754</c:v>
                </c:pt>
                <c:pt idx="81" formatCode="0.0">
                  <c:v>39.352922601623241</c:v>
                </c:pt>
                <c:pt idx="82" formatCode="0.0">
                  <c:v>35.199595587930624</c:v>
                </c:pt>
                <c:pt idx="83" formatCode="0.0">
                  <c:v>32.969758278334794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97-4FBA-865E-922CC788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86304"/>
        <c:axId val="508405248"/>
      </c:lineChart>
      <c:lineChart>
        <c:grouping val="standard"/>
        <c:varyColors val="0"/>
        <c:ser>
          <c:idx val="1"/>
          <c:order val="1"/>
          <c:tx>
            <c:strRef>
              <c:f>Trimestral!$E$1</c:f>
              <c:strCache>
                <c:ptCount val="1"/>
                <c:pt idx="0">
                  <c:v>Média núcleos YoY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Trimestral!$A$2:$A$88</c:f>
              <c:numCache>
                <c:formatCode>mmm\-yy</c:formatCode>
                <c:ptCount val="87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</c:numCache>
            </c:numRef>
          </c:cat>
          <c:val>
            <c:numRef>
              <c:f>Trimestral!$E$2:$E$88</c:f>
              <c:numCache>
                <c:formatCode>General</c:formatCode>
                <c:ptCount val="87"/>
                <c:pt idx="4" formatCode="0.00">
                  <c:v>4.1651038532597218</c:v>
                </c:pt>
                <c:pt idx="5" formatCode="0.00">
                  <c:v>4.6590521204254332</c:v>
                </c:pt>
                <c:pt idx="6" formatCode="0.00">
                  <c:v>5.133091765034492</c:v>
                </c:pt>
                <c:pt idx="7" formatCode="0.00">
                  <c:v>6.1804161288519177</c:v>
                </c:pt>
                <c:pt idx="8" formatCode="0.00">
                  <c:v>6.7489891774575206</c:v>
                </c:pt>
                <c:pt idx="9" formatCode="0.00">
                  <c:v>6.8272507001261973</c:v>
                </c:pt>
                <c:pt idx="10" formatCode="0.00">
                  <c:v>6.7333506721684033</c:v>
                </c:pt>
                <c:pt idx="11" formatCode="0.00">
                  <c:v>8.8330980826117909</c:v>
                </c:pt>
                <c:pt idx="12" formatCode="0.00">
                  <c:v>11.040933538885778</c:v>
                </c:pt>
                <c:pt idx="13" formatCode="0.00">
                  <c:v>12.522024383556097</c:v>
                </c:pt>
                <c:pt idx="14" formatCode="0.00">
                  <c:v>12.260997025445096</c:v>
                </c:pt>
                <c:pt idx="15" formatCode="0.00">
                  <c:v>9.948837044158477</c:v>
                </c:pt>
                <c:pt idx="16" formatCode="0.00">
                  <c:v>7.9906926938101863</c:v>
                </c:pt>
                <c:pt idx="17" formatCode="0.00">
                  <c:v>7.0883889951818713</c:v>
                </c:pt>
                <c:pt idx="18" formatCode="0.00">
                  <c:v>7.3833815715812268</c:v>
                </c:pt>
                <c:pt idx="19" formatCode="0.00">
                  <c:v>7.7451266800250496</c:v>
                </c:pt>
                <c:pt idx="20" formatCode="0.00">
                  <c:v>7.5180791868445951</c:v>
                </c:pt>
                <c:pt idx="21" formatCode="0.00">
                  <c:v>7.5076256211304759</c:v>
                </c:pt>
                <c:pt idx="22" formatCode="0.00">
                  <c:v>6.8102465201084428</c:v>
                </c:pt>
                <c:pt idx="23" formatCode="0.00">
                  <c:v>6.1103707712093946</c:v>
                </c:pt>
                <c:pt idx="24" formatCode="0.00">
                  <c:v>5.7846937780118513</c:v>
                </c:pt>
                <c:pt idx="25" formatCode="0.00">
                  <c:v>4.7402142605941</c:v>
                </c:pt>
                <c:pt idx="26" formatCode="0.00">
                  <c:v>4.1650607336319645</c:v>
                </c:pt>
                <c:pt idx="27" formatCode="0.00">
                  <c:v>3.7117284949735874</c:v>
                </c:pt>
                <c:pt idx="28" formatCode="0.00">
                  <c:v>3.1739085782451326</c:v>
                </c:pt>
                <c:pt idx="29" formatCode="0.00">
                  <c:v>3.2998442445134835</c:v>
                </c:pt>
                <c:pt idx="30" formatCode="0.00">
                  <c:v>3.6363388093662463</c:v>
                </c:pt>
                <c:pt idx="31" formatCode="0.00">
                  <c:v>4.0075049396357754</c:v>
                </c:pt>
                <c:pt idx="32" formatCode="0.00">
                  <c:v>4.250755917228477</c:v>
                </c:pt>
                <c:pt idx="33" formatCode="0.00">
                  <c:v>4.9937946313846515</c:v>
                </c:pt>
                <c:pt idx="34" formatCode="0.00">
                  <c:v>5.5623282905590488</c:v>
                </c:pt>
                <c:pt idx="35" formatCode="0.00">
                  <c:v>5.6190207251766155</c:v>
                </c:pt>
                <c:pt idx="36" formatCode="0.00">
                  <c:v>5.4936867837511061</c:v>
                </c:pt>
                <c:pt idx="37" formatCode="0.00">
                  <c:v>5.2578936059536785</c:v>
                </c:pt>
                <c:pt idx="38" formatCode="0.00">
                  <c:v>4.7247000819736318</c:v>
                </c:pt>
                <c:pt idx="39" formatCode="0.00">
                  <c:v>4.5722566286835242</c:v>
                </c:pt>
                <c:pt idx="40" formatCode="0.00">
                  <c:v>4.9803807106333142</c:v>
                </c:pt>
                <c:pt idx="41" formatCode="0.00">
                  <c:v>5.0902264814905562</c:v>
                </c:pt>
                <c:pt idx="42" formatCode="0.00">
                  <c:v>4.9826992583992924</c:v>
                </c:pt>
                <c:pt idx="43" formatCode="0.00">
                  <c:v>5.576760999423569</c:v>
                </c:pt>
                <c:pt idx="44" formatCode="0.00">
                  <c:v>6.0598453541897301</c:v>
                </c:pt>
                <c:pt idx="45" formatCode="0.00">
                  <c:v>6.3695924873292897</c:v>
                </c:pt>
                <c:pt idx="46" formatCode="0.00">
                  <c:v>6.9137002603795406</c:v>
                </c:pt>
                <c:pt idx="47" formatCode="0.00">
                  <c:v>6.8332779010619848</c:v>
                </c:pt>
                <c:pt idx="48" formatCode="0.00">
                  <c:v>6.2423907393871048</c:v>
                </c:pt>
                <c:pt idx="49" formatCode="0.00">
                  <c:v>5.6902257077732887</c:v>
                </c:pt>
                <c:pt idx="50" formatCode="0.00">
                  <c:v>5.7285000013096887</c:v>
                </c:pt>
                <c:pt idx="51" formatCode="0.00">
                  <c:v>5.8665545032947186</c:v>
                </c:pt>
                <c:pt idx="52" formatCode="0.00">
                  <c:v>6.4077779862645956</c:v>
                </c:pt>
                <c:pt idx="53" formatCode="0.00">
                  <c:v>6.7790133306589562</c:v>
                </c:pt>
                <c:pt idx="54" formatCode="0.00">
                  <c:v>6.5931044205284506</c:v>
                </c:pt>
                <c:pt idx="55" formatCode="0.00">
                  <c:v>6.7337345462728848</c:v>
                </c:pt>
                <c:pt idx="56" formatCode="0.00">
                  <c:v>6.7181741512875703</c:v>
                </c:pt>
                <c:pt idx="57" formatCode="0.00">
                  <c:v>6.95773762229841</c:v>
                </c:pt>
                <c:pt idx="58" formatCode="0.00">
                  <c:v>7.0293709416943573</c:v>
                </c:pt>
                <c:pt idx="59" formatCode="0.00">
                  <c:v>6.6561383069780211</c:v>
                </c:pt>
                <c:pt idx="60" formatCode="0.00">
                  <c:v>6.8941600374208045</c:v>
                </c:pt>
                <c:pt idx="61" formatCode="0.00">
                  <c:v>7.2370045359798629</c:v>
                </c:pt>
                <c:pt idx="62" formatCode="0.00">
                  <c:v>7.7151045660657447</c:v>
                </c:pt>
                <c:pt idx="63" formatCode="0.00">
                  <c:v>8.2959189329007366</c:v>
                </c:pt>
                <c:pt idx="64" formatCode="0.00">
                  <c:v>8.3189722520730101</c:v>
                </c:pt>
                <c:pt idx="65" formatCode="0.00">
                  <c:v>7.9437804435700921</c:v>
                </c:pt>
                <c:pt idx="66" formatCode="0.00">
                  <c:v>7.6149643150359214</c:v>
                </c:pt>
                <c:pt idx="67" formatCode="0.00">
                  <c:v>6.6307630718722699</c:v>
                </c:pt>
                <c:pt idx="68" formatCode="0.00">
                  <c:v>5.3615113611056753</c:v>
                </c:pt>
                <c:pt idx="69" formatCode="0.00">
                  <c:v>4.416264439938411</c:v>
                </c:pt>
                <c:pt idx="70" formatCode="0.00">
                  <c:v>3.5228675945265353</c:v>
                </c:pt>
                <c:pt idx="71" formatCode="0.00">
                  <c:v>3.2418514645743857</c:v>
                </c:pt>
                <c:pt idx="72" formatCode="0.00">
                  <c:v>3.0001578077915925</c:v>
                </c:pt>
                <c:pt idx="73" formatCode="0.00">
                  <c:v>2.7860243845235555</c:v>
                </c:pt>
                <c:pt idx="74" formatCode="0.00">
                  <c:v>3.0845787043062067</c:v>
                </c:pt>
                <c:pt idx="75" formatCode="0.00">
                  <c:v>2.9915106405211889</c:v>
                </c:pt>
                <c:pt idx="76" formatCode="0.00">
                  <c:v>3.1741289173659482</c:v>
                </c:pt>
                <c:pt idx="77" formatCode="0.00">
                  <c:v>3.4354914838935713</c:v>
                </c:pt>
                <c:pt idx="78" formatCode="0.00">
                  <c:v>3.1479818263659087</c:v>
                </c:pt>
                <c:pt idx="79" formatCode="0.00">
                  <c:v>3.235704941540396</c:v>
                </c:pt>
                <c:pt idx="80" formatCode="0.00">
                  <c:v>3.0802354489612993</c:v>
                </c:pt>
                <c:pt idx="81" formatCode="0.00">
                  <c:v>2.0476697294420587</c:v>
                </c:pt>
                <c:pt idx="82" formatCode="0.00">
                  <c:v>1.9123321979941155</c:v>
                </c:pt>
                <c:pt idx="83" formatCode="0.00">
                  <c:v>2.5416822176949516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7-4FBA-865E-922CC788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72400"/>
        <c:axId val="342581552"/>
      </c:lineChart>
      <c:dateAx>
        <c:axId val="508386304"/>
        <c:scaling>
          <c:orientation val="minMax"/>
          <c:min val="36951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405248"/>
        <c:crosses val="autoZero"/>
        <c:auto val="1"/>
        <c:lblOffset val="100"/>
        <c:baseTimeUnit val="months"/>
        <c:majorUnit val="9"/>
        <c:majorTimeUnit val="months"/>
      </c:dateAx>
      <c:valAx>
        <c:axId val="508405248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386304"/>
        <c:crosses val="autoZero"/>
        <c:crossBetween val="between"/>
      </c:valAx>
      <c:valAx>
        <c:axId val="342581552"/>
        <c:scaling>
          <c:orientation val="minMax"/>
          <c:max val="13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342572400"/>
        <c:crosses val="max"/>
        <c:crossBetween val="between"/>
      </c:valAx>
      <c:dateAx>
        <c:axId val="342572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42581552"/>
        <c:crosses val="autoZero"/>
        <c:auto val="1"/>
        <c:lblOffset val="100"/>
        <c:baseTimeUnit val="months"/>
        <c:majorUnit val="1"/>
        <c:minorUnit val="1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rPr>
              <a:t>Industriais vs Nuci</a:t>
            </a:r>
          </a:p>
        </c:rich>
      </c:tx>
      <c:overlay val="1"/>
    </c:title>
    <c:autoTitleDeleted val="0"/>
    <c:plotArea>
      <c:layout>
        <c:manualLayout>
          <c:xMode val="edge"/>
          <c:yMode val="edge"/>
          <c:x val="6.8190936339948679E-3"/>
          <c:y val="5.0092081999817906E-2"/>
          <c:w val="0.96991452991452987"/>
          <c:h val="0.89836181343136434"/>
        </c:manualLayout>
      </c:layout>
      <c:lineChart>
        <c:grouping val="standard"/>
        <c:varyColors val="0"/>
        <c:ser>
          <c:idx val="1"/>
          <c:order val="1"/>
          <c:tx>
            <c:strRef>
              <c:f>industriais!$D$1</c:f>
              <c:strCache>
                <c:ptCount val="1"/>
                <c:pt idx="0">
                  <c:v>NUCI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industriais!$A$2:$A$405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industriais!$D$2:$D$405</c:f>
              <c:numCache>
                <c:formatCode>General</c:formatCode>
                <c:ptCount val="260"/>
                <c:pt idx="0">
                  <c:v>82.3</c:v>
                </c:pt>
                <c:pt idx="1">
                  <c:v>82.5</c:v>
                </c:pt>
                <c:pt idx="2">
                  <c:v>82.100000000000009</c:v>
                </c:pt>
                <c:pt idx="3">
                  <c:v>82</c:v>
                </c:pt>
                <c:pt idx="4">
                  <c:v>82.3</c:v>
                </c:pt>
                <c:pt idx="5">
                  <c:v>82.100000000000009</c:v>
                </c:pt>
                <c:pt idx="6">
                  <c:v>82.4</c:v>
                </c:pt>
                <c:pt idx="7">
                  <c:v>82.7</c:v>
                </c:pt>
                <c:pt idx="8">
                  <c:v>82.2</c:v>
                </c:pt>
                <c:pt idx="9">
                  <c:v>82</c:v>
                </c:pt>
                <c:pt idx="10">
                  <c:v>82.100000000000009</c:v>
                </c:pt>
                <c:pt idx="11">
                  <c:v>82.8</c:v>
                </c:pt>
                <c:pt idx="12">
                  <c:v>82.3</c:v>
                </c:pt>
                <c:pt idx="13">
                  <c:v>82.3</c:v>
                </c:pt>
                <c:pt idx="14">
                  <c:v>82.4</c:v>
                </c:pt>
                <c:pt idx="15">
                  <c:v>82.2</c:v>
                </c:pt>
                <c:pt idx="16">
                  <c:v>82.5</c:v>
                </c:pt>
                <c:pt idx="17">
                  <c:v>82.8</c:v>
                </c:pt>
                <c:pt idx="18">
                  <c:v>82.9</c:v>
                </c:pt>
                <c:pt idx="19">
                  <c:v>82.8</c:v>
                </c:pt>
                <c:pt idx="20">
                  <c:v>82.2</c:v>
                </c:pt>
                <c:pt idx="21">
                  <c:v>82.4</c:v>
                </c:pt>
                <c:pt idx="22">
                  <c:v>82.9</c:v>
                </c:pt>
                <c:pt idx="23">
                  <c:v>82.9</c:v>
                </c:pt>
                <c:pt idx="24">
                  <c:v>82.7</c:v>
                </c:pt>
                <c:pt idx="25">
                  <c:v>82.600000000000009</c:v>
                </c:pt>
                <c:pt idx="26">
                  <c:v>82.600000000000009</c:v>
                </c:pt>
                <c:pt idx="27">
                  <c:v>82</c:v>
                </c:pt>
                <c:pt idx="28">
                  <c:v>81.8</c:v>
                </c:pt>
                <c:pt idx="29">
                  <c:v>81.600000000000009</c:v>
                </c:pt>
                <c:pt idx="30">
                  <c:v>80.7</c:v>
                </c:pt>
                <c:pt idx="31">
                  <c:v>80.600000000000009</c:v>
                </c:pt>
                <c:pt idx="32">
                  <c:v>80.3</c:v>
                </c:pt>
                <c:pt idx="33">
                  <c:v>79.900000000000006</c:v>
                </c:pt>
                <c:pt idx="34">
                  <c:v>80.3</c:v>
                </c:pt>
                <c:pt idx="35">
                  <c:v>79.400000000000006</c:v>
                </c:pt>
                <c:pt idx="36">
                  <c:v>79.2</c:v>
                </c:pt>
                <c:pt idx="37">
                  <c:v>79.100000000000009</c:v>
                </c:pt>
                <c:pt idx="38">
                  <c:v>78.400000000000006</c:v>
                </c:pt>
                <c:pt idx="39">
                  <c:v>77.5</c:v>
                </c:pt>
                <c:pt idx="40">
                  <c:v>76.5</c:v>
                </c:pt>
                <c:pt idx="41">
                  <c:v>75.8</c:v>
                </c:pt>
                <c:pt idx="42">
                  <c:v>75.100000000000009</c:v>
                </c:pt>
                <c:pt idx="43">
                  <c:v>75.100000000000009</c:v>
                </c:pt>
                <c:pt idx="44">
                  <c:v>74.900000000000006</c:v>
                </c:pt>
                <c:pt idx="45">
                  <c:v>74.7</c:v>
                </c:pt>
                <c:pt idx="46">
                  <c:v>75</c:v>
                </c:pt>
                <c:pt idx="47">
                  <c:v>75.2</c:v>
                </c:pt>
                <c:pt idx="48">
                  <c:v>74.100000000000009</c:v>
                </c:pt>
                <c:pt idx="49">
                  <c:v>73.8</c:v>
                </c:pt>
                <c:pt idx="50">
                  <c:v>73.8</c:v>
                </c:pt>
                <c:pt idx="51">
                  <c:v>74.100000000000009</c:v>
                </c:pt>
                <c:pt idx="52">
                  <c:v>73.7</c:v>
                </c:pt>
                <c:pt idx="53">
                  <c:v>73.900000000000006</c:v>
                </c:pt>
                <c:pt idx="54">
                  <c:v>74</c:v>
                </c:pt>
                <c:pt idx="55">
                  <c:v>73.900000000000006</c:v>
                </c:pt>
                <c:pt idx="56">
                  <c:v>74.2</c:v>
                </c:pt>
                <c:pt idx="57">
                  <c:v>73.8</c:v>
                </c:pt>
                <c:pt idx="58">
                  <c:v>73.900000000000006</c:v>
                </c:pt>
                <c:pt idx="59">
                  <c:v>73.400000000000006</c:v>
                </c:pt>
                <c:pt idx="60">
                  <c:v>74.5</c:v>
                </c:pt>
                <c:pt idx="61">
                  <c:v>74.400000000000006</c:v>
                </c:pt>
                <c:pt idx="62">
                  <c:v>74.2</c:v>
                </c:pt>
                <c:pt idx="63">
                  <c:v>74.5</c:v>
                </c:pt>
                <c:pt idx="64">
                  <c:v>74.400000000000006</c:v>
                </c:pt>
                <c:pt idx="65">
                  <c:v>74.2</c:v>
                </c:pt>
                <c:pt idx="66">
                  <c:v>74.5</c:v>
                </c:pt>
                <c:pt idx="67">
                  <c:v>74.100000000000009</c:v>
                </c:pt>
                <c:pt idx="68">
                  <c:v>73.900000000000006</c:v>
                </c:pt>
                <c:pt idx="69">
                  <c:v>74.3</c:v>
                </c:pt>
                <c:pt idx="70">
                  <c:v>74.7</c:v>
                </c:pt>
                <c:pt idx="71">
                  <c:v>74.900000000000006</c:v>
                </c:pt>
                <c:pt idx="72">
                  <c:v>75</c:v>
                </c:pt>
                <c:pt idx="73">
                  <c:v>75.7</c:v>
                </c:pt>
                <c:pt idx="74">
                  <c:v>76.2</c:v>
                </c:pt>
                <c:pt idx="75">
                  <c:v>76.5</c:v>
                </c:pt>
                <c:pt idx="76">
                  <c:v>76.400000000000006</c:v>
                </c:pt>
                <c:pt idx="77">
                  <c:v>76.100000000000009</c:v>
                </c:pt>
                <c:pt idx="78">
                  <c:v>75.600000000000009</c:v>
                </c:pt>
                <c:pt idx="79">
                  <c:v>75.900000000000006</c:v>
                </c:pt>
                <c:pt idx="80">
                  <c:v>76.600000000000009</c:v>
                </c:pt>
                <c:pt idx="81">
                  <c:v>76.2</c:v>
                </c:pt>
                <c:pt idx="82">
                  <c:v>75.3</c:v>
                </c:pt>
                <c:pt idx="83">
                  <c:v>74.8</c:v>
                </c:pt>
                <c:pt idx="84">
                  <c:v>74.400000000000006</c:v>
                </c:pt>
                <c:pt idx="85">
                  <c:v>74.600000000000009</c:v>
                </c:pt>
                <c:pt idx="86">
                  <c:v>74.600000000000009</c:v>
                </c:pt>
                <c:pt idx="87">
                  <c:v>74.600000000000009</c:v>
                </c:pt>
                <c:pt idx="88">
                  <c:v>75.2</c:v>
                </c:pt>
                <c:pt idx="89">
                  <c:v>75.100000000000009</c:v>
                </c:pt>
                <c:pt idx="90">
                  <c:v>75.400000000000006</c:v>
                </c:pt>
                <c:pt idx="91">
                  <c:v>75.7</c:v>
                </c:pt>
                <c:pt idx="92">
                  <c:v>75.5</c:v>
                </c:pt>
                <c:pt idx="93">
                  <c:v>75.7</c:v>
                </c:pt>
                <c:pt idx="94">
                  <c:v>75.400000000000006</c:v>
                </c:pt>
                <c:pt idx="95">
                  <c:v>75.100000000000009</c:v>
                </c:pt>
                <c:pt idx="96">
                  <c:v>75.7</c:v>
                </c:pt>
                <c:pt idx="97">
                  <c:v>76.2</c:v>
                </c:pt>
                <c:pt idx="98">
                  <c:v>75.3</c:v>
                </c:pt>
                <c:pt idx="99">
                  <c:v>57.3</c:v>
                </c:pt>
                <c:pt idx="100">
                  <c:v>60.3</c:v>
                </c:pt>
                <c:pt idx="101">
                  <c:v>66.599999999999994</c:v>
                </c:pt>
                <c:pt idx="102">
                  <c:v>72.3</c:v>
                </c:pt>
                <c:pt idx="103">
                  <c:v>75.3</c:v>
                </c:pt>
                <c:pt idx="104">
                  <c:v>78.2</c:v>
                </c:pt>
                <c:pt idx="105">
                  <c:v>79.8</c:v>
                </c:pt>
                <c:pt idx="106">
                  <c:v>79.7</c:v>
                </c:pt>
                <c:pt idx="107">
                  <c:v>79.3</c:v>
                </c:pt>
                <c:pt idx="108">
                  <c:v>79.900000000000006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0-49F2-A219-12615DD0C1EA}"/>
            </c:ext>
          </c:extLst>
        </c:ser>
        <c:ser>
          <c:idx val="2"/>
          <c:order val="2"/>
          <c:tx>
            <c:strRef>
              <c:f>industriais!$F$1</c:f>
              <c:strCache>
                <c:ptCount val="1"/>
                <c:pt idx="0">
                  <c:v>NUCI trend</c:v>
                </c:pt>
              </c:strCache>
            </c:strRef>
          </c:tx>
          <c:cat>
            <c:numRef>
              <c:f>industriais!$A$2:$A$405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industriais!$F$2:$F$405</c:f>
              <c:numCache>
                <c:formatCode>General</c:formatCode>
                <c:ptCount val="260"/>
                <c:pt idx="0">
                  <c:v>82.3</c:v>
                </c:pt>
                <c:pt idx="1">
                  <c:v>82.5</c:v>
                </c:pt>
                <c:pt idx="2">
                  <c:v>82.1</c:v>
                </c:pt>
                <c:pt idx="3">
                  <c:v>82</c:v>
                </c:pt>
                <c:pt idx="4">
                  <c:v>82.3</c:v>
                </c:pt>
                <c:pt idx="5">
                  <c:v>82.1</c:v>
                </c:pt>
                <c:pt idx="6">
                  <c:v>82.4</c:v>
                </c:pt>
                <c:pt idx="7">
                  <c:v>82.7</c:v>
                </c:pt>
                <c:pt idx="8">
                  <c:v>82.2</c:v>
                </c:pt>
                <c:pt idx="9">
                  <c:v>82</c:v>
                </c:pt>
                <c:pt idx="10">
                  <c:v>82.1</c:v>
                </c:pt>
                <c:pt idx="11">
                  <c:v>82.8</c:v>
                </c:pt>
                <c:pt idx="12">
                  <c:v>82.3</c:v>
                </c:pt>
                <c:pt idx="13">
                  <c:v>82.3</c:v>
                </c:pt>
                <c:pt idx="14">
                  <c:v>82.4</c:v>
                </c:pt>
                <c:pt idx="15">
                  <c:v>82.2</c:v>
                </c:pt>
                <c:pt idx="16">
                  <c:v>82.5</c:v>
                </c:pt>
                <c:pt idx="17">
                  <c:v>82.8</c:v>
                </c:pt>
                <c:pt idx="18">
                  <c:v>82.9</c:v>
                </c:pt>
                <c:pt idx="19">
                  <c:v>82.8</c:v>
                </c:pt>
                <c:pt idx="20">
                  <c:v>82.2</c:v>
                </c:pt>
                <c:pt idx="21">
                  <c:v>82.4</c:v>
                </c:pt>
                <c:pt idx="22">
                  <c:v>82.9</c:v>
                </c:pt>
                <c:pt idx="23">
                  <c:v>82.9</c:v>
                </c:pt>
                <c:pt idx="24">
                  <c:v>82.7</c:v>
                </c:pt>
                <c:pt idx="25">
                  <c:v>82.6</c:v>
                </c:pt>
                <c:pt idx="26">
                  <c:v>82.6</c:v>
                </c:pt>
                <c:pt idx="27">
                  <c:v>82</c:v>
                </c:pt>
                <c:pt idx="28">
                  <c:v>81.8</c:v>
                </c:pt>
                <c:pt idx="29">
                  <c:v>81.599999999999994</c:v>
                </c:pt>
                <c:pt idx="30">
                  <c:v>80.7</c:v>
                </c:pt>
                <c:pt idx="31">
                  <c:v>80.599999999999994</c:v>
                </c:pt>
                <c:pt idx="32">
                  <c:v>80.3</c:v>
                </c:pt>
                <c:pt idx="33">
                  <c:v>79.900000000000006</c:v>
                </c:pt>
                <c:pt idx="34">
                  <c:v>80.3</c:v>
                </c:pt>
                <c:pt idx="35">
                  <c:v>79.400000000000006</c:v>
                </c:pt>
                <c:pt idx="36">
                  <c:v>79.2</c:v>
                </c:pt>
                <c:pt idx="37">
                  <c:v>79.099999999999994</c:v>
                </c:pt>
                <c:pt idx="38">
                  <c:v>78.400000000000006</c:v>
                </c:pt>
                <c:pt idx="39">
                  <c:v>77.5</c:v>
                </c:pt>
                <c:pt idx="40">
                  <c:v>76.5</c:v>
                </c:pt>
                <c:pt idx="41">
                  <c:v>75.8</c:v>
                </c:pt>
                <c:pt idx="42">
                  <c:v>75.099999999999994</c:v>
                </c:pt>
                <c:pt idx="43">
                  <c:v>75.099999999999994</c:v>
                </c:pt>
                <c:pt idx="44">
                  <c:v>74.900000000000006</c:v>
                </c:pt>
                <c:pt idx="45">
                  <c:v>74.7</c:v>
                </c:pt>
                <c:pt idx="46">
                  <c:v>75</c:v>
                </c:pt>
                <c:pt idx="47">
                  <c:v>75.2</c:v>
                </c:pt>
                <c:pt idx="48">
                  <c:v>74.099999999999994</c:v>
                </c:pt>
                <c:pt idx="49">
                  <c:v>73.8</c:v>
                </c:pt>
                <c:pt idx="50">
                  <c:v>73.8</c:v>
                </c:pt>
                <c:pt idx="51">
                  <c:v>74.099999999999994</c:v>
                </c:pt>
                <c:pt idx="52">
                  <c:v>73.7</c:v>
                </c:pt>
                <c:pt idx="53">
                  <c:v>73.900000000000006</c:v>
                </c:pt>
                <c:pt idx="54">
                  <c:v>74</c:v>
                </c:pt>
                <c:pt idx="55">
                  <c:v>73.900000000000006</c:v>
                </c:pt>
                <c:pt idx="56">
                  <c:v>74.2</c:v>
                </c:pt>
                <c:pt idx="57">
                  <c:v>73.8</c:v>
                </c:pt>
                <c:pt idx="58">
                  <c:v>73.900000000000006</c:v>
                </c:pt>
                <c:pt idx="59">
                  <c:v>73.400000000000006</c:v>
                </c:pt>
                <c:pt idx="60">
                  <c:v>74.5</c:v>
                </c:pt>
                <c:pt idx="61">
                  <c:v>74.400000000000006</c:v>
                </c:pt>
                <c:pt idx="62">
                  <c:v>74.2</c:v>
                </c:pt>
                <c:pt idx="63">
                  <c:v>74.5</c:v>
                </c:pt>
                <c:pt idx="64">
                  <c:v>74.400000000000006</c:v>
                </c:pt>
                <c:pt idx="65">
                  <c:v>74.2</c:v>
                </c:pt>
                <c:pt idx="66">
                  <c:v>74.5</c:v>
                </c:pt>
                <c:pt idx="67">
                  <c:v>74.099999999999994</c:v>
                </c:pt>
                <c:pt idx="68">
                  <c:v>73.900000000000006</c:v>
                </c:pt>
                <c:pt idx="69">
                  <c:v>74.3</c:v>
                </c:pt>
                <c:pt idx="70">
                  <c:v>74.7</c:v>
                </c:pt>
                <c:pt idx="71">
                  <c:v>74.900000000000006</c:v>
                </c:pt>
                <c:pt idx="72">
                  <c:v>75</c:v>
                </c:pt>
                <c:pt idx="73">
                  <c:v>75.7</c:v>
                </c:pt>
                <c:pt idx="74">
                  <c:v>76.2</c:v>
                </c:pt>
                <c:pt idx="75">
                  <c:v>76.5</c:v>
                </c:pt>
                <c:pt idx="76">
                  <c:v>76.400000000000006</c:v>
                </c:pt>
                <c:pt idx="77">
                  <c:v>76.099999999999994</c:v>
                </c:pt>
                <c:pt idx="78">
                  <c:v>75.599999999999994</c:v>
                </c:pt>
                <c:pt idx="79">
                  <c:v>75.900000000000006</c:v>
                </c:pt>
                <c:pt idx="80">
                  <c:v>76.599999999999994</c:v>
                </c:pt>
                <c:pt idx="81">
                  <c:v>76.2</c:v>
                </c:pt>
                <c:pt idx="82">
                  <c:v>75.3</c:v>
                </c:pt>
                <c:pt idx="83">
                  <c:v>74.8</c:v>
                </c:pt>
                <c:pt idx="84">
                  <c:v>74.400000000000006</c:v>
                </c:pt>
                <c:pt idx="85">
                  <c:v>74.599999999999994</c:v>
                </c:pt>
                <c:pt idx="86">
                  <c:v>74.599999999999994</c:v>
                </c:pt>
                <c:pt idx="87">
                  <c:v>74.599999999999994</c:v>
                </c:pt>
                <c:pt idx="88">
                  <c:v>75.2</c:v>
                </c:pt>
                <c:pt idx="89">
                  <c:v>75.099999999999994</c:v>
                </c:pt>
                <c:pt idx="90">
                  <c:v>75.400000000000006</c:v>
                </c:pt>
                <c:pt idx="91">
                  <c:v>75.7</c:v>
                </c:pt>
                <c:pt idx="92">
                  <c:v>75.5</c:v>
                </c:pt>
                <c:pt idx="93">
                  <c:v>75.7</c:v>
                </c:pt>
                <c:pt idx="94">
                  <c:v>75.400000000000006</c:v>
                </c:pt>
                <c:pt idx="95">
                  <c:v>75.099999999999994</c:v>
                </c:pt>
                <c:pt idx="96">
                  <c:v>75.7</c:v>
                </c:pt>
                <c:pt idx="97">
                  <c:v>76.2</c:v>
                </c:pt>
                <c:pt idx="98">
                  <c:v>75.921632653060996</c:v>
                </c:pt>
                <c:pt idx="99">
                  <c:v>75.963500600239897</c:v>
                </c:pt>
                <c:pt idx="100">
                  <c:v>76.005368547418797</c:v>
                </c:pt>
                <c:pt idx="101">
                  <c:v>76.047236494597698</c:v>
                </c:pt>
                <c:pt idx="102">
                  <c:v>76.089104441776499</c:v>
                </c:pt>
                <c:pt idx="103">
                  <c:v>76.130972388955399</c:v>
                </c:pt>
                <c:pt idx="104">
                  <c:v>76.1728403361343</c:v>
                </c:pt>
                <c:pt idx="105">
                  <c:v>76.214708283313101</c:v>
                </c:pt>
                <c:pt idx="106">
                  <c:v>76.256576230492001</c:v>
                </c:pt>
                <c:pt idx="107">
                  <c:v>76.298444177670902</c:v>
                </c:pt>
                <c:pt idx="108">
                  <c:v>76.340312124849703</c:v>
                </c:pt>
                <c:pt idx="109">
                  <c:v>76.382180072028603</c:v>
                </c:pt>
                <c:pt idx="110">
                  <c:v>76.424048019207504</c:v>
                </c:pt>
                <c:pt idx="111">
                  <c:v>76.465915966386305</c:v>
                </c:pt>
                <c:pt idx="112">
                  <c:v>76.507783913565206</c:v>
                </c:pt>
                <c:pt idx="113">
                  <c:v>76.549651860744106</c:v>
                </c:pt>
                <c:pt idx="114">
                  <c:v>76.591519807922893</c:v>
                </c:pt>
                <c:pt idx="115">
                  <c:v>76.633387755101793</c:v>
                </c:pt>
                <c:pt idx="116">
                  <c:v>76.675255702280694</c:v>
                </c:pt>
                <c:pt idx="117">
                  <c:v>76.717123649459495</c:v>
                </c:pt>
                <c:pt idx="118">
                  <c:v>76.758991596638396</c:v>
                </c:pt>
                <c:pt idx="119">
                  <c:v>76.800859543817296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5-4352-A4A9-C0054F70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86304"/>
        <c:axId val="508405248"/>
      </c:lineChart>
      <c:lineChart>
        <c:grouping val="standard"/>
        <c:varyColors val="0"/>
        <c:ser>
          <c:idx val="0"/>
          <c:order val="0"/>
          <c:tx>
            <c:strRef>
              <c:f>industriais!$B$1</c:f>
              <c:strCache>
                <c:ptCount val="1"/>
                <c:pt idx="0">
                  <c:v>Industriais subjacentes YoY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industriais!$A$2:$A$405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industriais!$B$2:$B$405</c:f>
              <c:numCache>
                <c:formatCode>0.00</c:formatCode>
                <c:ptCount val="260"/>
                <c:pt idx="12">
                  <c:v>4.8212028602192731</c:v>
                </c:pt>
                <c:pt idx="13">
                  <c:v>5.2742912377497646</c:v>
                </c:pt>
                <c:pt idx="14">
                  <c:v>5.5232948610485835</c:v>
                </c:pt>
                <c:pt idx="15">
                  <c:v>5.6058985288814682</c:v>
                </c:pt>
                <c:pt idx="16">
                  <c:v>5.5551585550696956</c:v>
                </c:pt>
                <c:pt idx="17">
                  <c:v>5.8794687924059019</c:v>
                </c:pt>
                <c:pt idx="18">
                  <c:v>5.5422246061355622</c:v>
                </c:pt>
                <c:pt idx="19">
                  <c:v>5.3675095784622329</c:v>
                </c:pt>
                <c:pt idx="20">
                  <c:v>5.3890441675660696</c:v>
                </c:pt>
                <c:pt idx="21">
                  <c:v>5.4229150502368242</c:v>
                </c:pt>
                <c:pt idx="22">
                  <c:v>5.3488295071821597</c:v>
                </c:pt>
                <c:pt idx="23">
                  <c:v>5.514369062627722</c:v>
                </c:pt>
                <c:pt idx="24">
                  <c:v>5.6811582087300962</c:v>
                </c:pt>
                <c:pt idx="25">
                  <c:v>5.3079153179706537</c:v>
                </c:pt>
                <c:pt idx="26">
                  <c:v>5.2622247275290448</c:v>
                </c:pt>
                <c:pt idx="27">
                  <c:v>5.2419237509324148</c:v>
                </c:pt>
                <c:pt idx="28">
                  <c:v>5.2927799619388054</c:v>
                </c:pt>
                <c:pt idx="29">
                  <c:v>5.3316384844871152</c:v>
                </c:pt>
                <c:pt idx="30">
                  <c:v>5.4539323677760478</c:v>
                </c:pt>
                <c:pt idx="31">
                  <c:v>5.5912469296658145</c:v>
                </c:pt>
                <c:pt idx="32">
                  <c:v>5.4828075947504828</c:v>
                </c:pt>
                <c:pt idx="33">
                  <c:v>5.1606757507136649</c:v>
                </c:pt>
                <c:pt idx="34">
                  <c:v>4.775606445882886</c:v>
                </c:pt>
                <c:pt idx="35">
                  <c:v>4.5314355780837587</c:v>
                </c:pt>
                <c:pt idx="36">
                  <c:v>4.3981964650532888</c:v>
                </c:pt>
                <c:pt idx="37">
                  <c:v>4.1281398633125548</c:v>
                </c:pt>
                <c:pt idx="38">
                  <c:v>4.0886830274570229</c:v>
                </c:pt>
                <c:pt idx="39">
                  <c:v>4.3542568738002672</c:v>
                </c:pt>
                <c:pt idx="40">
                  <c:v>4.6871473013552674</c:v>
                </c:pt>
                <c:pt idx="41">
                  <c:v>4.8089207006880628</c:v>
                </c:pt>
                <c:pt idx="42">
                  <c:v>5.0057808908592278</c:v>
                </c:pt>
                <c:pt idx="43">
                  <c:v>5.1898143349367558</c:v>
                </c:pt>
                <c:pt idx="44">
                  <c:v>5.2984584742230822</c:v>
                </c:pt>
                <c:pt idx="45">
                  <c:v>5.3813556123712374</c:v>
                </c:pt>
                <c:pt idx="46">
                  <c:v>5.6999255842265626</c:v>
                </c:pt>
                <c:pt idx="47">
                  <c:v>6.070156038201219</c:v>
                </c:pt>
                <c:pt idx="48">
                  <c:v>6.2942976038493867</c:v>
                </c:pt>
                <c:pt idx="49">
                  <c:v>7.197903270701957</c:v>
                </c:pt>
                <c:pt idx="50">
                  <c:v>7.488930495883281</c:v>
                </c:pt>
                <c:pt idx="51">
                  <c:v>7.3557578785418514</c:v>
                </c:pt>
                <c:pt idx="52">
                  <c:v>7.1950596153744755</c:v>
                </c:pt>
                <c:pt idx="53">
                  <c:v>6.9894444097450759</c:v>
                </c:pt>
                <c:pt idx="54">
                  <c:v>6.867075139803049</c:v>
                </c:pt>
                <c:pt idx="55">
                  <c:v>6.6853398822456001</c:v>
                </c:pt>
                <c:pt idx="56">
                  <c:v>6.708401911795022</c:v>
                </c:pt>
                <c:pt idx="57">
                  <c:v>6.2864522620927659</c:v>
                </c:pt>
                <c:pt idx="58">
                  <c:v>5.8934662922193013</c:v>
                </c:pt>
                <c:pt idx="59">
                  <c:v>5.4524507663763444</c:v>
                </c:pt>
                <c:pt idx="60">
                  <c:v>5.0253190843894089</c:v>
                </c:pt>
                <c:pt idx="61">
                  <c:v>4.5501602099607226</c:v>
                </c:pt>
                <c:pt idx="62">
                  <c:v>3.8175141849600749</c:v>
                </c:pt>
                <c:pt idx="63">
                  <c:v>3.4817121020445825</c:v>
                </c:pt>
                <c:pt idx="64">
                  <c:v>2.9528252434330398</c:v>
                </c:pt>
                <c:pt idx="65">
                  <c:v>2.8723504095511174</c:v>
                </c:pt>
                <c:pt idx="66">
                  <c:v>2.4020783824939258</c:v>
                </c:pt>
                <c:pt idx="67">
                  <c:v>2.2111533489124611</c:v>
                </c:pt>
                <c:pt idx="68">
                  <c:v>1.7191615495438555</c:v>
                </c:pt>
                <c:pt idx="69">
                  <c:v>2.0316032295361737</c:v>
                </c:pt>
                <c:pt idx="70">
                  <c:v>1.9755287778540236</c:v>
                </c:pt>
                <c:pt idx="71">
                  <c:v>1.7592066467635874</c:v>
                </c:pt>
                <c:pt idx="72">
                  <c:v>1.8016370942675906</c:v>
                </c:pt>
                <c:pt idx="73">
                  <c:v>1.2576042350070935</c:v>
                </c:pt>
                <c:pt idx="74">
                  <c:v>1.3638571904519523</c:v>
                </c:pt>
                <c:pt idx="75">
                  <c:v>1.224709014187539</c:v>
                </c:pt>
                <c:pt idx="76">
                  <c:v>1.3706680805432683</c:v>
                </c:pt>
                <c:pt idx="77">
                  <c:v>1.055334359436543</c:v>
                </c:pt>
                <c:pt idx="78">
                  <c:v>1.2169846056119695</c:v>
                </c:pt>
                <c:pt idx="79">
                  <c:v>1.3222858516914329</c:v>
                </c:pt>
                <c:pt idx="80">
                  <c:v>1.5283337402468078</c:v>
                </c:pt>
                <c:pt idx="81">
                  <c:v>1.671483379899712</c:v>
                </c:pt>
                <c:pt idx="82">
                  <c:v>1.1781092683597478</c:v>
                </c:pt>
                <c:pt idx="83">
                  <c:v>0.66944980409691368</c:v>
                </c:pt>
                <c:pt idx="84">
                  <c:v>0.95226889204123211</c:v>
                </c:pt>
                <c:pt idx="85">
                  <c:v>1.1006452503835078</c:v>
                </c:pt>
                <c:pt idx="86">
                  <c:v>1.0556752369927693</c:v>
                </c:pt>
                <c:pt idx="87">
                  <c:v>1.7096949757709297</c:v>
                </c:pt>
                <c:pt idx="88">
                  <c:v>1.6022520119651489</c:v>
                </c:pt>
                <c:pt idx="89">
                  <c:v>1.7141457530692321</c:v>
                </c:pt>
                <c:pt idx="90">
                  <c:v>1.8415801948117547</c:v>
                </c:pt>
                <c:pt idx="91">
                  <c:v>1.4158971869811836</c:v>
                </c:pt>
                <c:pt idx="92">
                  <c:v>1.4437582784436955</c:v>
                </c:pt>
                <c:pt idx="93">
                  <c:v>1.350605872643257</c:v>
                </c:pt>
                <c:pt idx="94">
                  <c:v>2.0658388686938451</c:v>
                </c:pt>
                <c:pt idx="95">
                  <c:v>2.449282028497052</c:v>
                </c:pt>
                <c:pt idx="96">
                  <c:v>2.2002994783670857</c:v>
                </c:pt>
                <c:pt idx="97">
                  <c:v>1.6203285385968798</c:v>
                </c:pt>
                <c:pt idx="98">
                  <c:v>2.1663377267076669</c:v>
                </c:pt>
                <c:pt idx="99">
                  <c:v>0.79990457073482446</c:v>
                </c:pt>
                <c:pt idx="100">
                  <c:v>0.47605882699177471</c:v>
                </c:pt>
                <c:pt idx="101">
                  <c:v>2.5150215504424978E-2</c:v>
                </c:pt>
                <c:pt idx="102">
                  <c:v>-0.36696741780079378</c:v>
                </c:pt>
                <c:pt idx="103">
                  <c:v>0.16422815894681264</c:v>
                </c:pt>
                <c:pt idx="104">
                  <c:v>0.27619312440556598</c:v>
                </c:pt>
                <c:pt idx="105">
                  <c:v>0.80095582448529967</c:v>
                </c:pt>
                <c:pt idx="106">
                  <c:v>1.0990087633894632</c:v>
                </c:pt>
                <c:pt idx="107">
                  <c:v>1.5639508436816101</c:v>
                </c:pt>
                <c:pt idx="108">
                  <c:v>2.2831760579185669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20-49F2-A219-12615DD0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55023"/>
        <c:axId val="2083044623"/>
      </c:lineChart>
      <c:dateAx>
        <c:axId val="508386304"/>
        <c:scaling>
          <c:orientation val="minMax"/>
          <c:min val="41275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405248"/>
        <c:crosses val="autoZero"/>
        <c:auto val="1"/>
        <c:lblOffset val="100"/>
        <c:baseTimeUnit val="months"/>
      </c:dateAx>
      <c:valAx>
        <c:axId val="508405248"/>
        <c:scaling>
          <c:orientation val="minMax"/>
          <c:max val="86"/>
          <c:min val="7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386304"/>
        <c:crosses val="autoZero"/>
        <c:crossBetween val="between"/>
      </c:valAx>
      <c:valAx>
        <c:axId val="20830446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083055023"/>
        <c:crosses val="max"/>
        <c:crossBetween val="between"/>
      </c:valAx>
      <c:dateAx>
        <c:axId val="208305502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83044623"/>
        <c:crosses val="autoZero"/>
        <c:auto val="1"/>
        <c:lblOffset val="100"/>
        <c:baseTimeUnit val="months"/>
        <c:majorUnit val="1"/>
        <c:minorUnit val="1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rPr>
              <a:t>Serviços subjacentes vs Desemprego</a:t>
            </a:r>
          </a:p>
        </c:rich>
      </c:tx>
      <c:overlay val="1"/>
    </c:title>
    <c:autoTitleDeleted val="0"/>
    <c:plotArea>
      <c:layout>
        <c:manualLayout>
          <c:xMode val="edge"/>
          <c:yMode val="edge"/>
          <c:x val="6.8190936339948679E-3"/>
          <c:y val="5.0092081999817906E-2"/>
          <c:w val="0.96991452991452987"/>
          <c:h val="0.89836181343136434"/>
        </c:manualLayout>
      </c:layout>
      <c:lineChart>
        <c:grouping val="standard"/>
        <c:varyColors val="0"/>
        <c:ser>
          <c:idx val="1"/>
          <c:order val="1"/>
          <c:tx>
            <c:strRef>
              <c:f>servicos!$D$1</c:f>
              <c:strCache>
                <c:ptCount val="1"/>
                <c:pt idx="0">
                  <c:v>Desmprego PNAD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servicos!$A$2:$A$405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servicos!$D$2:$D$405</c:f>
              <c:numCache>
                <c:formatCode>General</c:formatCode>
                <c:ptCount val="260"/>
                <c:pt idx="0">
                  <c:v>7.4927760059720132</c:v>
                </c:pt>
                <c:pt idx="1">
                  <c:v>7.4254624911622162</c:v>
                </c:pt>
                <c:pt idx="2">
                  <c:v>7.4317862931353673</c:v>
                </c:pt>
                <c:pt idx="3">
                  <c:v>7.2814221924294102</c:v>
                </c:pt>
                <c:pt idx="4">
                  <c:v>7.2547233316292647</c:v>
                </c:pt>
                <c:pt idx="5">
                  <c:v>7.3008194912051794</c:v>
                </c:pt>
                <c:pt idx="6">
                  <c:v>7.2898688794561295</c:v>
                </c:pt>
                <c:pt idx="7">
                  <c:v>7.2836482250966945</c:v>
                </c:pt>
                <c:pt idx="8">
                  <c:v>7.2176564710133118</c:v>
                </c:pt>
                <c:pt idx="9">
                  <c:v>7.2246290087947145</c:v>
                </c:pt>
                <c:pt idx="10">
                  <c:v>7.2430933180918196</c:v>
                </c:pt>
                <c:pt idx="11">
                  <c:v>7.4188641709536878</c:v>
                </c:pt>
                <c:pt idx="12">
                  <c:v>7.4837508735118741</c:v>
                </c:pt>
                <c:pt idx="13">
                  <c:v>7.5578200272800267</c:v>
                </c:pt>
                <c:pt idx="14">
                  <c:v>7.450405031555551</c:v>
                </c:pt>
                <c:pt idx="15">
                  <c:v>7.3806765300015513</c:v>
                </c:pt>
                <c:pt idx="16">
                  <c:v>7.2622791917289824</c:v>
                </c:pt>
                <c:pt idx="17">
                  <c:v>7.2248602337433905</c:v>
                </c:pt>
                <c:pt idx="18">
                  <c:v>7.1303883175774967</c:v>
                </c:pt>
                <c:pt idx="19">
                  <c:v>7.0951115624468315</c:v>
                </c:pt>
                <c:pt idx="20">
                  <c:v>7.0348349820485101</c:v>
                </c:pt>
                <c:pt idx="21">
                  <c:v>7.0324857372360938</c:v>
                </c:pt>
                <c:pt idx="22">
                  <c:v>6.9245130242002517</c:v>
                </c:pt>
                <c:pt idx="23">
                  <c:v>6.7579177073325063</c:v>
                </c:pt>
                <c:pt idx="24">
                  <c:v>6.6924783903517859</c:v>
                </c:pt>
                <c:pt idx="25">
                  <c:v>6.596411243340139</c:v>
                </c:pt>
                <c:pt idx="26">
                  <c:v>6.6367970565526786</c:v>
                </c:pt>
                <c:pt idx="27">
                  <c:v>6.6767684824763363</c:v>
                </c:pt>
                <c:pt idx="28">
                  <c:v>6.6779551794387215</c:v>
                </c:pt>
                <c:pt idx="29">
                  <c:v>6.6587506597838182</c:v>
                </c:pt>
                <c:pt idx="30">
                  <c:v>6.7305246084262471</c:v>
                </c:pt>
                <c:pt idx="31">
                  <c:v>6.8615185095490698</c:v>
                </c:pt>
                <c:pt idx="32">
                  <c:v>6.8459365447974481</c:v>
                </c:pt>
                <c:pt idx="33">
                  <c:v>6.9260964686447828</c:v>
                </c:pt>
                <c:pt idx="34">
                  <c:v>6.9629448240663532</c:v>
                </c:pt>
                <c:pt idx="35">
                  <c:v>7.0946147067457721</c:v>
                </c:pt>
                <c:pt idx="36">
                  <c:v>7.1152150086845829</c:v>
                </c:pt>
                <c:pt idx="37">
                  <c:v>7.2647502195609555</c:v>
                </c:pt>
                <c:pt idx="38">
                  <c:v>7.396004991386862</c:v>
                </c:pt>
                <c:pt idx="39">
                  <c:v>7.521991513372539</c:v>
                </c:pt>
                <c:pt idx="40">
                  <c:v>7.8322684797786373</c:v>
                </c:pt>
                <c:pt idx="41">
                  <c:v>8.1327360682099776</c:v>
                </c:pt>
                <c:pt idx="42">
                  <c:v>8.3922426010158979</c:v>
                </c:pt>
                <c:pt idx="43">
                  <c:v>8.6854299492581397</c:v>
                </c:pt>
                <c:pt idx="44">
                  <c:v>8.9394342168681469</c:v>
                </c:pt>
                <c:pt idx="45">
                  <c:v>9.2549888430026215</c:v>
                </c:pt>
                <c:pt idx="46">
                  <c:v>9.4663577902509353</c:v>
                </c:pt>
                <c:pt idx="47">
                  <c:v>9.5788359842978288</c:v>
                </c:pt>
                <c:pt idx="48">
                  <c:v>9.8086880699303496</c:v>
                </c:pt>
                <c:pt idx="49">
                  <c:v>10.056677309832729</c:v>
                </c:pt>
                <c:pt idx="50">
                  <c:v>10.336371063167181</c:v>
                </c:pt>
                <c:pt idx="51">
                  <c:v>10.666784474765178</c:v>
                </c:pt>
                <c:pt idx="52">
                  <c:v>10.87005751359824</c:v>
                </c:pt>
                <c:pt idx="53">
                  <c:v>11.160520610710522</c:v>
                </c:pt>
                <c:pt idx="54">
                  <c:v>11.432271761352775</c:v>
                </c:pt>
                <c:pt idx="55">
                  <c:v>11.726026751493867</c:v>
                </c:pt>
                <c:pt idx="56">
                  <c:v>11.873162043895935</c:v>
                </c:pt>
                <c:pt idx="57">
                  <c:v>12.143275477149418</c:v>
                </c:pt>
                <c:pt idx="58">
                  <c:v>12.354658112734251</c:v>
                </c:pt>
                <c:pt idx="59">
                  <c:v>12.655060607112013</c:v>
                </c:pt>
                <c:pt idx="60">
                  <c:v>12.851764976613488</c:v>
                </c:pt>
                <c:pt idx="61">
                  <c:v>12.991069711947755</c:v>
                </c:pt>
                <c:pt idx="62">
                  <c:v>13.165687593475194</c:v>
                </c:pt>
                <c:pt idx="63">
                  <c:v>13.08082835713601</c:v>
                </c:pt>
                <c:pt idx="64">
                  <c:v>12.979561478991942</c:v>
                </c:pt>
                <c:pt idx="65">
                  <c:v>12.851532694813105</c:v>
                </c:pt>
                <c:pt idx="66">
                  <c:v>12.695248820756678</c:v>
                </c:pt>
                <c:pt idx="67">
                  <c:v>12.549370160459883</c:v>
                </c:pt>
                <c:pt idx="68">
                  <c:v>12.499719612115145</c:v>
                </c:pt>
                <c:pt idx="69">
                  <c:v>12.557861365079603</c:v>
                </c:pt>
                <c:pt idx="70">
                  <c:v>12.559074629044432</c:v>
                </c:pt>
                <c:pt idx="71">
                  <c:v>12.452878774900089</c:v>
                </c:pt>
                <c:pt idx="72">
                  <c:v>12.446009103633582</c:v>
                </c:pt>
                <c:pt idx="73">
                  <c:v>12.439798309935778</c:v>
                </c:pt>
                <c:pt idx="74">
                  <c:v>12.530960034563076</c:v>
                </c:pt>
                <c:pt idx="75">
                  <c:v>12.381183390610495</c:v>
                </c:pt>
                <c:pt idx="76">
                  <c:v>12.335520214168872</c:v>
                </c:pt>
                <c:pt idx="77">
                  <c:v>12.269309535832962</c:v>
                </c:pt>
                <c:pt idx="78">
                  <c:v>12.181644074634534</c:v>
                </c:pt>
                <c:pt idx="79">
                  <c:v>12.07975812877169</c:v>
                </c:pt>
                <c:pt idx="80">
                  <c:v>11.929201279117684</c:v>
                </c:pt>
                <c:pt idx="81">
                  <c:v>12.055536884732575</c:v>
                </c:pt>
                <c:pt idx="82">
                  <c:v>12.18057930030395</c:v>
                </c:pt>
                <c:pt idx="83">
                  <c:v>12.240566493472649</c:v>
                </c:pt>
                <c:pt idx="84">
                  <c:v>12.323492322842643</c:v>
                </c:pt>
                <c:pt idx="85">
                  <c:v>12.371756716331394</c:v>
                </c:pt>
                <c:pt idx="86">
                  <c:v>12.172901189464657</c:v>
                </c:pt>
                <c:pt idx="87">
                  <c:v>11.996134757273701</c:v>
                </c:pt>
                <c:pt idx="88">
                  <c:v>11.841493829765392</c:v>
                </c:pt>
                <c:pt idx="89">
                  <c:v>11.810518668925795</c:v>
                </c:pt>
                <c:pt idx="90">
                  <c:v>11.686652530855069</c:v>
                </c:pt>
                <c:pt idx="91">
                  <c:v>11.767726454928917</c:v>
                </c:pt>
                <c:pt idx="92">
                  <c:v>11.767780463205145</c:v>
                </c:pt>
                <c:pt idx="93">
                  <c:v>11.905269392397155</c:v>
                </c:pt>
                <c:pt idx="94">
                  <c:v>11.820674183670876</c:v>
                </c:pt>
                <c:pt idx="95">
                  <c:v>11.605309713781043</c:v>
                </c:pt>
                <c:pt idx="96">
                  <c:v>11.536678437302129</c:v>
                </c:pt>
                <c:pt idx="97">
                  <c:v>11.685731750476114</c:v>
                </c:pt>
                <c:pt idx="98">
                  <c:v>11.745580491076634</c:v>
                </c:pt>
                <c:pt idx="99">
                  <c:v>12.053391712363915</c:v>
                </c:pt>
                <c:pt idx="100">
                  <c:v>12.432288800093927</c:v>
                </c:pt>
                <c:pt idx="101">
                  <c:v>13.044367357902964</c:v>
                </c:pt>
                <c:pt idx="102">
                  <c:v>13.605881159132959</c:v>
                </c:pt>
                <c:pt idx="103">
                  <c:v>14.367880710801229</c:v>
                </c:pt>
                <c:pt idx="104">
                  <c:v>14.548330092255423</c:v>
                </c:pt>
                <c:pt idx="105">
                  <c:v>14.562111698828573</c:v>
                </c:pt>
                <c:pt idx="106">
                  <c:v>14.775288756087601</c:v>
                </c:pt>
                <c:pt idx="107" formatCode="0.00">
                  <c:v>14.896178493057677</c:v>
                </c:pt>
                <c:pt idx="108" formatCode="0.00">
                  <c:v>15.191297735361264</c:v>
                </c:pt>
                <c:pt idx="109" formatCode="0.00">
                  <c:v>15.484663794047226</c:v>
                </c:pt>
                <c:pt idx="110" formatCode="0.00">
                  <c:v>15.77628708406772</c:v>
                </c:pt>
                <c:pt idx="111" formatCode="0.00">
                  <c:v>16.066177958503925</c:v>
                </c:pt>
                <c:pt idx="112" formatCode="0.00">
                  <c:v>16.354346708933576</c:v>
                </c:pt>
                <c:pt idx="113" formatCode="0.00">
                  <c:v>16.640803565796325</c:v>
                </c:pt>
                <c:pt idx="114" formatCode="0.00">
                  <c:v>16.178635650094385</c:v>
                </c:pt>
                <c:pt idx="115" formatCode="0.00">
                  <c:v>15.713173463528761</c:v>
                </c:pt>
                <c:pt idx="116" formatCode="0.00">
                  <c:v>15.244389967954886</c:v>
                </c:pt>
                <c:pt idx="117" formatCode="0.00">
                  <c:v>14.772257889862273</c:v>
                </c:pt>
                <c:pt idx="118" formatCode="0.00">
                  <c:v>14.296749718281553</c:v>
                </c:pt>
                <c:pt idx="119" formatCode="0.00">
                  <c:v>13.817837702672653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5-4659-8B1D-4F2038B7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86304"/>
        <c:axId val="508405248"/>
      </c:lineChart>
      <c:lineChart>
        <c:grouping val="standard"/>
        <c:varyColors val="0"/>
        <c:ser>
          <c:idx val="0"/>
          <c:order val="0"/>
          <c:tx>
            <c:strRef>
              <c:f>servicos!$B$1</c:f>
              <c:strCache>
                <c:ptCount val="1"/>
                <c:pt idx="0">
                  <c:v>Serviços subjacentes YoY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servicos!$A$2:$A$405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servicos!$B$2:$B$405</c:f>
              <c:numCache>
                <c:formatCode>0.00</c:formatCode>
                <c:ptCount val="260"/>
                <c:pt idx="12">
                  <c:v>8.15174988320517</c:v>
                </c:pt>
                <c:pt idx="13">
                  <c:v>8.4516628751267575</c:v>
                </c:pt>
                <c:pt idx="14">
                  <c:v>8.7252241358027192</c:v>
                </c:pt>
                <c:pt idx="15">
                  <c:v>8.8584950775319413</c:v>
                </c:pt>
                <c:pt idx="16">
                  <c:v>9.017733613251437</c:v>
                </c:pt>
                <c:pt idx="17">
                  <c:v>9.2772545520711844</c:v>
                </c:pt>
                <c:pt idx="18">
                  <c:v>9.1303175836490595</c:v>
                </c:pt>
                <c:pt idx="19">
                  <c:v>9.0216079078457625</c:v>
                </c:pt>
                <c:pt idx="20">
                  <c:v>9.1544412103976782</c:v>
                </c:pt>
                <c:pt idx="21">
                  <c:v>9.2693086882591302</c:v>
                </c:pt>
                <c:pt idx="22">
                  <c:v>9.1893275327922908</c:v>
                </c:pt>
                <c:pt idx="23">
                  <c:v>9.4209877968360729</c:v>
                </c:pt>
                <c:pt idx="24">
                  <c:v>9.1115392594887084</c:v>
                </c:pt>
                <c:pt idx="25">
                  <c:v>8.8859389364750427</c:v>
                </c:pt>
                <c:pt idx="26">
                  <c:v>8.961721418884963</c:v>
                </c:pt>
                <c:pt idx="27">
                  <c:v>8.8894994814305335</c:v>
                </c:pt>
                <c:pt idx="28">
                  <c:v>9.0280266599549037</c:v>
                </c:pt>
                <c:pt idx="29">
                  <c:v>9.1430060635087074</c:v>
                </c:pt>
                <c:pt idx="30">
                  <c:v>9.126125089613339</c:v>
                </c:pt>
                <c:pt idx="31">
                  <c:v>8.9452039642584253</c:v>
                </c:pt>
                <c:pt idx="32">
                  <c:v>8.9801970394970425</c:v>
                </c:pt>
                <c:pt idx="33">
                  <c:v>8.8485165927722846</c:v>
                </c:pt>
                <c:pt idx="34">
                  <c:v>8.8368331771511635</c:v>
                </c:pt>
                <c:pt idx="35">
                  <c:v>8.827697636985306</c:v>
                </c:pt>
                <c:pt idx="36">
                  <c:v>9.1101791877938183</c:v>
                </c:pt>
                <c:pt idx="37">
                  <c:v>9.1028675118630389</c:v>
                </c:pt>
                <c:pt idx="38">
                  <c:v>9.2512909631946343</c:v>
                </c:pt>
                <c:pt idx="39">
                  <c:v>9.5492947540841726</c:v>
                </c:pt>
                <c:pt idx="40">
                  <c:v>9.5021749815386869</c:v>
                </c:pt>
                <c:pt idx="41">
                  <c:v>9.3331121788478271</c:v>
                </c:pt>
                <c:pt idx="42">
                  <c:v>9.4195426960713462</c:v>
                </c:pt>
                <c:pt idx="43">
                  <c:v>9.6920817263616499</c:v>
                </c:pt>
                <c:pt idx="44">
                  <c:v>9.6803024897334211</c:v>
                </c:pt>
                <c:pt idx="45">
                  <c:v>9.7393100222723064</c:v>
                </c:pt>
                <c:pt idx="46">
                  <c:v>9.7430588247093226</c:v>
                </c:pt>
                <c:pt idx="47">
                  <c:v>9.6480583481113769</c:v>
                </c:pt>
                <c:pt idx="48">
                  <c:v>9.3178040097141377</c:v>
                </c:pt>
                <c:pt idx="49">
                  <c:v>9.159132872958395</c:v>
                </c:pt>
                <c:pt idx="50">
                  <c:v>8.6159538157067033</c:v>
                </c:pt>
                <c:pt idx="51">
                  <c:v>8.0892012477635831</c:v>
                </c:pt>
                <c:pt idx="52">
                  <c:v>8.0268227225744226</c:v>
                </c:pt>
                <c:pt idx="53">
                  <c:v>7.7247377107749031</c:v>
                </c:pt>
                <c:pt idx="54">
                  <c:v>7.5589396605068941</c:v>
                </c:pt>
                <c:pt idx="55">
                  <c:v>7.2394358038161215</c:v>
                </c:pt>
                <c:pt idx="56">
                  <c:v>7.0502542824857528</c:v>
                </c:pt>
                <c:pt idx="57">
                  <c:v>6.9248466965142086</c:v>
                </c:pt>
                <c:pt idx="58">
                  <c:v>6.8727454469573104</c:v>
                </c:pt>
                <c:pt idx="59">
                  <c:v>6.4738456832933053</c:v>
                </c:pt>
                <c:pt idx="60">
                  <c:v>6.0897748095389233</c:v>
                </c:pt>
                <c:pt idx="61">
                  <c:v>5.6935319143542813</c:v>
                </c:pt>
                <c:pt idx="62">
                  <c:v>5.4845130369364483</c:v>
                </c:pt>
                <c:pt idx="63">
                  <c:v>5.2804408443294619</c:v>
                </c:pt>
                <c:pt idx="64">
                  <c:v>4.9932297791880558</c:v>
                </c:pt>
                <c:pt idx="65">
                  <c:v>4.8160166386961691</c:v>
                </c:pt>
                <c:pt idx="66">
                  <c:v>4.605624912517527</c:v>
                </c:pt>
                <c:pt idx="67">
                  <c:v>4.4411749574395145</c:v>
                </c:pt>
                <c:pt idx="68">
                  <c:v>4.1494428540736124</c:v>
                </c:pt>
                <c:pt idx="69">
                  <c:v>4.0465896139122606</c:v>
                </c:pt>
                <c:pt idx="70">
                  <c:v>3.5792178798038492</c:v>
                </c:pt>
                <c:pt idx="71">
                  <c:v>3.6380277204232812</c:v>
                </c:pt>
                <c:pt idx="72">
                  <c:v>3.6243057605667559</c:v>
                </c:pt>
                <c:pt idx="73">
                  <c:v>3.3848992373850137</c:v>
                </c:pt>
                <c:pt idx="74">
                  <c:v>3.4801991387137861</c:v>
                </c:pt>
                <c:pt idx="75">
                  <c:v>3.4391527674427351</c:v>
                </c:pt>
                <c:pt idx="76">
                  <c:v>2.96512660830588</c:v>
                </c:pt>
                <c:pt idx="77">
                  <c:v>3.0906325953562259</c:v>
                </c:pt>
                <c:pt idx="78">
                  <c:v>2.9686808603170505</c:v>
                </c:pt>
                <c:pt idx="79">
                  <c:v>3.1036940973848459</c:v>
                </c:pt>
                <c:pt idx="80">
                  <c:v>3.156785873171188</c:v>
                </c:pt>
                <c:pt idx="81">
                  <c:v>2.9600715963138384</c:v>
                </c:pt>
                <c:pt idx="82">
                  <c:v>3.2142259157667894</c:v>
                </c:pt>
                <c:pt idx="83">
                  <c:v>3.3515986730384668</c:v>
                </c:pt>
                <c:pt idx="84">
                  <c:v>3.4594188761280833</c:v>
                </c:pt>
                <c:pt idx="85">
                  <c:v>3.7049101827929718</c:v>
                </c:pt>
                <c:pt idx="86">
                  <c:v>3.6422826954067773</c:v>
                </c:pt>
                <c:pt idx="87">
                  <c:v>3.5800919585025781</c:v>
                </c:pt>
                <c:pt idx="88">
                  <c:v>4.1752906214384637</c:v>
                </c:pt>
                <c:pt idx="89">
                  <c:v>3.8585404573315429</c:v>
                </c:pt>
                <c:pt idx="90">
                  <c:v>3.7105808178340851</c:v>
                </c:pt>
                <c:pt idx="91">
                  <c:v>3.581388777661715</c:v>
                </c:pt>
                <c:pt idx="92">
                  <c:v>3.6731681660215685</c:v>
                </c:pt>
                <c:pt idx="93">
                  <c:v>3.6287490150846935</c:v>
                </c:pt>
                <c:pt idx="94">
                  <c:v>3.4299220890264763</c:v>
                </c:pt>
                <c:pt idx="95">
                  <c:v>3.4189606393955785</c:v>
                </c:pt>
                <c:pt idx="96">
                  <c:v>3.7252254343576539</c:v>
                </c:pt>
                <c:pt idx="97">
                  <c:v>3.4687369570518314</c:v>
                </c:pt>
                <c:pt idx="98">
                  <c:v>3.2063779576793365</c:v>
                </c:pt>
                <c:pt idx="99">
                  <c:v>3.1740336232225559</c:v>
                </c:pt>
                <c:pt idx="100">
                  <c:v>2.7473264663000094</c:v>
                </c:pt>
                <c:pt idx="101">
                  <c:v>2.64282344030795</c:v>
                </c:pt>
                <c:pt idx="102">
                  <c:v>2.621018498805384</c:v>
                </c:pt>
                <c:pt idx="103">
                  <c:v>2.40747931358176</c:v>
                </c:pt>
                <c:pt idx="104">
                  <c:v>2.159395285839949</c:v>
                </c:pt>
                <c:pt idx="105">
                  <c:v>2.4639505474377472</c:v>
                </c:pt>
                <c:pt idx="106">
                  <c:v>2.9453526333562934</c:v>
                </c:pt>
                <c:pt idx="107">
                  <c:v>2.6412073038830641</c:v>
                </c:pt>
                <c:pt idx="108">
                  <c:v>2.6105244235378251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65-4659-8B1D-4F2038B7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55023"/>
        <c:axId val="2083044623"/>
      </c:lineChart>
      <c:dateAx>
        <c:axId val="508386304"/>
        <c:scaling>
          <c:orientation val="minMax"/>
          <c:min val="41275"/>
        </c:scaling>
        <c:delete val="0"/>
        <c:axPos val="t"/>
        <c:numFmt formatCode="mmm\-yy" sourceLinked="1"/>
        <c:majorTickMark val="out"/>
        <c:minorTickMark val="none"/>
        <c:tickLblPos val="high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405248"/>
        <c:crosses val="autoZero"/>
        <c:auto val="1"/>
        <c:lblOffset val="100"/>
        <c:baseTimeUnit val="months"/>
      </c:dateAx>
      <c:valAx>
        <c:axId val="508405248"/>
        <c:scaling>
          <c:orientation val="maxMin"/>
          <c:max val="17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386304"/>
        <c:crosses val="autoZero"/>
        <c:crossBetween val="between"/>
      </c:valAx>
      <c:valAx>
        <c:axId val="2083044623"/>
        <c:scaling>
          <c:orientation val="minMax"/>
          <c:max val="11"/>
          <c:min val="-2"/>
        </c:scaling>
        <c:delete val="0"/>
        <c:axPos val="r"/>
        <c:numFmt formatCode="0.0" sourceLinked="0"/>
        <c:majorTickMark val="out"/>
        <c:minorTickMark val="none"/>
        <c:tickLblPos val="nextTo"/>
        <c:crossAx val="2083055023"/>
        <c:crosses val="max"/>
        <c:crossBetween val="between"/>
      </c:valAx>
      <c:dateAx>
        <c:axId val="208305502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83044623"/>
        <c:crosses val="autoZero"/>
        <c:auto val="1"/>
        <c:lblOffset val="100"/>
        <c:baseTimeUnit val="months"/>
        <c:majorUnit val="1"/>
        <c:minorUnit val="1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Inflação de Serviços Subjacentes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51603150933679E-2"/>
          <c:y val="7.2127755293049434E-2"/>
          <c:w val="0.93708270932131499"/>
          <c:h val="0.76029071780519075"/>
        </c:manualLayout>
      </c:layout>
      <c:lineChart>
        <c:grouping val="standard"/>
        <c:varyColors val="0"/>
        <c:ser>
          <c:idx val="0"/>
          <c:order val="0"/>
          <c:tx>
            <c:strRef>
              <c:f>servicos!$C$1</c:f>
              <c:strCache>
                <c:ptCount val="1"/>
                <c:pt idx="0">
                  <c:v>Serviços subjacentes 3mma SAAR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servicos!$A$2:$A$405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servicos!$C$2:$C$405</c:f>
              <c:numCache>
                <c:formatCode>General</c:formatCode>
                <c:ptCount val="260"/>
                <c:pt idx="3" formatCode="0.0">
                  <c:v>6.7748690241610916</c:v>
                </c:pt>
                <c:pt idx="4" formatCode="0.0">
                  <c:v>6.6522135646052334</c:v>
                </c:pt>
                <c:pt idx="5" formatCode="0.0">
                  <c:v>7.0880589798254761</c:v>
                </c:pt>
                <c:pt idx="6" formatCode="0.0">
                  <c:v>8.0356459284573134</c:v>
                </c:pt>
                <c:pt idx="7" formatCode="0.0">
                  <c:v>9.059919537864829</c:v>
                </c:pt>
                <c:pt idx="8" formatCode="0.0">
                  <c:v>9.2910628962676611</c:v>
                </c:pt>
                <c:pt idx="9" formatCode="0.0">
                  <c:v>8.6932407384384618</c:v>
                </c:pt>
                <c:pt idx="10" formatCode="0.0">
                  <c:v>8.6852927227492245</c:v>
                </c:pt>
                <c:pt idx="11" formatCode="0.0">
                  <c:v>8.3005217179642727</c:v>
                </c:pt>
                <c:pt idx="12" formatCode="0.0">
                  <c:v>9.0763424469349587</c:v>
                </c:pt>
                <c:pt idx="13" formatCode="0.0">
                  <c:v>9.4538729552569265</c:v>
                </c:pt>
                <c:pt idx="14" formatCode="0.0">
                  <c:v>10.290974009046266</c:v>
                </c:pt>
                <c:pt idx="15" formatCode="0.0">
                  <c:v>9.6995497925107799</c:v>
                </c:pt>
                <c:pt idx="16" formatCode="0.0">
                  <c:v>8.8979225304872216</c:v>
                </c:pt>
                <c:pt idx="17" formatCode="0.0">
                  <c:v>9.2923701239471086</c:v>
                </c:pt>
                <c:pt idx="18" formatCode="0.0">
                  <c:v>9.0924632852988623</c:v>
                </c:pt>
                <c:pt idx="19" formatCode="0.0">
                  <c:v>9.0854308351907775</c:v>
                </c:pt>
                <c:pt idx="20" formatCode="0.0">
                  <c:v>8.7263573088164605</c:v>
                </c:pt>
                <c:pt idx="21" formatCode="0.0">
                  <c:v>9.1238404321947399</c:v>
                </c:pt>
                <c:pt idx="22" formatCode="0.0">
                  <c:v>9.1961232768178292</c:v>
                </c:pt>
                <c:pt idx="23" formatCode="0.0">
                  <c:v>9.2680733253423853</c:v>
                </c:pt>
                <c:pt idx="24" formatCode="0.0">
                  <c:v>8.4848431581113744</c:v>
                </c:pt>
                <c:pt idx="25" formatCode="0.0">
                  <c:v>8.4537483097126653</c:v>
                </c:pt>
                <c:pt idx="26" formatCode="0.0">
                  <c:v>8.6744758090163003</c:v>
                </c:pt>
                <c:pt idx="27" formatCode="0.0">
                  <c:v>9.0150570487132171</c:v>
                </c:pt>
                <c:pt idx="28" formatCode="0.0">
                  <c:v>9.4365665162616352</c:v>
                </c:pt>
                <c:pt idx="29" formatCode="0.0">
                  <c:v>9.9727090872661677</c:v>
                </c:pt>
                <c:pt idx="30" formatCode="0.0">
                  <c:v>9.9180646053607546</c:v>
                </c:pt>
                <c:pt idx="31" formatCode="0.0">
                  <c:v>8.7462583241543683</c:v>
                </c:pt>
                <c:pt idx="32" formatCode="0.0">
                  <c:v>7.9761135875065889</c:v>
                </c:pt>
                <c:pt idx="33" formatCode="0.0">
                  <c:v>7.8109426010443599</c:v>
                </c:pt>
                <c:pt idx="34" formatCode="0.0">
                  <c:v>8.5219539965107458</c:v>
                </c:pt>
                <c:pt idx="35" formatCode="0.0">
                  <c:v>8.4943860621541205</c:v>
                </c:pt>
                <c:pt idx="36" formatCode="0.0">
                  <c:v>9.6228402710624863</c:v>
                </c:pt>
                <c:pt idx="37" formatCode="0.0">
                  <c:v>9.8585497563773856</c:v>
                </c:pt>
                <c:pt idx="38" formatCode="0.0">
                  <c:v>10.754622923415383</c:v>
                </c:pt>
                <c:pt idx="39" formatCode="0.0">
                  <c:v>11.107294604664133</c:v>
                </c:pt>
                <c:pt idx="40" formatCode="0.0">
                  <c:v>10.975094776022544</c:v>
                </c:pt>
                <c:pt idx="41" formatCode="0.0">
                  <c:v>10.221412973876795</c:v>
                </c:pt>
                <c:pt idx="42" formatCode="0.0">
                  <c:v>9.2095928088325394</c:v>
                </c:pt>
                <c:pt idx="43" formatCode="0.0">
                  <c:v>9.4521978133278282</c:v>
                </c:pt>
                <c:pt idx="44" formatCode="0.0">
                  <c:v>9.2174631279199559</c:v>
                </c:pt>
                <c:pt idx="45" formatCode="0.0">
                  <c:v>8.8905451361902976</c:v>
                </c:pt>
                <c:pt idx="46" formatCode="0.0">
                  <c:v>8.5278145392842788</c:v>
                </c:pt>
                <c:pt idx="47" formatCode="0.0">
                  <c:v>8.208653824350904</c:v>
                </c:pt>
                <c:pt idx="48" formatCode="0.0">
                  <c:v>7.9559413878794061</c:v>
                </c:pt>
                <c:pt idx="49" formatCode="0.0">
                  <c:v>7.8194174485575019</c:v>
                </c:pt>
                <c:pt idx="50" formatCode="0.0">
                  <c:v>6.9674409816952902</c:v>
                </c:pt>
                <c:pt idx="51" formatCode="0.0">
                  <c:v>6.5051398391589714</c:v>
                </c:pt>
                <c:pt idx="52" formatCode="0.0">
                  <c:v>6.3767902370573779</c:v>
                </c:pt>
                <c:pt idx="53" formatCode="0.0">
                  <c:v>6.6244543702310636</c:v>
                </c:pt>
                <c:pt idx="54" formatCode="0.0">
                  <c:v>7.0184574230240884</c:v>
                </c:pt>
                <c:pt idx="55" formatCode="0.0">
                  <c:v>6.3121759986215693</c:v>
                </c:pt>
                <c:pt idx="56" formatCode="0.0">
                  <c:v>6.398764629705056</c:v>
                </c:pt>
                <c:pt idx="57" formatCode="0.0">
                  <c:v>6.1506483206033948</c:v>
                </c:pt>
                <c:pt idx="58" formatCode="0.0">
                  <c:v>6.8788222425953762</c:v>
                </c:pt>
                <c:pt idx="59" formatCode="0.0">
                  <c:v>5.667157713001032</c:v>
                </c:pt>
                <c:pt idx="60" formatCode="0.0">
                  <c:v>4.5013051891734648</c:v>
                </c:pt>
                <c:pt idx="61" formatCode="0.0">
                  <c:v>3.2405465175804125</c:v>
                </c:pt>
                <c:pt idx="62" formatCode="0.0">
                  <c:v>3.3466858574478664</c:v>
                </c:pt>
                <c:pt idx="63" formatCode="0.0">
                  <c:v>3.6013365164912869</c:v>
                </c:pt>
                <c:pt idx="64" formatCode="0.0">
                  <c:v>3.6089459623305657</c:v>
                </c:pt>
                <c:pt idx="65" formatCode="0.0">
                  <c:v>3.9874495660562843</c:v>
                </c:pt>
                <c:pt idx="66" formatCode="0.0">
                  <c:v>4.3230416077511933</c:v>
                </c:pt>
                <c:pt idx="67" formatCode="0.0">
                  <c:v>4.1636599844741937</c:v>
                </c:pt>
                <c:pt idx="68" formatCode="0.0">
                  <c:v>3.6853427474347455</c:v>
                </c:pt>
                <c:pt idx="69" formatCode="0.0">
                  <c:v>3.8004460814566841</c:v>
                </c:pt>
                <c:pt idx="70" formatCode="0.0">
                  <c:v>3.2881820041881724</c:v>
                </c:pt>
                <c:pt idx="71" formatCode="0.0">
                  <c:v>3.3703631239748972</c:v>
                </c:pt>
                <c:pt idx="72" formatCode="0.0">
                  <c:v>2.5581718117565515</c:v>
                </c:pt>
                <c:pt idx="73" formatCode="0.0">
                  <c:v>2.3853047916971235</c:v>
                </c:pt>
                <c:pt idx="74" formatCode="0.0">
                  <c:v>2.8597627865283499</c:v>
                </c:pt>
                <c:pt idx="75" formatCode="0.0">
                  <c:v>3.1010344530274949</c:v>
                </c:pt>
                <c:pt idx="76" formatCode="0.0">
                  <c:v>2.0261011728359932</c:v>
                </c:pt>
                <c:pt idx="77" formatCode="0.0">
                  <c:v>2.5161670582617006</c:v>
                </c:pt>
                <c:pt idx="78" formatCode="0.0">
                  <c:v>2.5537892070643124</c:v>
                </c:pt>
                <c:pt idx="79" formatCode="0.0">
                  <c:v>4.852742028701158</c:v>
                </c:pt>
                <c:pt idx="80" formatCode="0.0">
                  <c:v>4.0028723934716339</c:v>
                </c:pt>
                <c:pt idx="81" formatCode="0.0">
                  <c:v>3.70505839329563</c:v>
                </c:pt>
                <c:pt idx="82" formatCode="0.0">
                  <c:v>3.675596040849328</c:v>
                </c:pt>
                <c:pt idx="83" formatCode="0.0">
                  <c:v>3.919474615603562</c:v>
                </c:pt>
                <c:pt idx="84" formatCode="0.0">
                  <c:v>4.2849379377511099</c:v>
                </c:pt>
                <c:pt idx="85" formatCode="0.0">
                  <c:v>4.1889778013555201</c:v>
                </c:pt>
                <c:pt idx="86" formatCode="0.0">
                  <c:v>4.0783484323354173</c:v>
                </c:pt>
                <c:pt idx="87" formatCode="0.0">
                  <c:v>3.7373990087613151</c:v>
                </c:pt>
                <c:pt idx="88" formatCode="0.0">
                  <c:v>3.9487705843092868</c:v>
                </c:pt>
                <c:pt idx="89" formatCode="0.0">
                  <c:v>3.4436923405043842</c:v>
                </c:pt>
                <c:pt idx="90" formatCode="0.0">
                  <c:v>3.1992576648724622</c:v>
                </c:pt>
                <c:pt idx="91" formatCode="0.0">
                  <c:v>2.6125678448860157</c:v>
                </c:pt>
                <c:pt idx="92" formatCode="0.0">
                  <c:v>3.3771287624724096</c:v>
                </c:pt>
                <c:pt idx="93" formatCode="0.0">
                  <c:v>3.4282571534022281</c:v>
                </c:pt>
                <c:pt idx="94" formatCode="0.0">
                  <c:v>3.0918864310420844</c:v>
                </c:pt>
                <c:pt idx="95" formatCode="0.0">
                  <c:v>2.7735304961101832</c:v>
                </c:pt>
                <c:pt idx="96" formatCode="0.0">
                  <c:v>4.411391351039498</c:v>
                </c:pt>
                <c:pt idx="97" formatCode="0.0">
                  <c:v>4.1711481638449186</c:v>
                </c:pt>
                <c:pt idx="98" formatCode="0.0">
                  <c:v>3.1521625575453101</c:v>
                </c:pt>
                <c:pt idx="99" formatCode="0.0">
                  <c:v>1.5997800790850079</c:v>
                </c:pt>
                <c:pt idx="100" formatCode="0.0">
                  <c:v>1.0906538588526757</c:v>
                </c:pt>
                <c:pt idx="101" formatCode="0.0">
                  <c:v>1.2689746602875687</c:v>
                </c:pt>
                <c:pt idx="102" formatCode="0.0">
                  <c:v>1.1373173936231069</c:v>
                </c:pt>
                <c:pt idx="103" formatCode="0.0">
                  <c:v>1.3504226326246425</c:v>
                </c:pt>
                <c:pt idx="104" formatCode="0.0">
                  <c:v>1.5093463393769611</c:v>
                </c:pt>
                <c:pt idx="105" formatCode="0.0">
                  <c:v>2.8337724356398439</c:v>
                </c:pt>
                <c:pt idx="106" formatCode="0.0">
                  <c:v>5.308667874017317</c:v>
                </c:pt>
                <c:pt idx="107" formatCode="0.0">
                  <c:v>4.6626663154234933</c:v>
                </c:pt>
                <c:pt idx="108" formatCode="0.0">
                  <c:v>4.8336758958125614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2-4C36-BAC4-098DDFBDA142}"/>
            </c:ext>
          </c:extLst>
        </c:ser>
        <c:ser>
          <c:idx val="1"/>
          <c:order val="1"/>
          <c:tx>
            <c:strRef>
              <c:f>servicos!$B$1</c:f>
              <c:strCache>
                <c:ptCount val="1"/>
                <c:pt idx="0">
                  <c:v>Serviços subjacentes YoY</c:v>
                </c:pt>
              </c:strCache>
            </c:strRef>
          </c:tx>
          <c:spPr>
            <a:ln w="25400">
              <a:solidFill>
                <a:srgbClr val="666666"/>
              </a:solidFill>
              <a:prstDash val="solid"/>
            </a:ln>
          </c:spPr>
          <c:marker>
            <c:symbol val="none"/>
          </c:marker>
          <c:cat>
            <c:numRef>
              <c:f>servicos!$A$2:$A$405</c:f>
              <c:numCache>
                <c:formatCode>mmm\-yy</c:formatCode>
                <c:ptCount val="2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servicos!$B$2:$B$405</c:f>
              <c:numCache>
                <c:formatCode>0.00</c:formatCode>
                <c:ptCount val="260"/>
                <c:pt idx="12">
                  <c:v>8.15174988320517</c:v>
                </c:pt>
                <c:pt idx="13">
                  <c:v>8.4516628751267575</c:v>
                </c:pt>
                <c:pt idx="14">
                  <c:v>8.7252241358027192</c:v>
                </c:pt>
                <c:pt idx="15">
                  <c:v>8.8584950775319413</c:v>
                </c:pt>
                <c:pt idx="16">
                  <c:v>9.017733613251437</c:v>
                </c:pt>
                <c:pt idx="17">
                  <c:v>9.2772545520711844</c:v>
                </c:pt>
                <c:pt idx="18">
                  <c:v>9.1303175836490595</c:v>
                </c:pt>
                <c:pt idx="19">
                  <c:v>9.0216079078457625</c:v>
                </c:pt>
                <c:pt idx="20">
                  <c:v>9.1544412103976782</c:v>
                </c:pt>
                <c:pt idx="21">
                  <c:v>9.2693086882591302</c:v>
                </c:pt>
                <c:pt idx="22">
                  <c:v>9.1893275327922908</c:v>
                </c:pt>
                <c:pt idx="23">
                  <c:v>9.4209877968360729</c:v>
                </c:pt>
                <c:pt idx="24">
                  <c:v>9.1115392594887084</c:v>
                </c:pt>
                <c:pt idx="25">
                  <c:v>8.8859389364750427</c:v>
                </c:pt>
                <c:pt idx="26">
                  <c:v>8.961721418884963</c:v>
                </c:pt>
                <c:pt idx="27">
                  <c:v>8.8894994814305335</c:v>
                </c:pt>
                <c:pt idx="28">
                  <c:v>9.0280266599549037</c:v>
                </c:pt>
                <c:pt idx="29">
                  <c:v>9.1430060635087074</c:v>
                </c:pt>
                <c:pt idx="30">
                  <c:v>9.126125089613339</c:v>
                </c:pt>
                <c:pt idx="31">
                  <c:v>8.9452039642584253</c:v>
                </c:pt>
                <c:pt idx="32">
                  <c:v>8.9801970394970425</c:v>
                </c:pt>
                <c:pt idx="33">
                  <c:v>8.8485165927722846</c:v>
                </c:pt>
                <c:pt idx="34">
                  <c:v>8.8368331771511635</c:v>
                </c:pt>
                <c:pt idx="35">
                  <c:v>8.827697636985306</c:v>
                </c:pt>
                <c:pt idx="36">
                  <c:v>9.1101791877938183</c:v>
                </c:pt>
                <c:pt idx="37">
                  <c:v>9.1028675118630389</c:v>
                </c:pt>
                <c:pt idx="38">
                  <c:v>9.2512909631946343</c:v>
                </c:pt>
                <c:pt idx="39">
                  <c:v>9.5492947540841726</c:v>
                </c:pt>
                <c:pt idx="40">
                  <c:v>9.5021749815386869</c:v>
                </c:pt>
                <c:pt idx="41">
                  <c:v>9.3331121788478271</c:v>
                </c:pt>
                <c:pt idx="42">
                  <c:v>9.4195426960713462</c:v>
                </c:pt>
                <c:pt idx="43">
                  <c:v>9.6920817263616499</c:v>
                </c:pt>
                <c:pt idx="44">
                  <c:v>9.6803024897334211</c:v>
                </c:pt>
                <c:pt idx="45">
                  <c:v>9.7393100222723064</c:v>
                </c:pt>
                <c:pt idx="46">
                  <c:v>9.7430588247093226</c:v>
                </c:pt>
                <c:pt idx="47">
                  <c:v>9.6480583481113769</c:v>
                </c:pt>
                <c:pt idx="48">
                  <c:v>9.3178040097141377</c:v>
                </c:pt>
                <c:pt idx="49">
                  <c:v>9.159132872958395</c:v>
                </c:pt>
                <c:pt idx="50">
                  <c:v>8.6159538157067033</c:v>
                </c:pt>
                <c:pt idx="51">
                  <c:v>8.0892012477635831</c:v>
                </c:pt>
                <c:pt idx="52">
                  <c:v>8.0268227225744226</c:v>
                </c:pt>
                <c:pt idx="53">
                  <c:v>7.7247377107749031</c:v>
                </c:pt>
                <c:pt idx="54">
                  <c:v>7.5589396605068941</c:v>
                </c:pt>
                <c:pt idx="55">
                  <c:v>7.2394358038161215</c:v>
                </c:pt>
                <c:pt idx="56">
                  <c:v>7.0502542824857528</c:v>
                </c:pt>
                <c:pt idx="57">
                  <c:v>6.9248466965142086</c:v>
                </c:pt>
                <c:pt idx="58">
                  <c:v>6.8727454469573104</c:v>
                </c:pt>
                <c:pt idx="59">
                  <c:v>6.4738456832933053</c:v>
                </c:pt>
                <c:pt idx="60">
                  <c:v>6.0897748095389233</c:v>
                </c:pt>
                <c:pt idx="61">
                  <c:v>5.6935319143542813</c:v>
                </c:pt>
                <c:pt idx="62">
                  <c:v>5.4845130369364483</c:v>
                </c:pt>
                <c:pt idx="63">
                  <c:v>5.2804408443294619</c:v>
                </c:pt>
                <c:pt idx="64">
                  <c:v>4.9932297791880558</c:v>
                </c:pt>
                <c:pt idx="65">
                  <c:v>4.8160166386961691</c:v>
                </c:pt>
                <c:pt idx="66">
                  <c:v>4.605624912517527</c:v>
                </c:pt>
                <c:pt idx="67">
                  <c:v>4.4411749574395145</c:v>
                </c:pt>
                <c:pt idx="68">
                  <c:v>4.1494428540736124</c:v>
                </c:pt>
                <c:pt idx="69">
                  <c:v>4.0465896139122606</c:v>
                </c:pt>
                <c:pt idx="70">
                  <c:v>3.5792178798038492</c:v>
                </c:pt>
                <c:pt idx="71">
                  <c:v>3.6380277204232812</c:v>
                </c:pt>
                <c:pt idx="72">
                  <c:v>3.6243057605667559</c:v>
                </c:pt>
                <c:pt idx="73">
                  <c:v>3.3848992373850137</c:v>
                </c:pt>
                <c:pt idx="74">
                  <c:v>3.4801991387137861</c:v>
                </c:pt>
                <c:pt idx="75">
                  <c:v>3.4391527674427351</c:v>
                </c:pt>
                <c:pt idx="76">
                  <c:v>2.96512660830588</c:v>
                </c:pt>
                <c:pt idx="77">
                  <c:v>3.0906325953562259</c:v>
                </c:pt>
                <c:pt idx="78">
                  <c:v>2.9686808603170505</c:v>
                </c:pt>
                <c:pt idx="79">
                  <c:v>3.1036940973848459</c:v>
                </c:pt>
                <c:pt idx="80">
                  <c:v>3.156785873171188</c:v>
                </c:pt>
                <c:pt idx="81">
                  <c:v>2.9600715963138384</c:v>
                </c:pt>
                <c:pt idx="82">
                  <c:v>3.2142259157667894</c:v>
                </c:pt>
                <c:pt idx="83">
                  <c:v>3.3515986730384668</c:v>
                </c:pt>
                <c:pt idx="84">
                  <c:v>3.4594188761280833</c:v>
                </c:pt>
                <c:pt idx="85">
                  <c:v>3.7049101827929718</c:v>
                </c:pt>
                <c:pt idx="86">
                  <c:v>3.6422826954067773</c:v>
                </c:pt>
                <c:pt idx="87">
                  <c:v>3.5800919585025781</c:v>
                </c:pt>
                <c:pt idx="88">
                  <c:v>4.1752906214384637</c:v>
                </c:pt>
                <c:pt idx="89">
                  <c:v>3.8585404573315429</c:v>
                </c:pt>
                <c:pt idx="90">
                  <c:v>3.7105808178340851</c:v>
                </c:pt>
                <c:pt idx="91">
                  <c:v>3.581388777661715</c:v>
                </c:pt>
                <c:pt idx="92">
                  <c:v>3.6731681660215685</c:v>
                </c:pt>
                <c:pt idx="93">
                  <c:v>3.6287490150846935</c:v>
                </c:pt>
                <c:pt idx="94">
                  <c:v>3.4299220890264763</c:v>
                </c:pt>
                <c:pt idx="95">
                  <c:v>3.4189606393955785</c:v>
                </c:pt>
                <c:pt idx="96">
                  <c:v>3.7252254343576539</c:v>
                </c:pt>
                <c:pt idx="97">
                  <c:v>3.4687369570518314</c:v>
                </c:pt>
                <c:pt idx="98">
                  <c:v>3.2063779576793365</c:v>
                </c:pt>
                <c:pt idx="99">
                  <c:v>3.1740336232225559</c:v>
                </c:pt>
                <c:pt idx="100">
                  <c:v>2.7473264663000094</c:v>
                </c:pt>
                <c:pt idx="101">
                  <c:v>2.64282344030795</c:v>
                </c:pt>
                <c:pt idx="102">
                  <c:v>2.621018498805384</c:v>
                </c:pt>
                <c:pt idx="103">
                  <c:v>2.40747931358176</c:v>
                </c:pt>
                <c:pt idx="104">
                  <c:v>2.159395285839949</c:v>
                </c:pt>
                <c:pt idx="105">
                  <c:v>2.4639505474377472</c:v>
                </c:pt>
                <c:pt idx="106">
                  <c:v>2.9453526333562934</c:v>
                </c:pt>
                <c:pt idx="107">
                  <c:v>2.6412073038830641</c:v>
                </c:pt>
                <c:pt idx="108">
                  <c:v>2.6105244235378251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2-4C36-BAC4-098DDFBD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9056"/>
        <c:axId val="189470592"/>
      </c:lineChart>
      <c:dateAx>
        <c:axId val="189469056"/>
        <c:scaling>
          <c:orientation val="minMax"/>
          <c:max val="44197"/>
          <c:min val="41275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89470592"/>
        <c:crosses val="autoZero"/>
        <c:auto val="1"/>
        <c:lblOffset val="100"/>
        <c:baseTimeUnit val="months"/>
      </c:dateAx>
      <c:valAx>
        <c:axId val="189470592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8946905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329508448755398"/>
          <c:y val="0.94289158387038108"/>
          <c:w val="0.65854245127330702"/>
          <c:h val="4.356259953819786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A370D5-D2FC-474D-9C5B-BAFF82B12573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5CD840-D4AF-49BB-A817-6B2B3832EF1F}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155CDA-C4D0-4169-8DAB-7D81C9F279B5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2189A6-827B-4396-8336-849BAAB4577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50087-BB52-4A3A-BAA3-56431928E656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1B95AC-EB37-4C47-9DAD-E118E51D0637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C3AA1F-28BD-47E3-AB53-13599723413A}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CAD668-59BE-43C8-8600-FD1EC2405CEF}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43414-4352-45A4-A5A6-93EB25E38DD9}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33C82-0DA1-448B-B810-D8351A34AFA6}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D193A-5D55-4A58-8AA3-CD0F5FC69C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0.83103</cdr:x>
      <cdr:y>0.06891</cdr:y>
    </cdr:from>
    <cdr:to>
      <cdr:x>0.83289</cdr:x>
      <cdr:y>0.83781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30892DE-7133-45B5-86BF-BB2056322453}"/>
            </a:ext>
          </a:extLst>
        </cdr:cNvPr>
        <cdr:cNvCxnSpPr/>
      </cdr:nvCxnSpPr>
      <cdr:spPr>
        <a:xfrm xmlns:a="http://schemas.openxmlformats.org/drawingml/2006/main" flipV="1">
          <a:off x="7728427" y="418272"/>
          <a:ext cx="17318" cy="4667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70D3D-B228-4DBB-9FD3-3A3C7CCFC0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9C4D2-D305-462A-92F8-33FB0553A6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58EA-91D9-49A5-A13B-BA34825FB7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C311A-3FE2-404F-B03F-310F364BB2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B24AC-A688-44A5-83CD-2828312C06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F9D06-FCAD-4970-9073-372F2638B2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6115C-50BA-4DCB-A40A-B3FD063E5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09A65-FAD4-4EC8-A3AD-CFF78AA87D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0.82013</cdr:x>
      <cdr:y>0.06847</cdr:y>
    </cdr:from>
    <cdr:to>
      <cdr:x>0.82665</cdr:x>
      <cdr:y>0.8388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A1AF3F-DDD4-4B6E-A04F-C20DA74D353D}"/>
            </a:ext>
          </a:extLst>
        </cdr:cNvPr>
        <cdr:cNvCxnSpPr/>
      </cdr:nvCxnSpPr>
      <cdr:spPr>
        <a:xfrm xmlns:a="http://schemas.openxmlformats.org/drawingml/2006/main" flipH="1">
          <a:off x="7620000" y="415636"/>
          <a:ext cx="60614" cy="46759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E0272-FE22-4547-A377-A5543552AC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PRCCOREDZ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ATVMCM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Atividade/Mercado%20de%20Trabalho/PNAD%20proj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ATVFGV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Atividade/Estudos/Hiato%20e%20Produto%20Potencial/Hiato%20BC%20s&#233;r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54">
          <cell r="C54">
            <v>0.47</v>
          </cell>
          <cell r="D54">
            <v>0.48</v>
          </cell>
          <cell r="E54">
            <v>0.55589304799999995</v>
          </cell>
          <cell r="G54">
            <v>0.34</v>
          </cell>
        </row>
        <row r="55">
          <cell r="C55">
            <v>0.32</v>
          </cell>
          <cell r="D55">
            <v>0.44</v>
          </cell>
          <cell r="E55">
            <v>0.44633601299999998</v>
          </cell>
          <cell r="G55">
            <v>0.13</v>
          </cell>
        </row>
        <row r="56">
          <cell r="C56">
            <v>0.21</v>
          </cell>
          <cell r="D56">
            <v>0.37</v>
          </cell>
          <cell r="E56">
            <v>4.8628308000000002E-2</v>
          </cell>
          <cell r="G56">
            <v>0.1</v>
          </cell>
        </row>
        <row r="57">
          <cell r="C57">
            <v>0.6</v>
          </cell>
          <cell r="D57">
            <v>0.45</v>
          </cell>
          <cell r="E57">
            <v>0.86915633800000003</v>
          </cell>
          <cell r="G57">
            <v>0.18</v>
          </cell>
        </row>
        <row r="58">
          <cell r="C58">
            <v>0.18</v>
          </cell>
          <cell r="D58">
            <v>0.35</v>
          </cell>
          <cell r="E58">
            <v>0.198712211</v>
          </cell>
          <cell r="G58">
            <v>0.01</v>
          </cell>
        </row>
        <row r="59">
          <cell r="C59">
            <v>0.28000000000000003</v>
          </cell>
          <cell r="D59">
            <v>0.42</v>
          </cell>
          <cell r="E59">
            <v>0.29589933600000001</v>
          </cell>
          <cell r="G59">
            <v>0.1</v>
          </cell>
        </row>
        <row r="60">
          <cell r="C60">
            <v>0.84</v>
          </cell>
          <cell r="D60">
            <v>0.57999999999999996</v>
          </cell>
          <cell r="E60">
            <v>0.25666946699999998</v>
          </cell>
          <cell r="G60">
            <v>0.57999999999999996</v>
          </cell>
        </row>
        <row r="61">
          <cell r="C61">
            <v>0.72</v>
          </cell>
          <cell r="D61">
            <v>0.57999999999999996</v>
          </cell>
          <cell r="E61">
            <v>0.33599695800000001</v>
          </cell>
          <cell r="G61">
            <v>0.35</v>
          </cell>
        </row>
        <row r="62">
          <cell r="C62">
            <v>0.24</v>
          </cell>
          <cell r="D62">
            <v>0.4</v>
          </cell>
          <cell r="E62">
            <v>0.23077286699999999</v>
          </cell>
          <cell r="G62">
            <v>0.13</v>
          </cell>
        </row>
        <row r="63">
          <cell r="C63">
            <v>0.18</v>
          </cell>
          <cell r="D63">
            <v>0.4</v>
          </cell>
          <cell r="E63">
            <v>0.232945546</v>
          </cell>
          <cell r="G63">
            <v>0.1</v>
          </cell>
        </row>
        <row r="64">
          <cell r="C64">
            <v>0.24</v>
          </cell>
          <cell r="D64">
            <v>0.3</v>
          </cell>
          <cell r="E64">
            <v>0.12730743</v>
          </cell>
          <cell r="G64">
            <v>0.19</v>
          </cell>
        </row>
        <row r="65">
          <cell r="C65">
            <v>0.44</v>
          </cell>
          <cell r="D65">
            <v>0.36</v>
          </cell>
          <cell r="E65">
            <v>0.20066118399999999</v>
          </cell>
          <cell r="G65">
            <v>0.3</v>
          </cell>
        </row>
        <row r="66">
          <cell r="C66">
            <v>0.47</v>
          </cell>
          <cell r="D66">
            <v>0.41</v>
          </cell>
          <cell r="E66">
            <v>0.37031703900000001</v>
          </cell>
          <cell r="G66">
            <v>0.34</v>
          </cell>
        </row>
        <row r="67">
          <cell r="C67">
            <v>0.55000000000000004</v>
          </cell>
          <cell r="D67">
            <v>0.52</v>
          </cell>
          <cell r="E67">
            <v>0.57663257400000001</v>
          </cell>
          <cell r="G67">
            <v>0.45</v>
          </cell>
        </row>
        <row r="68">
          <cell r="C68">
            <v>0.36</v>
          </cell>
          <cell r="D68">
            <v>0.56999999999999995</v>
          </cell>
          <cell r="E68">
            <v>0.27882818999999998</v>
          </cell>
          <cell r="G68">
            <v>0.28999999999999998</v>
          </cell>
        </row>
        <row r="69">
          <cell r="C69">
            <v>0.44</v>
          </cell>
          <cell r="D69">
            <v>0.46</v>
          </cell>
          <cell r="E69">
            <v>0.400869843</v>
          </cell>
          <cell r="G69">
            <v>0.39</v>
          </cell>
        </row>
        <row r="70">
          <cell r="C70">
            <v>0.51</v>
          </cell>
          <cell r="D70">
            <v>0.6</v>
          </cell>
          <cell r="E70">
            <v>0.37583478999999997</v>
          </cell>
          <cell r="G70">
            <v>0.42</v>
          </cell>
        </row>
        <row r="71">
          <cell r="C71">
            <v>0.79</v>
          </cell>
          <cell r="D71">
            <v>0.73</v>
          </cell>
          <cell r="E71">
            <v>0.27165753100000001</v>
          </cell>
          <cell r="G71">
            <v>0.45</v>
          </cell>
        </row>
        <row r="72">
          <cell r="C72">
            <v>1.08</v>
          </cell>
          <cell r="D72">
            <v>0.65</v>
          </cell>
          <cell r="E72">
            <v>0.60020954100000001</v>
          </cell>
          <cell r="G72">
            <v>0.57999999999999996</v>
          </cell>
        </row>
        <row r="73">
          <cell r="C73">
            <v>0.7</v>
          </cell>
          <cell r="D73">
            <v>0.56000000000000005</v>
          </cell>
          <cell r="E73">
            <v>0.51602515199999999</v>
          </cell>
          <cell r="G73">
            <v>0.56999999999999995</v>
          </cell>
        </row>
        <row r="74">
          <cell r="C74">
            <v>0.4</v>
          </cell>
          <cell r="D74">
            <v>0.56999999999999995</v>
          </cell>
          <cell r="E74">
            <v>0.228484984</v>
          </cell>
          <cell r="G74">
            <v>0.34</v>
          </cell>
        </row>
        <row r="75">
          <cell r="C75">
            <v>0.56000000000000005</v>
          </cell>
          <cell r="D75">
            <v>0.56999999999999995</v>
          </cell>
          <cell r="E75">
            <v>0.50320416000000001</v>
          </cell>
          <cell r="G75">
            <v>0.39</v>
          </cell>
        </row>
        <row r="76">
          <cell r="C76">
            <v>0.63</v>
          </cell>
          <cell r="D76">
            <v>0.77</v>
          </cell>
          <cell r="E76">
            <v>0.60105489000000001</v>
          </cell>
          <cell r="G76">
            <v>0.56000000000000005</v>
          </cell>
        </row>
        <row r="77">
          <cell r="C77">
            <v>0.72</v>
          </cell>
          <cell r="D77">
            <v>0.78</v>
          </cell>
          <cell r="E77">
            <v>0.77293113099999999</v>
          </cell>
          <cell r="G77">
            <v>0.56999999999999995</v>
          </cell>
        </row>
        <row r="78">
          <cell r="C78">
            <v>0.56999999999999995</v>
          </cell>
          <cell r="D78">
            <v>0.52</v>
          </cell>
          <cell r="E78">
            <v>0.490166979</v>
          </cell>
          <cell r="G78">
            <v>0.6</v>
          </cell>
        </row>
        <row r="79">
          <cell r="C79">
            <v>0.52</v>
          </cell>
          <cell r="D79">
            <v>0.54</v>
          </cell>
          <cell r="E79">
            <v>0.83175740499999995</v>
          </cell>
          <cell r="G79">
            <v>0.42</v>
          </cell>
        </row>
        <row r="80">
          <cell r="C80">
            <v>0.53</v>
          </cell>
          <cell r="D80">
            <v>0.57999999999999996</v>
          </cell>
          <cell r="E80">
            <v>0.42758555199999998</v>
          </cell>
          <cell r="G80">
            <v>0.61</v>
          </cell>
        </row>
        <row r="81">
          <cell r="C81">
            <v>0.52</v>
          </cell>
          <cell r="D81">
            <v>0.56000000000000005</v>
          </cell>
          <cell r="E81">
            <v>0.50685058400000005</v>
          </cell>
          <cell r="G81">
            <v>0.52</v>
          </cell>
        </row>
        <row r="82">
          <cell r="C82">
            <v>0.4</v>
          </cell>
          <cell r="D82">
            <v>0.51</v>
          </cell>
          <cell r="E82">
            <v>0.523355079</v>
          </cell>
          <cell r="G82">
            <v>0.46</v>
          </cell>
        </row>
        <row r="83">
          <cell r="C83">
            <v>0.38</v>
          </cell>
          <cell r="D83">
            <v>0.4</v>
          </cell>
          <cell r="E83">
            <v>0.15761720400000001</v>
          </cell>
          <cell r="G83">
            <v>0.16</v>
          </cell>
        </row>
        <row r="84">
          <cell r="C84">
            <v>0.86</v>
          </cell>
          <cell r="D84">
            <v>0.51</v>
          </cell>
          <cell r="E84">
            <v>0.49340067100000001</v>
          </cell>
          <cell r="G84">
            <v>0.68</v>
          </cell>
        </row>
        <row r="85">
          <cell r="C85">
            <v>0.7</v>
          </cell>
          <cell r="D85">
            <v>0.65</v>
          </cell>
          <cell r="E85">
            <v>0.40214487399999999</v>
          </cell>
          <cell r="G85">
            <v>0.52</v>
          </cell>
        </row>
        <row r="86">
          <cell r="C86">
            <v>0.66</v>
          </cell>
          <cell r="D86">
            <v>0.78</v>
          </cell>
          <cell r="E86">
            <v>0.60938255200000002</v>
          </cell>
          <cell r="G86">
            <v>0.56999999999999995</v>
          </cell>
        </row>
        <row r="87">
          <cell r="C87">
            <v>0.97</v>
          </cell>
          <cell r="D87">
            <v>0.78</v>
          </cell>
          <cell r="E87">
            <v>0.73576759899999999</v>
          </cell>
          <cell r="G87">
            <v>0.81</v>
          </cell>
        </row>
        <row r="88">
          <cell r="C88">
            <v>1.95</v>
          </cell>
          <cell r="D88">
            <v>1.32</v>
          </cell>
          <cell r="E88">
            <v>1.1731831189999999</v>
          </cell>
          <cell r="G88">
            <v>1.85</v>
          </cell>
        </row>
        <row r="89">
          <cell r="C89">
            <v>1.75</v>
          </cell>
          <cell r="D89">
            <v>1.36</v>
          </cell>
          <cell r="E89">
            <v>1.660613908</v>
          </cell>
          <cell r="G89">
            <v>1.74</v>
          </cell>
        </row>
        <row r="90">
          <cell r="C90">
            <v>1.84</v>
          </cell>
          <cell r="D90">
            <v>1.32</v>
          </cell>
          <cell r="E90">
            <v>1.3804101470000001</v>
          </cell>
          <cell r="G90">
            <v>1.71</v>
          </cell>
        </row>
        <row r="91">
          <cell r="C91">
            <v>1.35</v>
          </cell>
          <cell r="D91">
            <v>0.93</v>
          </cell>
          <cell r="E91">
            <v>0.99452165000000003</v>
          </cell>
          <cell r="G91">
            <v>0.69</v>
          </cell>
        </row>
        <row r="92">
          <cell r="C92">
            <v>1.2</v>
          </cell>
          <cell r="D92">
            <v>1.23</v>
          </cell>
          <cell r="E92">
            <v>1.130115738</v>
          </cell>
          <cell r="G92">
            <v>0.89</v>
          </cell>
        </row>
        <row r="93">
          <cell r="C93">
            <v>0.98</v>
          </cell>
          <cell r="D93">
            <v>1.1000000000000001</v>
          </cell>
          <cell r="E93">
            <v>0.80595609999999995</v>
          </cell>
          <cell r="G93">
            <v>0.81</v>
          </cell>
        </row>
        <row r="94">
          <cell r="C94">
            <v>0.85</v>
          </cell>
          <cell r="D94">
            <v>1</v>
          </cell>
          <cell r="E94">
            <v>0.560706449</v>
          </cell>
          <cell r="G94">
            <v>0.63</v>
          </cell>
        </row>
        <row r="95">
          <cell r="C95">
            <v>0.4</v>
          </cell>
          <cell r="D95">
            <v>0.87</v>
          </cell>
          <cell r="E95">
            <v>0.51619044800000002</v>
          </cell>
          <cell r="G95">
            <v>0.2</v>
          </cell>
        </row>
        <row r="96">
          <cell r="C96">
            <v>0.47</v>
          </cell>
          <cell r="D96">
            <v>0.65</v>
          </cell>
          <cell r="E96">
            <v>0.36911966600000001</v>
          </cell>
          <cell r="G96">
            <v>0.37</v>
          </cell>
        </row>
        <row r="97">
          <cell r="C97">
            <v>0.44</v>
          </cell>
          <cell r="D97">
            <v>0.57999999999999996</v>
          </cell>
          <cell r="E97">
            <v>0.37047802400000002</v>
          </cell>
          <cell r="G97">
            <v>0.37</v>
          </cell>
        </row>
        <row r="98">
          <cell r="C98">
            <v>0.71</v>
          </cell>
          <cell r="D98">
            <v>0.86</v>
          </cell>
          <cell r="E98">
            <v>0.37047492100000001</v>
          </cell>
          <cell r="G98">
            <v>0.75</v>
          </cell>
        </row>
        <row r="99">
          <cell r="C99">
            <v>0.38</v>
          </cell>
          <cell r="D99">
            <v>0.77</v>
          </cell>
          <cell r="E99">
            <v>0.37013997799999998</v>
          </cell>
          <cell r="G99">
            <v>0.35</v>
          </cell>
        </row>
        <row r="100">
          <cell r="C100">
            <v>0.47</v>
          </cell>
          <cell r="D100">
            <v>0.56000000000000005</v>
          </cell>
          <cell r="E100">
            <v>0.38451354399999998</v>
          </cell>
          <cell r="G100">
            <v>0.4</v>
          </cell>
        </row>
        <row r="101">
          <cell r="C101">
            <v>0.57999999999999996</v>
          </cell>
          <cell r="D101">
            <v>0.72</v>
          </cell>
          <cell r="E101">
            <v>0.63332372699999995</v>
          </cell>
          <cell r="G101">
            <v>0.56999999999999995</v>
          </cell>
        </row>
        <row r="102">
          <cell r="C102">
            <v>0.7</v>
          </cell>
          <cell r="D102">
            <v>0.73</v>
          </cell>
          <cell r="E102">
            <v>0.644336099</v>
          </cell>
          <cell r="G102">
            <v>0.62</v>
          </cell>
        </row>
        <row r="103">
          <cell r="C103">
            <v>0.62</v>
          </cell>
          <cell r="D103">
            <v>0.48</v>
          </cell>
          <cell r="E103">
            <v>0.99672293700000003</v>
          </cell>
          <cell r="G103">
            <v>0.3</v>
          </cell>
        </row>
        <row r="104">
          <cell r="C104">
            <v>0.71</v>
          </cell>
          <cell r="D104">
            <v>0.76</v>
          </cell>
          <cell r="E104">
            <v>0.84734313800000005</v>
          </cell>
          <cell r="G104">
            <v>0.68</v>
          </cell>
        </row>
        <row r="105">
          <cell r="C105">
            <v>0.52</v>
          </cell>
          <cell r="D105">
            <v>0.56999999999999995</v>
          </cell>
          <cell r="E105">
            <v>0.72323322800000001</v>
          </cell>
          <cell r="G105">
            <v>0.57999999999999996</v>
          </cell>
        </row>
        <row r="106">
          <cell r="C106">
            <v>0.53</v>
          </cell>
          <cell r="D106">
            <v>0.59</v>
          </cell>
          <cell r="E106">
            <v>0.70467201800000001</v>
          </cell>
          <cell r="G106">
            <v>0.31</v>
          </cell>
        </row>
        <row r="107">
          <cell r="C107">
            <v>0.6</v>
          </cell>
          <cell r="D107">
            <v>0.6</v>
          </cell>
          <cell r="E107">
            <v>0.53228330000000001</v>
          </cell>
          <cell r="G107">
            <v>0.52</v>
          </cell>
        </row>
        <row r="108">
          <cell r="C108">
            <v>0.73</v>
          </cell>
          <cell r="D108">
            <v>0.55000000000000004</v>
          </cell>
          <cell r="E108">
            <v>0.46262637699999998</v>
          </cell>
          <cell r="G108">
            <v>0.7</v>
          </cell>
        </row>
        <row r="109">
          <cell r="C109">
            <v>0.61</v>
          </cell>
          <cell r="D109">
            <v>0.55000000000000004</v>
          </cell>
          <cell r="E109">
            <v>0.55515034299999999</v>
          </cell>
          <cell r="G109">
            <v>0.53</v>
          </cell>
        </row>
        <row r="110">
          <cell r="C110">
            <v>0.48</v>
          </cell>
          <cell r="D110">
            <v>0.56000000000000005</v>
          </cell>
          <cell r="E110">
            <v>0.405354569</v>
          </cell>
          <cell r="G110">
            <v>0.34</v>
          </cell>
        </row>
        <row r="111">
          <cell r="C111">
            <v>0.55000000000000004</v>
          </cell>
          <cell r="D111">
            <v>0.6</v>
          </cell>
          <cell r="E111">
            <v>0.55267969299999997</v>
          </cell>
          <cell r="G111">
            <v>0.56999999999999995</v>
          </cell>
        </row>
        <row r="112">
          <cell r="C112">
            <v>0.6</v>
          </cell>
          <cell r="D112">
            <v>0.62</v>
          </cell>
          <cell r="E112">
            <v>0.57336362100000005</v>
          </cell>
          <cell r="G112">
            <v>0.59</v>
          </cell>
        </row>
        <row r="113">
          <cell r="C113">
            <v>0.79</v>
          </cell>
          <cell r="D113">
            <v>0.67</v>
          </cell>
          <cell r="E113">
            <v>0.66809267442760434</v>
          </cell>
          <cell r="G113">
            <v>0.76</v>
          </cell>
        </row>
        <row r="114">
          <cell r="C114">
            <v>0.65</v>
          </cell>
          <cell r="D114">
            <v>0.66</v>
          </cell>
          <cell r="E114">
            <v>0.55796435623340368</v>
          </cell>
          <cell r="G114">
            <v>0.54</v>
          </cell>
        </row>
        <row r="115">
          <cell r="C115">
            <v>0.65</v>
          </cell>
          <cell r="D115">
            <v>0.6</v>
          </cell>
          <cell r="E115">
            <v>0.93082345196025762</v>
          </cell>
          <cell r="G115">
            <v>0.28000000000000003</v>
          </cell>
        </row>
        <row r="116">
          <cell r="C116">
            <v>0.76</v>
          </cell>
          <cell r="D116">
            <v>0.62</v>
          </cell>
          <cell r="E116">
            <v>0.41226558419888654</v>
          </cell>
          <cell r="G116">
            <v>0.44</v>
          </cell>
        </row>
        <row r="117">
          <cell r="C117">
            <v>0.79</v>
          </cell>
          <cell r="D117">
            <v>0.7</v>
          </cell>
          <cell r="E117">
            <v>0.71037674040768484</v>
          </cell>
          <cell r="G117">
            <v>0.71</v>
          </cell>
        </row>
        <row r="118">
          <cell r="C118">
            <v>0.56000000000000005</v>
          </cell>
          <cell r="D118">
            <v>0.65</v>
          </cell>
          <cell r="E118">
            <v>0.57167142300224438</v>
          </cell>
          <cell r="G118">
            <v>0.47</v>
          </cell>
        </row>
        <row r="119">
          <cell r="C119">
            <v>0.3</v>
          </cell>
          <cell r="D119">
            <v>0.49</v>
          </cell>
          <cell r="E119">
            <v>0.35646179763171981</v>
          </cell>
          <cell r="G119">
            <v>0.25</v>
          </cell>
        </row>
        <row r="120">
          <cell r="C120">
            <v>0.36</v>
          </cell>
          <cell r="D120">
            <v>0.45</v>
          </cell>
          <cell r="E120">
            <v>0.37184688697814156</v>
          </cell>
          <cell r="G120">
            <v>0.26</v>
          </cell>
        </row>
        <row r="121">
          <cell r="C121">
            <v>0.32</v>
          </cell>
          <cell r="D121">
            <v>0.36</v>
          </cell>
          <cell r="E121">
            <v>0.26266882027122623</v>
          </cell>
          <cell r="G121">
            <v>0.36</v>
          </cell>
        </row>
        <row r="122">
          <cell r="C122">
            <v>0.39</v>
          </cell>
          <cell r="D122">
            <v>0.51</v>
          </cell>
          <cell r="E122">
            <v>0.29681802889540027</v>
          </cell>
          <cell r="G122">
            <v>0.27</v>
          </cell>
        </row>
        <row r="123">
          <cell r="C123">
            <v>0.6</v>
          </cell>
          <cell r="D123">
            <v>0.57999999999999996</v>
          </cell>
          <cell r="E123">
            <v>0.37583107199608856</v>
          </cell>
          <cell r="G123">
            <v>0.51</v>
          </cell>
        </row>
        <row r="124">
          <cell r="C124">
            <v>0.47</v>
          </cell>
          <cell r="D124">
            <v>0.51</v>
          </cell>
          <cell r="E124">
            <v>0.2739617018063763</v>
          </cell>
          <cell r="G124">
            <v>0.64</v>
          </cell>
        </row>
        <row r="125">
          <cell r="C125">
            <v>0.32</v>
          </cell>
          <cell r="D125">
            <v>0.43</v>
          </cell>
          <cell r="E125">
            <v>0.30218696297305686</v>
          </cell>
          <cell r="G125">
            <v>0.24</v>
          </cell>
        </row>
        <row r="126">
          <cell r="C126">
            <v>0.65</v>
          </cell>
          <cell r="D126">
            <v>0.61</v>
          </cell>
          <cell r="E126">
            <v>0.87369814817409153</v>
          </cell>
          <cell r="G126">
            <v>0.59</v>
          </cell>
        </row>
        <row r="127">
          <cell r="C127">
            <v>0.39</v>
          </cell>
          <cell r="D127">
            <v>0.49</v>
          </cell>
          <cell r="E127">
            <v>0.70778276271541629</v>
          </cell>
          <cell r="G127">
            <v>0.46</v>
          </cell>
        </row>
        <row r="128">
          <cell r="C128">
            <v>0.28999999999999998</v>
          </cell>
          <cell r="D128">
            <v>0.45</v>
          </cell>
          <cell r="E128">
            <v>0.53001599723033033</v>
          </cell>
          <cell r="G128">
            <v>0.38</v>
          </cell>
        </row>
        <row r="129">
          <cell r="C129">
            <v>0.24</v>
          </cell>
          <cell r="D129">
            <v>0.41</v>
          </cell>
          <cell r="E129">
            <v>0.22203625846080452</v>
          </cell>
          <cell r="G129">
            <v>0.14000000000000001</v>
          </cell>
        </row>
        <row r="130">
          <cell r="C130">
            <v>0.26</v>
          </cell>
          <cell r="D130">
            <v>0.47</v>
          </cell>
          <cell r="E130">
            <v>-3.3143804333567818E-2</v>
          </cell>
          <cell r="G130">
            <v>0.24</v>
          </cell>
        </row>
        <row r="131">
          <cell r="C131">
            <v>0.01</v>
          </cell>
          <cell r="D131">
            <v>0.3</v>
          </cell>
          <cell r="E131">
            <v>-0.1616043353314387</v>
          </cell>
          <cell r="G131">
            <v>0.06</v>
          </cell>
        </row>
        <row r="132">
          <cell r="C132">
            <v>0.22</v>
          </cell>
          <cell r="D132">
            <v>0.28999999999999998</v>
          </cell>
          <cell r="E132">
            <v>0.13886504229263982</v>
          </cell>
          <cell r="G132">
            <v>0.16</v>
          </cell>
        </row>
        <row r="133">
          <cell r="C133">
            <v>0.15</v>
          </cell>
          <cell r="D133">
            <v>0.23</v>
          </cell>
          <cell r="E133">
            <v>0.12889163161570069</v>
          </cell>
          <cell r="G133">
            <v>0.04</v>
          </cell>
        </row>
        <row r="134">
          <cell r="C134">
            <v>0.25</v>
          </cell>
          <cell r="D134">
            <v>0.32</v>
          </cell>
          <cell r="E134">
            <v>0.23314770242081029</v>
          </cell>
          <cell r="G134">
            <v>0.06</v>
          </cell>
        </row>
        <row r="135">
          <cell r="C135">
            <v>0.31</v>
          </cell>
          <cell r="D135">
            <v>0.32</v>
          </cell>
          <cell r="E135">
            <v>0.29383114448558179</v>
          </cell>
          <cell r="G135">
            <v>0.31</v>
          </cell>
        </row>
        <row r="136">
          <cell r="C136">
            <v>0.23</v>
          </cell>
          <cell r="D136">
            <v>0.27</v>
          </cell>
          <cell r="E136">
            <v>0.22680759029431877</v>
          </cell>
          <cell r="G136">
            <v>0.12</v>
          </cell>
        </row>
        <row r="137">
          <cell r="C137">
            <v>0.55000000000000004</v>
          </cell>
          <cell r="D137">
            <v>0.38</v>
          </cell>
          <cell r="E137">
            <v>0.34612697507561041</v>
          </cell>
          <cell r="G137">
            <v>0.28999999999999998</v>
          </cell>
        </row>
        <row r="138">
          <cell r="C138">
            <v>0.48</v>
          </cell>
          <cell r="D138">
            <v>0.39</v>
          </cell>
          <cell r="E138">
            <v>0.41597221695138237</v>
          </cell>
          <cell r="G138">
            <v>0.41</v>
          </cell>
        </row>
        <row r="139">
          <cell r="C139">
            <v>0.36</v>
          </cell>
          <cell r="D139">
            <v>0.24</v>
          </cell>
          <cell r="E139">
            <v>0.51553147339786176</v>
          </cell>
          <cell r="G139">
            <v>0.31</v>
          </cell>
        </row>
        <row r="140">
          <cell r="C140">
            <v>0.33</v>
          </cell>
          <cell r="D140">
            <v>0.28999999999999998</v>
          </cell>
          <cell r="E140">
            <v>0.2311815434962822</v>
          </cell>
          <cell r="G140">
            <v>0.28000000000000003</v>
          </cell>
        </row>
        <row r="141">
          <cell r="C141">
            <v>0.33</v>
          </cell>
          <cell r="D141">
            <v>0.28999999999999998</v>
          </cell>
          <cell r="E141">
            <v>0.28999999999999998</v>
          </cell>
          <cell r="G141">
            <v>0.37</v>
          </cell>
        </row>
        <row r="142">
          <cell r="C142">
            <v>0.36</v>
          </cell>
          <cell r="D142">
            <v>0.3</v>
          </cell>
          <cell r="E142">
            <v>0.3284060357793655</v>
          </cell>
          <cell r="G142">
            <v>0.33</v>
          </cell>
        </row>
        <row r="143">
          <cell r="C143">
            <v>0.36</v>
          </cell>
          <cell r="D143">
            <v>0.34</v>
          </cell>
          <cell r="E143">
            <v>0.21620630776319244</v>
          </cell>
          <cell r="G143">
            <v>0.2</v>
          </cell>
        </row>
        <row r="144">
          <cell r="C144">
            <v>0.2</v>
          </cell>
          <cell r="D144">
            <v>0.2</v>
          </cell>
          <cell r="E144">
            <v>7.5519076875232807E-2</v>
          </cell>
          <cell r="G144">
            <v>0.13</v>
          </cell>
        </row>
        <row r="145">
          <cell r="C145">
            <v>0.44</v>
          </cell>
          <cell r="D145">
            <v>0.4</v>
          </cell>
          <cell r="E145">
            <v>0.34864039289329612</v>
          </cell>
          <cell r="G145">
            <v>0.44</v>
          </cell>
        </row>
        <row r="146">
          <cell r="C146">
            <v>0.3</v>
          </cell>
          <cell r="D146">
            <v>0.34</v>
          </cell>
          <cell r="E146">
            <v>0.24622697985068404</v>
          </cell>
          <cell r="G146">
            <v>0.39</v>
          </cell>
        </row>
        <row r="147">
          <cell r="C147">
            <v>0.37</v>
          </cell>
          <cell r="D147">
            <v>0.43</v>
          </cell>
          <cell r="E147">
            <v>0.39843011605955525</v>
          </cell>
          <cell r="G147">
            <v>0.4</v>
          </cell>
        </row>
        <row r="148">
          <cell r="C148">
            <v>0.4</v>
          </cell>
          <cell r="D148">
            <v>0.36</v>
          </cell>
          <cell r="E148">
            <v>0.37382997438937193</v>
          </cell>
          <cell r="G148">
            <v>0.35</v>
          </cell>
        </row>
        <row r="149">
          <cell r="C149">
            <v>0.56999999999999995</v>
          </cell>
          <cell r="D149">
            <v>0.4</v>
          </cell>
          <cell r="E149">
            <v>0.58813852038091918</v>
          </cell>
          <cell r="G149">
            <v>0.48</v>
          </cell>
        </row>
        <row r="150">
          <cell r="C150">
            <v>0.51</v>
          </cell>
          <cell r="D150">
            <v>0.37</v>
          </cell>
          <cell r="E150">
            <v>0.40449733617812711</v>
          </cell>
          <cell r="G150">
            <v>0.51</v>
          </cell>
        </row>
        <row r="151">
          <cell r="C151">
            <v>0.44</v>
          </cell>
          <cell r="D151">
            <v>0.27</v>
          </cell>
          <cell r="E151">
            <v>0.69311731683367783</v>
          </cell>
          <cell r="G151">
            <v>0.37</v>
          </cell>
        </row>
        <row r="152">
          <cell r="C152">
            <v>0.47</v>
          </cell>
          <cell r="D152">
            <v>0.39</v>
          </cell>
          <cell r="E152">
            <v>0.36378144182752475</v>
          </cell>
          <cell r="G152">
            <v>0.39</v>
          </cell>
        </row>
        <row r="153">
          <cell r="C153">
            <v>0.55000000000000004</v>
          </cell>
          <cell r="D153">
            <v>0.48</v>
          </cell>
          <cell r="E153">
            <v>0.52983978427546607</v>
          </cell>
          <cell r="G153">
            <v>0.41</v>
          </cell>
        </row>
        <row r="154">
          <cell r="C154">
            <v>0.7</v>
          </cell>
          <cell r="D154">
            <v>0.5</v>
          </cell>
          <cell r="E154">
            <v>0.67975260140349725</v>
          </cell>
          <cell r="G154">
            <v>0.52</v>
          </cell>
        </row>
        <row r="155">
          <cell r="C155">
            <v>0.64</v>
          </cell>
          <cell r="D155">
            <v>0.49</v>
          </cell>
          <cell r="E155">
            <v>0.55000000000000004</v>
          </cell>
          <cell r="G155">
            <v>0.46</v>
          </cell>
        </row>
        <row r="156">
          <cell r="C156">
            <v>0.54</v>
          </cell>
          <cell r="D156">
            <v>0.36</v>
          </cell>
          <cell r="E156">
            <v>0.39037591248844594</v>
          </cell>
          <cell r="G156">
            <v>0.49</v>
          </cell>
        </row>
        <row r="157">
          <cell r="C157">
            <v>0.48</v>
          </cell>
          <cell r="D157">
            <v>0.36</v>
          </cell>
          <cell r="E157">
            <v>0.50120232279741495</v>
          </cell>
          <cell r="G157">
            <v>0.48</v>
          </cell>
        </row>
        <row r="158">
          <cell r="C158">
            <v>0.51</v>
          </cell>
          <cell r="D158">
            <v>0.45</v>
          </cell>
          <cell r="E158">
            <v>0.62488978254664596</v>
          </cell>
          <cell r="G158">
            <v>0.53</v>
          </cell>
        </row>
        <row r="159">
          <cell r="C159">
            <v>0.45</v>
          </cell>
          <cell r="D159">
            <v>0.37</v>
          </cell>
          <cell r="E159">
            <v>0.51131779687882117</v>
          </cell>
          <cell r="G159">
            <v>0.44</v>
          </cell>
        </row>
        <row r="160">
          <cell r="C160">
            <v>0.31</v>
          </cell>
          <cell r="D160">
            <v>0.35</v>
          </cell>
          <cell r="E160">
            <v>0.35640662482099117</v>
          </cell>
          <cell r="G160">
            <v>0.3</v>
          </cell>
        </row>
        <row r="161">
          <cell r="C161">
            <v>0.3</v>
          </cell>
          <cell r="D161">
            <v>0.33</v>
          </cell>
          <cell r="E161">
            <v>0.32997228196716571</v>
          </cell>
          <cell r="G161">
            <v>0.4</v>
          </cell>
        </row>
        <row r="162">
          <cell r="C162">
            <v>0.4</v>
          </cell>
          <cell r="D162">
            <v>0.42</v>
          </cell>
          <cell r="E162">
            <v>0.27393696442012627</v>
          </cell>
          <cell r="G162">
            <v>0.47</v>
          </cell>
        </row>
        <row r="163">
          <cell r="C163">
            <v>0.48</v>
          </cell>
          <cell r="D163">
            <v>0.28999999999999998</v>
          </cell>
          <cell r="E163">
            <v>0.87861661992309548</v>
          </cell>
          <cell r="G163">
            <v>0.48</v>
          </cell>
        </row>
        <row r="164">
          <cell r="C164">
            <v>0.28000000000000003</v>
          </cell>
          <cell r="D164">
            <v>0.35</v>
          </cell>
          <cell r="E164">
            <v>0.24594789063502306</v>
          </cell>
          <cell r="G164">
            <v>0.33</v>
          </cell>
        </row>
        <row r="165">
          <cell r="C165">
            <v>0.49</v>
          </cell>
          <cell r="D165">
            <v>0.35</v>
          </cell>
          <cell r="E165">
            <v>0.58463245294469324</v>
          </cell>
          <cell r="G165">
            <v>0.48</v>
          </cell>
        </row>
        <row r="166">
          <cell r="C166">
            <v>0.48</v>
          </cell>
          <cell r="D166">
            <v>0.44</v>
          </cell>
          <cell r="E166">
            <v>0.56000000000000005</v>
          </cell>
          <cell r="G166">
            <v>0.41</v>
          </cell>
        </row>
        <row r="167">
          <cell r="C167">
            <v>0.37</v>
          </cell>
          <cell r="D167">
            <v>0.38</v>
          </cell>
          <cell r="E167">
            <v>0.31696090501228424</v>
          </cell>
          <cell r="G167">
            <v>0.45</v>
          </cell>
        </row>
        <row r="168">
          <cell r="C168">
            <v>0.31</v>
          </cell>
          <cell r="D168">
            <v>0.3</v>
          </cell>
          <cell r="E168">
            <v>0.22965416568237274</v>
          </cell>
          <cell r="G168">
            <v>0.27</v>
          </cell>
        </row>
        <row r="169">
          <cell r="C169">
            <v>0.23</v>
          </cell>
          <cell r="D169">
            <v>0.25</v>
          </cell>
          <cell r="E169">
            <v>0.28810841619785754</v>
          </cell>
          <cell r="G169">
            <v>0.37</v>
          </cell>
        </row>
        <row r="170">
          <cell r="C170">
            <v>0.39</v>
          </cell>
          <cell r="D170">
            <v>0.39</v>
          </cell>
          <cell r="E170">
            <v>0.34693481303487123</v>
          </cell>
          <cell r="G170">
            <v>0.28000000000000003</v>
          </cell>
        </row>
        <row r="171">
          <cell r="C171">
            <v>0.33</v>
          </cell>
          <cell r="D171">
            <v>0.31</v>
          </cell>
          <cell r="E171">
            <v>0.33411714324785347</v>
          </cell>
          <cell r="G171">
            <v>0.33</v>
          </cell>
        </row>
        <row r="172">
          <cell r="C172">
            <v>0.4</v>
          </cell>
          <cell r="D172">
            <v>0.39</v>
          </cell>
          <cell r="E172">
            <v>0.4168789887949591</v>
          </cell>
          <cell r="G172">
            <v>0.33</v>
          </cell>
        </row>
        <row r="173">
          <cell r="C173">
            <v>0.47</v>
          </cell>
          <cell r="D173">
            <v>0.42</v>
          </cell>
          <cell r="E173">
            <v>0.43658949268717212</v>
          </cell>
          <cell r="G173">
            <v>0.22</v>
          </cell>
        </row>
        <row r="174">
          <cell r="C174">
            <v>0.6</v>
          </cell>
          <cell r="D174">
            <v>0.48</v>
          </cell>
          <cell r="E174">
            <v>0.57710470755447585</v>
          </cell>
          <cell r="G174">
            <v>0.53</v>
          </cell>
        </row>
        <row r="175">
          <cell r="C175">
            <v>0.47</v>
          </cell>
          <cell r="D175">
            <v>0.39</v>
          </cell>
          <cell r="E175">
            <v>0.86</v>
          </cell>
          <cell r="G175">
            <v>0.48</v>
          </cell>
        </row>
        <row r="176">
          <cell r="C176">
            <v>0.4</v>
          </cell>
          <cell r="D176">
            <v>0.46</v>
          </cell>
          <cell r="E176">
            <v>0.46218594094520754</v>
          </cell>
          <cell r="G176">
            <v>0.53</v>
          </cell>
        </row>
        <row r="177">
          <cell r="C177">
            <v>0.42</v>
          </cell>
          <cell r="D177">
            <v>0.5</v>
          </cell>
          <cell r="E177">
            <v>0.43411442739520956</v>
          </cell>
          <cell r="G177">
            <v>0.47</v>
          </cell>
        </row>
        <row r="178">
          <cell r="C178">
            <v>0.56999999999999995</v>
          </cell>
          <cell r="D178">
            <v>0.62</v>
          </cell>
          <cell r="E178">
            <v>0.61879753756794309</v>
          </cell>
          <cell r="G178">
            <v>0.74</v>
          </cell>
        </row>
        <row r="179">
          <cell r="C179">
            <v>0.28999999999999998</v>
          </cell>
          <cell r="D179">
            <v>0.4</v>
          </cell>
          <cell r="E179">
            <v>0.40284809546158279</v>
          </cell>
          <cell r="G179">
            <v>0.14000000000000001</v>
          </cell>
        </row>
        <row r="180">
          <cell r="C180">
            <v>0.2</v>
          </cell>
          <cell r="D180">
            <v>0.25</v>
          </cell>
          <cell r="E180">
            <v>0.19596282933002099</v>
          </cell>
          <cell r="G180">
            <v>0.17</v>
          </cell>
        </row>
        <row r="181">
          <cell r="C181">
            <v>0.19</v>
          </cell>
          <cell r="D181">
            <v>0.33</v>
          </cell>
          <cell r="E181">
            <v>0.23745272731822947</v>
          </cell>
          <cell r="G181">
            <v>0.23</v>
          </cell>
        </row>
        <row r="182">
          <cell r="C182">
            <v>0.39</v>
          </cell>
          <cell r="D182">
            <v>0.43</v>
          </cell>
          <cell r="E182">
            <v>0.33645284688619592</v>
          </cell>
          <cell r="G182">
            <v>0.38</v>
          </cell>
        </row>
        <row r="183">
          <cell r="C183">
            <v>0.57999999999999996</v>
          </cell>
          <cell r="D183">
            <v>0.55000000000000004</v>
          </cell>
          <cell r="E183">
            <v>0.54857390381705862</v>
          </cell>
          <cell r="G183">
            <v>0.59</v>
          </cell>
        </row>
        <row r="184">
          <cell r="C184">
            <v>0.66</v>
          </cell>
          <cell r="D184">
            <v>0.56000000000000005</v>
          </cell>
          <cell r="E184">
            <v>0.57273094022723547</v>
          </cell>
          <cell r="G184">
            <v>0.63</v>
          </cell>
        </row>
        <row r="185">
          <cell r="C185">
            <v>0.71</v>
          </cell>
          <cell r="D185">
            <v>0.52</v>
          </cell>
          <cell r="E185">
            <v>0.71363879075392189</v>
          </cell>
          <cell r="G185">
            <v>0.46</v>
          </cell>
        </row>
        <row r="186">
          <cell r="C186">
            <v>0.8</v>
          </cell>
          <cell r="D186">
            <v>0.54</v>
          </cell>
          <cell r="E186">
            <v>0.65793609701263744</v>
          </cell>
          <cell r="G186">
            <v>0.63</v>
          </cell>
        </row>
        <row r="187">
          <cell r="C187">
            <v>0.7</v>
          </cell>
          <cell r="D187">
            <v>0.4</v>
          </cell>
          <cell r="E187">
            <v>1.2341016298413976</v>
          </cell>
          <cell r="G187">
            <v>0.59</v>
          </cell>
        </row>
        <row r="188">
          <cell r="C188">
            <v>0.7</v>
          </cell>
          <cell r="D188">
            <v>0.49</v>
          </cell>
          <cell r="E188">
            <v>0.68869548268499692</v>
          </cell>
          <cell r="G188">
            <v>0.61</v>
          </cell>
        </row>
        <row r="189">
          <cell r="C189">
            <v>0.68</v>
          </cell>
          <cell r="D189">
            <v>0.6</v>
          </cell>
          <cell r="E189">
            <v>0.58199889733785837</v>
          </cell>
          <cell r="G189">
            <v>0.65</v>
          </cell>
        </row>
        <row r="190">
          <cell r="C190">
            <v>0.59</v>
          </cell>
          <cell r="D190">
            <v>0.64</v>
          </cell>
          <cell r="E190">
            <v>0.42961964611737025</v>
          </cell>
          <cell r="G190">
            <v>0.79</v>
          </cell>
        </row>
        <row r="191">
          <cell r="C191">
            <v>0.42</v>
          </cell>
          <cell r="D191">
            <v>0.54</v>
          </cell>
          <cell r="E191">
            <v>0.49940737989903222</v>
          </cell>
          <cell r="G191">
            <v>0.44</v>
          </cell>
        </row>
        <row r="192">
          <cell r="C192">
            <v>0.38</v>
          </cell>
          <cell r="D192">
            <v>0.41</v>
          </cell>
          <cell r="E192">
            <v>0.39670422832338426</v>
          </cell>
          <cell r="G192">
            <v>0.17</v>
          </cell>
        </row>
        <row r="193">
          <cell r="C193">
            <v>0.39</v>
          </cell>
          <cell r="D193">
            <v>0.55000000000000004</v>
          </cell>
          <cell r="E193">
            <v>0.44626637605212505</v>
          </cell>
          <cell r="G193">
            <v>0.48</v>
          </cell>
        </row>
        <row r="194">
          <cell r="C194">
            <v>0.51</v>
          </cell>
          <cell r="D194">
            <v>0.57999999999999996</v>
          </cell>
          <cell r="E194">
            <v>0.44421684513709658</v>
          </cell>
          <cell r="G194">
            <v>0.51</v>
          </cell>
        </row>
        <row r="195">
          <cell r="C195">
            <v>0.5</v>
          </cell>
          <cell r="D195">
            <v>0.59</v>
          </cell>
          <cell r="E195">
            <v>0.43199749893410361</v>
          </cell>
          <cell r="G195">
            <v>0.4</v>
          </cell>
        </row>
        <row r="196">
          <cell r="C196">
            <v>0.53</v>
          </cell>
          <cell r="D196">
            <v>0.55000000000000004</v>
          </cell>
          <cell r="E196">
            <v>0.45383310736075927</v>
          </cell>
          <cell r="G196">
            <v>0.53</v>
          </cell>
        </row>
        <row r="197">
          <cell r="C197">
            <v>0.54</v>
          </cell>
          <cell r="D197">
            <v>0.57999999999999996</v>
          </cell>
          <cell r="E197">
            <v>0.48622934109288263</v>
          </cell>
          <cell r="G197">
            <v>0.54</v>
          </cell>
        </row>
        <row r="198">
          <cell r="C198">
            <v>0.59</v>
          </cell>
          <cell r="D198">
            <v>0.47</v>
          </cell>
          <cell r="E198">
            <v>0.56659331699289561</v>
          </cell>
          <cell r="G198">
            <v>0.47</v>
          </cell>
        </row>
        <row r="199">
          <cell r="C199">
            <v>0.47</v>
          </cell>
          <cell r="D199">
            <v>0.41</v>
          </cell>
          <cell r="E199">
            <v>0.6460249161507563</v>
          </cell>
          <cell r="F199">
            <v>0.52</v>
          </cell>
          <cell r="G199">
            <v>0.59</v>
          </cell>
        </row>
        <row r="200">
          <cell r="C200">
            <v>0.26</v>
          </cell>
          <cell r="D200">
            <v>0.27549315199845886</v>
          </cell>
          <cell r="E200">
            <v>0.22102344403761368</v>
          </cell>
          <cell r="F200">
            <v>0.28000000000000003</v>
          </cell>
          <cell r="G200">
            <v>0.32</v>
          </cell>
        </row>
        <row r="201">
          <cell r="C201">
            <v>0.61</v>
          </cell>
          <cell r="D201">
            <v>0.50538124295943254</v>
          </cell>
          <cell r="E201">
            <v>0.71448641944685609</v>
          </cell>
          <cell r="F201">
            <v>0.56000000000000005</v>
          </cell>
          <cell r="G201">
            <v>0.6</v>
          </cell>
        </row>
        <row r="202">
          <cell r="C202">
            <v>0.34</v>
          </cell>
          <cell r="D202">
            <v>0.44699037586297574</v>
          </cell>
          <cell r="E202">
            <v>0.25703790975818525</v>
          </cell>
          <cell r="F202">
            <v>0.5</v>
          </cell>
          <cell r="G202">
            <v>0.47</v>
          </cell>
        </row>
        <row r="203">
          <cell r="C203">
            <v>7.0000000000000007E-2</v>
          </cell>
          <cell r="D203">
            <v>0.38828503735048009</v>
          </cell>
          <cell r="E203">
            <v>-9.4418543103319957E-2</v>
          </cell>
          <cell r="F203">
            <v>0.44</v>
          </cell>
          <cell r="G203">
            <v>0.54</v>
          </cell>
        </row>
        <row r="204">
          <cell r="C204">
            <v>0.53</v>
          </cell>
          <cell r="D204">
            <v>0.39669634603797016</v>
          </cell>
          <cell r="E204">
            <v>0.43412340454440757</v>
          </cell>
          <cell r="F204">
            <v>0.53</v>
          </cell>
          <cell r="G204">
            <v>0.34</v>
          </cell>
        </row>
        <row r="205">
          <cell r="C205">
            <v>0.45</v>
          </cell>
          <cell r="D205">
            <v>0.50491108340414192</v>
          </cell>
          <cell r="E205">
            <v>0.40001166408753364</v>
          </cell>
          <cell r="F205">
            <v>0.54</v>
          </cell>
          <cell r="G205">
            <v>0.53</v>
          </cell>
        </row>
        <row r="206">
          <cell r="C206">
            <v>0.51</v>
          </cell>
          <cell r="D206">
            <v>0.48974005819865712</v>
          </cell>
          <cell r="E206">
            <v>0.38933395525788589</v>
          </cell>
          <cell r="F206">
            <v>0.46</v>
          </cell>
          <cell r="G206">
            <v>0.61</v>
          </cell>
        </row>
        <row r="207">
          <cell r="C207">
            <v>0.55000000000000004</v>
          </cell>
          <cell r="D207">
            <v>0.54395137967494844</v>
          </cell>
          <cell r="E207">
            <v>0.47877443396852798</v>
          </cell>
          <cell r="F207">
            <v>0.61</v>
          </cell>
          <cell r="G207">
            <v>0.56999999999999995</v>
          </cell>
        </row>
        <row r="208">
          <cell r="C208">
            <v>0.62</v>
          </cell>
          <cell r="D208">
            <v>0.48822558918084508</v>
          </cell>
          <cell r="E208">
            <v>0.64419438725575728</v>
          </cell>
          <cell r="F208">
            <v>0.59</v>
          </cell>
          <cell r="G208">
            <v>0.6</v>
          </cell>
        </row>
        <row r="209">
          <cell r="C209">
            <v>0.67</v>
          </cell>
          <cell r="D209">
            <v>0.55754731420939763</v>
          </cell>
          <cell r="E209">
            <v>0.88</v>
          </cell>
          <cell r="F209">
            <v>0.68</v>
          </cell>
          <cell r="G209">
            <v>0.54</v>
          </cell>
        </row>
        <row r="210">
          <cell r="C210">
            <v>0.65</v>
          </cell>
          <cell r="D210">
            <v>0.72523837943285552</v>
          </cell>
          <cell r="E210">
            <v>0.86648693092439333</v>
          </cell>
          <cell r="F210">
            <v>0.71</v>
          </cell>
          <cell r="G210">
            <v>0.71</v>
          </cell>
        </row>
        <row r="211">
          <cell r="C211">
            <v>0.55000000000000004</v>
          </cell>
          <cell r="D211">
            <v>0.52533838645121322</v>
          </cell>
          <cell r="E211">
            <v>1.0002862129955634</v>
          </cell>
          <cell r="F211">
            <v>0.91</v>
          </cell>
          <cell r="G211">
            <v>0.65</v>
          </cell>
        </row>
        <row r="212">
          <cell r="C212">
            <v>0.46</v>
          </cell>
          <cell r="D212">
            <v>0.4665242938725746</v>
          </cell>
          <cell r="E212">
            <v>0.31450071148675113</v>
          </cell>
          <cell r="F212">
            <v>0.49</v>
          </cell>
          <cell r="G212">
            <v>0.55000000000000004</v>
          </cell>
        </row>
        <row r="213">
          <cell r="C213">
            <v>0.53</v>
          </cell>
          <cell r="D213">
            <v>0.53054676993577143</v>
          </cell>
          <cell r="E213">
            <v>0.45463957335734478</v>
          </cell>
          <cell r="F213">
            <v>0.68</v>
          </cell>
          <cell r="G213">
            <v>0.65</v>
          </cell>
        </row>
        <row r="214">
          <cell r="C214">
            <v>0.5</v>
          </cell>
          <cell r="D214">
            <v>0.52104880701353484</v>
          </cell>
          <cell r="E214">
            <v>0.4798616147977568</v>
          </cell>
          <cell r="F214">
            <v>0.64</v>
          </cell>
          <cell r="G214">
            <v>0.56999999999999995</v>
          </cell>
        </row>
        <row r="215">
          <cell r="C215">
            <v>0.43</v>
          </cell>
          <cell r="D215">
            <v>0.35741993845596864</v>
          </cell>
          <cell r="E215">
            <v>0.38311926651054634</v>
          </cell>
          <cell r="F215">
            <v>0.56999999999999995</v>
          </cell>
          <cell r="G215">
            <v>0.41</v>
          </cell>
        </row>
        <row r="216">
          <cell r="C216">
            <v>0.34</v>
          </cell>
          <cell r="D216">
            <v>0.28540974932228425</v>
          </cell>
          <cell r="E216">
            <v>0.34941725458043787</v>
          </cell>
          <cell r="F216">
            <v>0.32</v>
          </cell>
          <cell r="G216">
            <v>0.31</v>
          </cell>
        </row>
        <row r="217">
          <cell r="C217">
            <v>0.42</v>
          </cell>
          <cell r="D217">
            <v>0.42279718523346027</v>
          </cell>
          <cell r="E217">
            <v>0.45282013214915384</v>
          </cell>
          <cell r="F217">
            <v>0.49</v>
          </cell>
          <cell r="G217">
            <v>0.51</v>
          </cell>
        </row>
        <row r="218">
          <cell r="C218">
            <v>0.46</v>
          </cell>
          <cell r="D218">
            <v>0.4252224523101838</v>
          </cell>
          <cell r="E218">
            <v>0.52172775135981275</v>
          </cell>
          <cell r="F218">
            <v>0.51</v>
          </cell>
          <cell r="G218">
            <v>0.37</v>
          </cell>
        </row>
        <row r="219">
          <cell r="C219">
            <v>0.61</v>
          </cell>
          <cell r="D219">
            <v>0.57514474218858969</v>
          </cell>
          <cell r="E219">
            <v>0.60054543156540108</v>
          </cell>
          <cell r="F219">
            <v>0.75</v>
          </cell>
          <cell r="G219">
            <v>0.57999999999999996</v>
          </cell>
        </row>
        <row r="220">
          <cell r="C220">
            <v>0.52</v>
          </cell>
          <cell r="D220">
            <v>0.45286070161164033</v>
          </cell>
          <cell r="E220">
            <v>0.59835523174243732</v>
          </cell>
          <cell r="F220">
            <v>0.55000000000000004</v>
          </cell>
          <cell r="G220">
            <v>0.55000000000000004</v>
          </cell>
        </row>
        <row r="221">
          <cell r="C221">
            <v>0.79</v>
          </cell>
          <cell r="D221">
            <v>0.57619393961915044</v>
          </cell>
          <cell r="E221">
            <v>0.95948039424701115</v>
          </cell>
          <cell r="F221">
            <v>0.75</v>
          </cell>
          <cell r="G221">
            <v>0.75</v>
          </cell>
        </row>
        <row r="222">
          <cell r="C222">
            <v>0.55000000000000004</v>
          </cell>
          <cell r="D222">
            <v>0.55025898079840196</v>
          </cell>
          <cell r="E222">
            <v>0.52322843172644651</v>
          </cell>
          <cell r="F222">
            <v>0.5</v>
          </cell>
          <cell r="G222">
            <v>0.62</v>
          </cell>
        </row>
        <row r="223">
          <cell r="C223">
            <v>0.69</v>
          </cell>
          <cell r="D223">
            <v>0.51147365478328977</v>
          </cell>
          <cell r="E223">
            <v>0.9227511221617718</v>
          </cell>
          <cell r="F223">
            <v>0.75</v>
          </cell>
          <cell r="G223">
            <v>0.72</v>
          </cell>
        </row>
        <row r="224">
          <cell r="C224">
            <v>0.59</v>
          </cell>
          <cell r="D224">
            <v>0.58613791833815598</v>
          </cell>
          <cell r="E224">
            <v>0.87700877652606757</v>
          </cell>
          <cell r="F224">
            <v>0.67</v>
          </cell>
          <cell r="G224">
            <v>0.68</v>
          </cell>
        </row>
        <row r="225">
          <cell r="C225">
            <v>0.56000000000000005</v>
          </cell>
          <cell r="D225">
            <v>0.55780211873334928</v>
          </cell>
          <cell r="E225">
            <v>0.4072378069158033</v>
          </cell>
          <cell r="F225">
            <v>0.54</v>
          </cell>
          <cell r="G225">
            <v>0.57999999999999996</v>
          </cell>
        </row>
        <row r="226">
          <cell r="C226">
            <v>0.5</v>
          </cell>
          <cell r="D226">
            <v>0.63515223243346641</v>
          </cell>
          <cell r="E226">
            <v>0.42440829573469674</v>
          </cell>
          <cell r="F226">
            <v>0.79</v>
          </cell>
          <cell r="G226">
            <v>0.82</v>
          </cell>
        </row>
        <row r="227">
          <cell r="C227">
            <v>0.61</v>
          </cell>
          <cell r="D227">
            <v>0.55596282660810381</v>
          </cell>
          <cell r="E227">
            <v>0.72590103307550258</v>
          </cell>
          <cell r="F227">
            <v>0.63</v>
          </cell>
          <cell r="G227">
            <v>0.51</v>
          </cell>
        </row>
        <row r="228">
          <cell r="C228">
            <v>0.21</v>
          </cell>
          <cell r="D228">
            <v>0.35370938485202902</v>
          </cell>
          <cell r="E228">
            <v>7.1166864812286399E-3</v>
          </cell>
          <cell r="F228">
            <v>0.38</v>
          </cell>
          <cell r="G228">
            <v>0.28999999999999998</v>
          </cell>
        </row>
        <row r="229">
          <cell r="C229">
            <v>0.44</v>
          </cell>
          <cell r="D229">
            <v>0.39728051880974502</v>
          </cell>
          <cell r="E229">
            <v>0.38174713001326505</v>
          </cell>
          <cell r="F229">
            <v>0.45</v>
          </cell>
          <cell r="G229">
            <v>0.45</v>
          </cell>
        </row>
        <row r="230">
          <cell r="C230">
            <v>0.56999999999999995</v>
          </cell>
          <cell r="D230">
            <v>0.54117369200676912</v>
          </cell>
          <cell r="E230">
            <v>0.58275740092039274</v>
          </cell>
          <cell r="F230">
            <v>0.56000000000000005</v>
          </cell>
          <cell r="G230">
            <v>0.6</v>
          </cell>
        </row>
        <row r="231">
          <cell r="C231">
            <v>0.44</v>
          </cell>
          <cell r="D231">
            <v>0.51133618373316514</v>
          </cell>
          <cell r="E231">
            <v>0.41920717618143555</v>
          </cell>
          <cell r="F231">
            <v>0.42</v>
          </cell>
          <cell r="G231">
            <v>0.6</v>
          </cell>
        </row>
        <row r="232">
          <cell r="C232">
            <v>0.38</v>
          </cell>
          <cell r="D232">
            <v>0.37881415570731092</v>
          </cell>
          <cell r="E232">
            <v>0.31272846499519225</v>
          </cell>
          <cell r="F232">
            <v>0.47</v>
          </cell>
          <cell r="G232">
            <v>0.44</v>
          </cell>
        </row>
        <row r="233">
          <cell r="C233">
            <v>0.68</v>
          </cell>
          <cell r="D233">
            <v>0.48677446494661408</v>
          </cell>
          <cell r="E233">
            <v>0.87</v>
          </cell>
          <cell r="F233">
            <v>0.68</v>
          </cell>
          <cell r="G233">
            <v>0.57999999999999996</v>
          </cell>
        </row>
        <row r="234">
          <cell r="C234">
            <v>0.83</v>
          </cell>
          <cell r="D234">
            <v>0.74291187545827164</v>
          </cell>
          <cell r="E234">
            <v>0.638774331582316</v>
          </cell>
          <cell r="F234">
            <v>0.52</v>
          </cell>
          <cell r="G234">
            <v>0.83</v>
          </cell>
        </row>
        <row r="235">
          <cell r="C235">
            <v>0.83</v>
          </cell>
          <cell r="D235">
            <v>0.77427321128233517</v>
          </cell>
          <cell r="E235">
            <v>0.91180175047137579</v>
          </cell>
          <cell r="F235">
            <v>0.59</v>
          </cell>
          <cell r="G235">
            <v>0.77</v>
          </cell>
        </row>
        <row r="236">
          <cell r="C236">
            <v>0.78</v>
          </cell>
          <cell r="D236">
            <v>0.75650363916155583</v>
          </cell>
          <cell r="E236">
            <v>0.57296164156842944</v>
          </cell>
          <cell r="F236">
            <v>0.85</v>
          </cell>
          <cell r="G236">
            <v>0.77</v>
          </cell>
        </row>
        <row r="237">
          <cell r="C237">
            <v>0.74</v>
          </cell>
          <cell r="D237">
            <v>0.72376780261144269</v>
          </cell>
          <cell r="E237">
            <v>0.61428266668441656</v>
          </cell>
          <cell r="F237">
            <v>0.75</v>
          </cell>
          <cell r="G237">
            <v>0.72</v>
          </cell>
        </row>
        <row r="238">
          <cell r="C238">
            <v>0.66</v>
          </cell>
          <cell r="D238">
            <v>0.75219990514863366</v>
          </cell>
          <cell r="E238">
            <v>0.3137494878294963</v>
          </cell>
          <cell r="F238">
            <v>0.73</v>
          </cell>
          <cell r="G238">
            <v>0.69</v>
          </cell>
        </row>
        <row r="239">
          <cell r="C239">
            <v>0.77</v>
          </cell>
          <cell r="D239">
            <v>0.72339673711820673</v>
          </cell>
          <cell r="E239">
            <v>0.68371539631061229</v>
          </cell>
          <cell r="F239">
            <v>0.73</v>
          </cell>
          <cell r="G239">
            <v>0.66</v>
          </cell>
        </row>
        <row r="240">
          <cell r="C240">
            <v>0.63</v>
          </cell>
          <cell r="D240">
            <v>0.66760114737120224</v>
          </cell>
          <cell r="E240">
            <v>0.40633470578287406</v>
          </cell>
          <cell r="F240">
            <v>0.54</v>
          </cell>
          <cell r="G240">
            <v>0.61</v>
          </cell>
        </row>
        <row r="241">
          <cell r="C241">
            <v>0.43</v>
          </cell>
          <cell r="D241">
            <v>0.55619128931225059</v>
          </cell>
          <cell r="E241">
            <v>0.32603673435140129</v>
          </cell>
          <cell r="F241">
            <v>0.53</v>
          </cell>
          <cell r="G241">
            <v>0.55000000000000004</v>
          </cell>
        </row>
        <row r="242">
          <cell r="C242">
            <v>0.69</v>
          </cell>
          <cell r="D242">
            <v>0.64033645074624834</v>
          </cell>
          <cell r="E242">
            <v>0.54829680157850702</v>
          </cell>
          <cell r="F242">
            <v>0.55000000000000004</v>
          </cell>
          <cell r="G242">
            <v>0.48</v>
          </cell>
        </row>
        <row r="243">
          <cell r="C243">
            <v>0.73</v>
          </cell>
          <cell r="D243">
            <v>0.66153868114238779</v>
          </cell>
          <cell r="E243">
            <v>0.62720359681959059</v>
          </cell>
          <cell r="F243">
            <v>0.57999999999999996</v>
          </cell>
          <cell r="G243">
            <v>0.74</v>
          </cell>
        </row>
        <row r="244">
          <cell r="C244">
            <v>0.71</v>
          </cell>
          <cell r="D244">
            <v>0.75284123894611255</v>
          </cell>
          <cell r="E244">
            <v>0.58734943684728558</v>
          </cell>
          <cell r="F244">
            <v>0.63</v>
          </cell>
          <cell r="G244">
            <v>0.7</v>
          </cell>
        </row>
        <row r="245">
          <cell r="C245">
            <v>0.73</v>
          </cell>
          <cell r="D245">
            <v>0.78769463653352867</v>
          </cell>
          <cell r="E245">
            <v>0.86345615094288708</v>
          </cell>
          <cell r="F245">
            <v>0.69</v>
          </cell>
          <cell r="G245">
            <v>0.6</v>
          </cell>
        </row>
        <row r="246">
          <cell r="C246">
            <v>0.86</v>
          </cell>
          <cell r="D246">
            <v>0.83647877269345383</v>
          </cell>
          <cell r="E246">
            <v>0.62168660991744185</v>
          </cell>
          <cell r="F246">
            <v>0.68</v>
          </cell>
          <cell r="G246">
            <v>0.95</v>
          </cell>
        </row>
        <row r="247">
          <cell r="C247">
            <v>0.78</v>
          </cell>
          <cell r="D247">
            <v>0.72754766146943128</v>
          </cell>
          <cell r="E247">
            <v>1.0036891295743595</v>
          </cell>
          <cell r="F247">
            <v>0.67</v>
          </cell>
          <cell r="G247">
            <v>0.66</v>
          </cell>
        </row>
        <row r="248">
          <cell r="C248">
            <v>0.48</v>
          </cell>
          <cell r="D248">
            <v>0.60540556466605344</v>
          </cell>
          <cell r="E248">
            <v>0.42060843992981428</v>
          </cell>
          <cell r="F248">
            <v>0.6</v>
          </cell>
          <cell r="G248">
            <v>0.59</v>
          </cell>
        </row>
        <row r="249">
          <cell r="C249">
            <v>0.78</v>
          </cell>
          <cell r="D249">
            <v>0.67314496596826701</v>
          </cell>
          <cell r="E249">
            <v>0.42579048834462435</v>
          </cell>
          <cell r="F249">
            <v>0.56999999999999995</v>
          </cell>
          <cell r="G249">
            <v>0.59</v>
          </cell>
        </row>
        <row r="250">
          <cell r="C250">
            <v>0.81</v>
          </cell>
          <cell r="D250">
            <v>0.73106694490239554</v>
          </cell>
          <cell r="E250">
            <v>0.50150156148794411</v>
          </cell>
          <cell r="F250">
            <v>0.61</v>
          </cell>
          <cell r="G250">
            <v>0.6</v>
          </cell>
        </row>
        <row r="251">
          <cell r="C251">
            <v>0.49</v>
          </cell>
          <cell r="D251">
            <v>0.58523654379408474</v>
          </cell>
          <cell r="E251">
            <v>0.29183271251885884</v>
          </cell>
          <cell r="F251">
            <v>0.44</v>
          </cell>
          <cell r="G251">
            <v>0.56000000000000005</v>
          </cell>
        </row>
        <row r="252">
          <cell r="C252">
            <v>0.53</v>
          </cell>
          <cell r="D252">
            <v>0.51351927805088526</v>
          </cell>
          <cell r="E252">
            <v>0.41451848124584229</v>
          </cell>
          <cell r="F252">
            <v>0.38</v>
          </cell>
          <cell r="G252">
            <v>0.39</v>
          </cell>
        </row>
        <row r="253">
          <cell r="C253">
            <v>0.49</v>
          </cell>
          <cell r="D253">
            <v>0.55286960539094832</v>
          </cell>
          <cell r="E253">
            <v>0.53723743454111761</v>
          </cell>
          <cell r="F253">
            <v>0.39</v>
          </cell>
          <cell r="G253">
            <v>0.56999999999999995</v>
          </cell>
        </row>
        <row r="254">
          <cell r="C254">
            <v>0.3</v>
          </cell>
          <cell r="D254">
            <v>0.34404187732246216</v>
          </cell>
          <cell r="E254">
            <v>0.16291839739073624</v>
          </cell>
          <cell r="F254">
            <v>0.33</v>
          </cell>
          <cell r="G254">
            <v>0.28999999999999998</v>
          </cell>
        </row>
        <row r="255">
          <cell r="C255">
            <v>0.4</v>
          </cell>
          <cell r="D255">
            <v>0.39514369507939179</v>
          </cell>
          <cell r="E255">
            <v>0.35307614562721246</v>
          </cell>
          <cell r="F255">
            <v>0.32</v>
          </cell>
          <cell r="G255">
            <v>0.42</v>
          </cell>
        </row>
        <row r="256">
          <cell r="C256">
            <v>0.38</v>
          </cell>
          <cell r="D256">
            <v>0.3892913903618303</v>
          </cell>
          <cell r="E256">
            <v>0.35331396794153608</v>
          </cell>
          <cell r="F256">
            <v>0.35</v>
          </cell>
          <cell r="G256">
            <v>0.28999999999999998</v>
          </cell>
        </row>
        <row r="257">
          <cell r="C257">
            <v>0.4</v>
          </cell>
          <cell r="D257">
            <v>0.37441874818923732</v>
          </cell>
          <cell r="E257">
            <v>0.5288393858832009</v>
          </cell>
          <cell r="F257">
            <v>0.35</v>
          </cell>
          <cell r="G257">
            <v>0.3</v>
          </cell>
        </row>
        <row r="258">
          <cell r="C258">
            <v>0.43</v>
          </cell>
          <cell r="D258">
            <v>0.38074349509988281</v>
          </cell>
          <cell r="E258">
            <v>0.26917755760353035</v>
          </cell>
          <cell r="F258">
            <v>0.27</v>
          </cell>
          <cell r="G258">
            <v>0.52</v>
          </cell>
        </row>
        <row r="259">
          <cell r="C259">
            <v>0.33</v>
          </cell>
          <cell r="D259">
            <v>0.25925136283306288</v>
          </cell>
          <cell r="E259">
            <v>0.5366354213533221</v>
          </cell>
          <cell r="F259">
            <v>0.25</v>
          </cell>
          <cell r="G259">
            <v>0.31</v>
          </cell>
        </row>
        <row r="260">
          <cell r="C260">
            <v>0.25</v>
          </cell>
          <cell r="D260">
            <v>0.28352859960944504</v>
          </cell>
          <cell r="E260">
            <v>0.13788408429370641</v>
          </cell>
          <cell r="F260">
            <v>0.25</v>
          </cell>
          <cell r="G260">
            <v>0.37</v>
          </cell>
        </row>
        <row r="261">
          <cell r="C261">
            <v>0.31</v>
          </cell>
          <cell r="D261">
            <v>0.34430324934428208</v>
          </cell>
          <cell r="E261">
            <v>0.29230275398969768</v>
          </cell>
          <cell r="F261">
            <v>0.24</v>
          </cell>
          <cell r="G261">
            <v>0.32</v>
          </cell>
        </row>
        <row r="262">
          <cell r="C262">
            <v>0.18</v>
          </cell>
          <cell r="D262">
            <v>0.23021750188035403</v>
          </cell>
          <cell r="E262">
            <v>4.776557061926822E-2</v>
          </cell>
          <cell r="F262">
            <v>0.24</v>
          </cell>
          <cell r="G262">
            <v>0.32</v>
          </cell>
        </row>
        <row r="263">
          <cell r="C263">
            <v>0.24</v>
          </cell>
          <cell r="D263">
            <v>0.27589711874402523</v>
          </cell>
          <cell r="E263">
            <v>0.21556837593775577</v>
          </cell>
          <cell r="F263">
            <v>0.28000000000000003</v>
          </cell>
          <cell r="G263">
            <v>0.26</v>
          </cell>
        </row>
        <row r="264">
          <cell r="C264">
            <v>0.19</v>
          </cell>
          <cell r="D264">
            <v>0.14688818893327046</v>
          </cell>
          <cell r="E264">
            <v>0.10737968854598426</v>
          </cell>
          <cell r="F264">
            <v>0.1</v>
          </cell>
          <cell r="G264">
            <v>0.16</v>
          </cell>
        </row>
        <row r="265">
          <cell r="C265">
            <v>0.24</v>
          </cell>
          <cell r="D265">
            <v>0.26279926273924581</v>
          </cell>
          <cell r="E265">
            <v>0.11227877993783901</v>
          </cell>
          <cell r="F265">
            <v>0.15</v>
          </cell>
          <cell r="G265">
            <v>0.3</v>
          </cell>
        </row>
        <row r="266">
          <cell r="C266">
            <v>0.26</v>
          </cell>
          <cell r="D266">
            <v>0.23718442109298196</v>
          </cell>
          <cell r="E266">
            <v>0.36914091885627537</v>
          </cell>
          <cell r="F266">
            <v>0.21</v>
          </cell>
          <cell r="G266">
            <v>0.16</v>
          </cell>
        </row>
        <row r="267">
          <cell r="C267">
            <v>0.32</v>
          </cell>
          <cell r="D267">
            <v>0.34046631461477866</v>
          </cell>
          <cell r="E267">
            <v>0.34327113058856751</v>
          </cell>
          <cell r="F267">
            <v>0.27</v>
          </cell>
          <cell r="G267">
            <v>0.3</v>
          </cell>
        </row>
        <row r="268">
          <cell r="C268">
            <v>0.19</v>
          </cell>
          <cell r="D268">
            <v>0.19993577286456746</v>
          </cell>
          <cell r="E268">
            <v>0.10539605350876304</v>
          </cell>
          <cell r="F268">
            <v>0.13</v>
          </cell>
          <cell r="G268">
            <v>0.24</v>
          </cell>
        </row>
        <row r="269">
          <cell r="C269">
            <v>0.49</v>
          </cell>
          <cell r="D269">
            <v>0.46236694340903384</v>
          </cell>
          <cell r="E269">
            <v>0.54534260414406588</v>
          </cell>
          <cell r="F269">
            <v>0.39</v>
          </cell>
          <cell r="G269">
            <v>0.4</v>
          </cell>
        </row>
        <row r="270">
          <cell r="C270">
            <v>0.19</v>
          </cell>
          <cell r="D270">
            <v>0.2849895040694741</v>
          </cell>
          <cell r="E270">
            <v>0.10934309412286665</v>
          </cell>
          <cell r="F270">
            <v>-0.02</v>
          </cell>
          <cell r="G270">
            <v>0.15</v>
          </cell>
        </row>
        <row r="271">
          <cell r="C271">
            <v>0.25</v>
          </cell>
          <cell r="D271">
            <v>0.24664087534449311</v>
          </cell>
          <cell r="E271">
            <v>0.4691770294342183</v>
          </cell>
          <cell r="F271">
            <v>0.12</v>
          </cell>
          <cell r="G271">
            <v>0.17</v>
          </cell>
        </row>
        <row r="272">
          <cell r="C272">
            <v>0.19</v>
          </cell>
          <cell r="D272">
            <v>0.25873883748405979</v>
          </cell>
          <cell r="E272">
            <v>9.9494058558978249E-2</v>
          </cell>
          <cell r="F272">
            <v>0.27</v>
          </cell>
          <cell r="G272">
            <v>0.15</v>
          </cell>
        </row>
        <row r="273">
          <cell r="C273">
            <v>0.13</v>
          </cell>
          <cell r="D273">
            <v>0.2137369103544641</v>
          </cell>
          <cell r="E273">
            <v>4.3114741880735642E-2</v>
          </cell>
          <cell r="F273">
            <v>0.15</v>
          </cell>
          <cell r="G273">
            <v>0.15</v>
          </cell>
        </row>
        <row r="274">
          <cell r="C274">
            <v>0.21</v>
          </cell>
          <cell r="D274">
            <v>0.22257344230979631</v>
          </cell>
          <cell r="E274">
            <v>-1.1130954604260123E-2</v>
          </cell>
          <cell r="F274">
            <v>0.18</v>
          </cell>
          <cell r="G274">
            <v>0.31</v>
          </cell>
        </row>
        <row r="275">
          <cell r="C275">
            <v>0.57999999999999996</v>
          </cell>
          <cell r="D275">
            <v>0.4203359153356131</v>
          </cell>
          <cell r="E275">
            <v>0.23285981426301855</v>
          </cell>
          <cell r="F275">
            <v>0.25</v>
          </cell>
          <cell r="G275">
            <v>0.42</v>
          </cell>
        </row>
        <row r="276">
          <cell r="C276">
            <v>0.36</v>
          </cell>
          <cell r="D276">
            <v>0.36206128431698892</v>
          </cell>
          <cell r="E276">
            <v>0.32824000991990027</v>
          </cell>
          <cell r="F276">
            <v>0.20318537665391923</v>
          </cell>
          <cell r="G276">
            <v>0.3</v>
          </cell>
        </row>
        <row r="277">
          <cell r="C277">
            <v>0.17</v>
          </cell>
          <cell r="D277">
            <v>0.31072691645027656</v>
          </cell>
          <cell r="E277">
            <v>-1.5275138654448999E-2</v>
          </cell>
          <cell r="F277">
            <v>0.2124251674070145</v>
          </cell>
          <cell r="G277">
            <v>0.23</v>
          </cell>
        </row>
        <row r="278">
          <cell r="C278">
            <v>0.36</v>
          </cell>
          <cell r="D278">
            <v>0.280956596904468</v>
          </cell>
          <cell r="E278">
            <v>0.39033172630901347</v>
          </cell>
          <cell r="F278">
            <v>0.27941139919936964</v>
          </cell>
          <cell r="G278">
            <v>0.33</v>
          </cell>
        </row>
        <row r="279">
          <cell r="C279">
            <v>0.24</v>
          </cell>
          <cell r="D279">
            <v>0.25509148673225018</v>
          </cell>
          <cell r="E279">
            <v>0.28369496904104768</v>
          </cell>
          <cell r="F279">
            <v>0.1672507014192646</v>
          </cell>
          <cell r="G279">
            <v>0.25</v>
          </cell>
        </row>
        <row r="280">
          <cell r="C280">
            <v>7.0000000000000007E-2</v>
          </cell>
          <cell r="D280">
            <v>0.33653714589741424</v>
          </cell>
          <cell r="E280">
            <v>6.2499245011465182E-4</v>
          </cell>
          <cell r="F280">
            <v>-7.6067119586155238E-2</v>
          </cell>
          <cell r="G280">
            <v>0.28999999999999998</v>
          </cell>
        </row>
        <row r="281">
          <cell r="C281">
            <v>0.3</v>
          </cell>
          <cell r="D281">
            <v>0.37970436748879427</v>
          </cell>
          <cell r="E281">
            <v>0.52336622905201091</v>
          </cell>
          <cell r="F281">
            <v>0.48778637742146869</v>
          </cell>
          <cell r="G281">
            <v>0.25</v>
          </cell>
        </row>
        <row r="282">
          <cell r="C282">
            <v>0.43</v>
          </cell>
          <cell r="D282">
            <v>0.4735492692805563</v>
          </cell>
          <cell r="E282">
            <v>0.26529862728885267</v>
          </cell>
          <cell r="F282">
            <v>0.29305705537369714</v>
          </cell>
          <cell r="G282">
            <v>0.42</v>
          </cell>
        </row>
        <row r="283">
          <cell r="C283">
            <v>0.24</v>
          </cell>
          <cell r="D283">
            <v>0.20357239060153262</v>
          </cell>
          <cell r="E283">
            <v>0.2729752693118388</v>
          </cell>
          <cell r="F283">
            <v>0.11861440270004339</v>
          </cell>
          <cell r="G283">
            <v>0.27</v>
          </cell>
        </row>
        <row r="284">
          <cell r="C284">
            <v>0.37</v>
          </cell>
          <cell r="D284">
            <v>0.3343359012953333</v>
          </cell>
          <cell r="E284">
            <v>0.38595899359479047</v>
          </cell>
          <cell r="F284">
            <v>0.24355755429086898</v>
          </cell>
          <cell r="G284">
            <v>0.36</v>
          </cell>
        </row>
        <row r="285">
          <cell r="C285">
            <v>0.4</v>
          </cell>
          <cell r="D285">
            <v>0.37361317184561366</v>
          </cell>
          <cell r="E285">
            <v>0.35283478911947214</v>
          </cell>
          <cell r="F285">
            <v>0.44882190765424052</v>
          </cell>
          <cell r="G285">
            <v>0.34</v>
          </cell>
        </row>
        <row r="286">
          <cell r="C286">
            <v>0.18</v>
          </cell>
          <cell r="D286">
            <v>0.29460406245048815</v>
          </cell>
          <cell r="E286">
            <v>-4.7791981024431704E-2</v>
          </cell>
          <cell r="F286">
            <v>0.22143862711810117</v>
          </cell>
          <cell r="G286">
            <v>0.26</v>
          </cell>
        </row>
        <row r="287">
          <cell r="C287">
            <v>0.2</v>
          </cell>
          <cell r="D287">
            <v>0.20011769822741549</v>
          </cell>
          <cell r="E287">
            <v>0.21385318288490351</v>
          </cell>
          <cell r="F287">
            <v>0.2917046597161656</v>
          </cell>
          <cell r="G287">
            <v>0.17</v>
          </cell>
        </row>
        <row r="288">
          <cell r="C288">
            <v>0.24</v>
          </cell>
          <cell r="D288">
            <v>0.17814398142886148</v>
          </cell>
          <cell r="E288">
            <v>0.16220648018196768</v>
          </cell>
          <cell r="F288">
            <v>-8.1547946116304781E-2</v>
          </cell>
          <cell r="G288">
            <v>0.19</v>
          </cell>
        </row>
        <row r="289">
          <cell r="C289">
            <v>0.21</v>
          </cell>
          <cell r="D289">
            <v>0.23151273782398582</v>
          </cell>
          <cell r="E289">
            <v>0.15236563694614411</v>
          </cell>
          <cell r="F289">
            <v>0.2479142097444802</v>
          </cell>
          <cell r="G289">
            <v>0.26</v>
          </cell>
        </row>
        <row r="290">
          <cell r="C290">
            <v>0.08</v>
          </cell>
          <cell r="D290">
            <v>0.12642941401421146</v>
          </cell>
          <cell r="E290">
            <v>6.6611041014916064E-2</v>
          </cell>
          <cell r="F290">
            <v>0.16616970045653343</v>
          </cell>
          <cell r="G290">
            <v>7.0000000000000007E-2</v>
          </cell>
        </row>
        <row r="291">
          <cell r="C291">
            <v>0.21</v>
          </cell>
          <cell r="D291">
            <v>0.1828948747489465</v>
          </cell>
          <cell r="E291">
            <v>0.23244484078544581</v>
          </cell>
          <cell r="F291">
            <v>0.30621633475454813</v>
          </cell>
          <cell r="G291">
            <v>0.25</v>
          </cell>
        </row>
        <row r="292">
          <cell r="C292">
            <v>0.44</v>
          </cell>
          <cell r="D292">
            <v>0.19920794446559648</v>
          </cell>
          <cell r="E292">
            <v>0.16758681752972665</v>
          </cell>
          <cell r="F292">
            <v>0.13056027290789629</v>
          </cell>
          <cell r="G292">
            <v>0.24</v>
          </cell>
        </row>
        <row r="293">
          <cell r="C293">
            <v>0.69</v>
          </cell>
          <cell r="D293">
            <v>0.38777215317470454</v>
          </cell>
          <cell r="E293">
            <v>0.55139541200753617</v>
          </cell>
          <cell r="F293">
            <v>0.47907432603341465</v>
          </cell>
          <cell r="G293">
            <v>0.36</v>
          </cell>
        </row>
        <row r="294">
          <cell r="C294">
            <v>0.31</v>
          </cell>
          <cell r="D294">
            <v>0.38998589970137854</v>
          </cell>
          <cell r="E294">
            <v>8.0662562808244839E-2</v>
          </cell>
          <cell r="F294">
            <v>0.10692339662971075</v>
          </cell>
          <cell r="G294">
            <v>0.4</v>
          </cell>
        </row>
        <row r="295">
          <cell r="C295">
            <v>0.25</v>
          </cell>
          <cell r="D295">
            <v>0.25064281904503788</v>
          </cell>
          <cell r="E295">
            <v>0.52112989347448291</v>
          </cell>
          <cell r="F295">
            <v>0.24720795973665666</v>
          </cell>
          <cell r="G295">
            <v>0.19</v>
          </cell>
        </row>
        <row r="296">
          <cell r="C296">
            <v>0.12</v>
          </cell>
          <cell r="D296">
            <v>0.24596841714298107</v>
          </cell>
          <cell r="E296">
            <v>-0.10296798381908599</v>
          </cell>
          <cell r="F296">
            <v>0.12286136155473482</v>
          </cell>
          <cell r="G296">
            <v>0.13</v>
          </cell>
        </row>
        <row r="297">
          <cell r="C297">
            <v>-0.06</v>
          </cell>
          <cell r="D297">
            <v>0.1</v>
          </cell>
          <cell r="E297">
            <v>-0.13</v>
          </cell>
          <cell r="F297">
            <v>-0.03</v>
          </cell>
          <cell r="G297">
            <v>0.05</v>
          </cell>
        </row>
        <row r="298">
          <cell r="C298">
            <v>-0.06</v>
          </cell>
          <cell r="D298">
            <v>2.065869612885957E-2</v>
          </cell>
          <cell r="E298">
            <v>-0.27501879323146017</v>
          </cell>
          <cell r="F298">
            <v>-0.12991512576304687</v>
          </cell>
          <cell r="G298">
            <v>0</v>
          </cell>
        </row>
        <row r="299">
          <cell r="C299">
            <v>0.24</v>
          </cell>
          <cell r="D299">
            <v>0.14227726615754022</v>
          </cell>
          <cell r="E299">
            <v>-5.0050430467733074E-2</v>
          </cell>
          <cell r="F299">
            <v>-2.1515213368534486E-2</v>
          </cell>
          <cell r="G299">
            <v>0.25</v>
          </cell>
        </row>
        <row r="300">
          <cell r="C300">
            <v>0.17</v>
          </cell>
          <cell r="D300">
            <v>0.10864464499470704</v>
          </cell>
          <cell r="E300">
            <v>4.4804142673681546E-2</v>
          </cell>
          <cell r="F300">
            <v>1.7217245391568416E-2</v>
          </cell>
          <cell r="G300">
            <v>0.3</v>
          </cell>
        </row>
        <row r="301">
          <cell r="C301">
            <v>0.18</v>
          </cell>
          <cell r="D301">
            <v>0.12804177068739658</v>
          </cell>
          <cell r="E301">
            <v>-0.20596176222232554</v>
          </cell>
          <cell r="F301">
            <v>0.10359806592503726</v>
          </cell>
          <cell r="G301">
            <v>0.28000000000000003</v>
          </cell>
        </row>
        <row r="302">
          <cell r="C302">
            <v>0.21</v>
          </cell>
          <cell r="D302">
            <v>0.19</v>
          </cell>
          <cell r="E302">
            <v>0.33</v>
          </cell>
          <cell r="F302">
            <v>0.36</v>
          </cell>
          <cell r="G302">
            <v>0.3</v>
          </cell>
        </row>
        <row r="303">
          <cell r="C303">
            <v>0.5</v>
          </cell>
          <cell r="D303">
            <v>0.33579153699187037</v>
          </cell>
          <cell r="E303">
            <v>0.71483894955449878</v>
          </cell>
          <cell r="F303">
            <v>0.66126344874008036</v>
          </cell>
          <cell r="G303">
            <v>0.35</v>
          </cell>
        </row>
        <row r="304">
          <cell r="C304">
            <v>0.55000000000000004</v>
          </cell>
          <cell r="D304">
            <v>0.34042242754011615</v>
          </cell>
          <cell r="E304">
            <v>0.49372989156414326</v>
          </cell>
          <cell r="F304">
            <v>0.38189622864726824</v>
          </cell>
          <cell r="G304">
            <v>0.44</v>
          </cell>
        </row>
        <row r="305">
          <cell r="C305">
            <v>0.66</v>
          </cell>
          <cell r="D305">
            <v>0.39072952342311001</v>
          </cell>
          <cell r="E305">
            <v>0.85877299394461903</v>
          </cell>
          <cell r="F305">
            <v>0.60005234199686763</v>
          </cell>
          <cell r="G305">
            <v>0.74</v>
          </cell>
        </row>
        <row r="306">
          <cell r="C306">
            <v>0.48</v>
          </cell>
          <cell r="D306">
            <v>0.40324147939426103</v>
          </cell>
          <cell r="E306">
            <v>0.27511651830808609</v>
          </cell>
          <cell r="F306">
            <v>0.56035412266522744</v>
          </cell>
          <cell r="G306">
            <v>0.52</v>
          </cell>
        </row>
        <row r="307">
          <cell r="C307">
            <v>0.52</v>
          </cell>
          <cell r="D307">
            <v>0.38319862398628246</v>
          </cell>
          <cell r="E307">
            <v>0.65236927974667047</v>
          </cell>
          <cell r="F307">
            <v>0.45302361651371581</v>
          </cell>
          <cell r="G307">
            <v>0.54</v>
          </cell>
        </row>
      </sheetData>
      <sheetData sheetId="1"/>
      <sheetData sheetId="2"/>
      <sheetData sheetId="3">
        <row r="54">
          <cell r="C54">
            <v>0.46820985675577775</v>
          </cell>
          <cell r="D54">
            <v>0.44749501715801421</v>
          </cell>
          <cell r="E54">
            <v>0.4488941484410281</v>
          </cell>
          <cell r="G54">
            <v>0.44</v>
          </cell>
        </row>
        <row r="55">
          <cell r="C55">
            <v>0.42964920165256254</v>
          </cell>
          <cell r="D55">
            <v>0.33094489880397659</v>
          </cell>
          <cell r="E55">
            <v>0.59093326783178157</v>
          </cell>
          <cell r="G55">
            <v>0.31</v>
          </cell>
        </row>
        <row r="56">
          <cell r="C56">
            <v>0.20343073642298906</v>
          </cell>
          <cell r="D56">
            <v>0.21483868582788115</v>
          </cell>
          <cell r="E56">
            <v>0.16900058400131168</v>
          </cell>
          <cell r="G56">
            <v>0.14000000000000001</v>
          </cell>
        </row>
        <row r="57">
          <cell r="C57">
            <v>0.5336374670219769</v>
          </cell>
          <cell r="D57">
            <v>0.26321979760407316</v>
          </cell>
          <cell r="E57">
            <v>0.25983763693630829</v>
          </cell>
          <cell r="G57">
            <v>0.18</v>
          </cell>
        </row>
        <row r="58">
          <cell r="C58">
            <v>0.31203230186198871</v>
          </cell>
          <cell r="D58">
            <v>0.23119426512966421</v>
          </cell>
          <cell r="E58">
            <v>0.21084923516259707</v>
          </cell>
          <cell r="G58">
            <v>0.01</v>
          </cell>
        </row>
        <row r="59">
          <cell r="C59">
            <v>0.20862265582473397</v>
          </cell>
          <cell r="D59">
            <v>0.31441099430432395</v>
          </cell>
          <cell r="E59">
            <v>0.29205025970029913</v>
          </cell>
          <cell r="G59">
            <v>0</v>
          </cell>
        </row>
        <row r="60">
          <cell r="C60">
            <v>0.49034810167054821</v>
          </cell>
          <cell r="D60">
            <v>0.5070295000786863</v>
          </cell>
          <cell r="E60">
            <v>0.31794528305355874</v>
          </cell>
          <cell r="G60">
            <v>0.46</v>
          </cell>
        </row>
        <row r="61">
          <cell r="C61">
            <v>1.0625285565615001</v>
          </cell>
          <cell r="D61">
            <v>0.54686317031562115</v>
          </cell>
          <cell r="E61">
            <v>0.22664135984453831</v>
          </cell>
          <cell r="G61">
            <v>0.47</v>
          </cell>
        </row>
        <row r="62">
          <cell r="C62">
            <v>0.34327175184671327</v>
          </cell>
          <cell r="D62">
            <v>0.44758648562663367</v>
          </cell>
          <cell r="E62">
            <v>0.28161593412790914</v>
          </cell>
          <cell r="G62">
            <v>0.1</v>
          </cell>
        </row>
        <row r="63">
          <cell r="C63">
            <v>0.17244261963091465</v>
          </cell>
          <cell r="D63">
            <v>0.3821719622722291</v>
          </cell>
          <cell r="E63">
            <v>0.24191201446028127</v>
          </cell>
          <cell r="G63">
            <v>7.0000000000000007E-2</v>
          </cell>
        </row>
        <row r="64">
          <cell r="C64">
            <v>0.19597067589850289</v>
          </cell>
          <cell r="D64">
            <v>0.37343135933561006</v>
          </cell>
          <cell r="E64">
            <v>0.24703592059459969</v>
          </cell>
          <cell r="G64">
            <v>0.12</v>
          </cell>
        </row>
        <row r="65">
          <cell r="C65">
            <v>0.37586584795620742</v>
          </cell>
          <cell r="D65">
            <v>0.27374056465641095</v>
          </cell>
          <cell r="E65">
            <v>0.17239790018745627</v>
          </cell>
          <cell r="G65">
            <v>0.21</v>
          </cell>
        </row>
        <row r="66">
          <cell r="C66">
            <v>0.48459705506018497</v>
          </cell>
          <cell r="D66">
            <v>0.4746270078103606</v>
          </cell>
          <cell r="E66">
            <v>0.42562310357523886</v>
          </cell>
          <cell r="G66">
            <v>0.54</v>
          </cell>
        </row>
        <row r="67">
          <cell r="C67">
            <v>0.46950902682870205</v>
          </cell>
          <cell r="D67">
            <v>0.41263636703466688</v>
          </cell>
          <cell r="E67">
            <v>0.4955549690974409</v>
          </cell>
          <cell r="G67">
            <v>0.35</v>
          </cell>
        </row>
        <row r="68">
          <cell r="C68">
            <v>0.45152461475325856</v>
          </cell>
          <cell r="D68">
            <v>0.55487316693220878</v>
          </cell>
          <cell r="E68">
            <v>0.46065086171836722</v>
          </cell>
          <cell r="G68">
            <v>0.33</v>
          </cell>
        </row>
        <row r="69">
          <cell r="C69">
            <v>0.37025640523136305</v>
          </cell>
          <cell r="D69">
            <v>0.5022701641824181</v>
          </cell>
          <cell r="E69">
            <v>0.22065052832869753</v>
          </cell>
          <cell r="G69">
            <v>0.22</v>
          </cell>
        </row>
        <row r="70">
          <cell r="C70">
            <v>0.43952972069448903</v>
          </cell>
          <cell r="D70">
            <v>0.52873609975883451</v>
          </cell>
          <cell r="E70">
            <v>0.32578670527021852</v>
          </cell>
          <cell r="G70">
            <v>0.33</v>
          </cell>
        </row>
        <row r="71">
          <cell r="C71">
            <v>0.56160424920656604</v>
          </cell>
          <cell r="D71">
            <v>0.62474857795386673</v>
          </cell>
          <cell r="E71">
            <v>0.23048654208942065</v>
          </cell>
          <cell r="G71">
            <v>0.36</v>
          </cell>
        </row>
        <row r="72">
          <cell r="C72">
            <v>0.88434285360624698</v>
          </cell>
          <cell r="D72">
            <v>0.78159865887301305</v>
          </cell>
          <cell r="E72">
            <v>0.44958317651844332</v>
          </cell>
          <cell r="G72">
            <v>0.76</v>
          </cell>
        </row>
        <row r="73">
          <cell r="C73">
            <v>0.93181338740456698</v>
          </cell>
          <cell r="D73">
            <v>0.54096285421556956</v>
          </cell>
          <cell r="E73">
            <v>0.37896422151370396</v>
          </cell>
          <cell r="G73">
            <v>0.59</v>
          </cell>
        </row>
        <row r="74">
          <cell r="C74">
            <v>0.45757617351931912</v>
          </cell>
          <cell r="D74">
            <v>0.59580090388369278</v>
          </cell>
          <cell r="E74">
            <v>0.33012180610378355</v>
          </cell>
          <cell r="G74">
            <v>0.37</v>
          </cell>
        </row>
        <row r="75">
          <cell r="C75">
            <v>0.37425882376687852</v>
          </cell>
          <cell r="D75">
            <v>0.51868620842335089</v>
          </cell>
          <cell r="E75">
            <v>0.203463778948139</v>
          </cell>
          <cell r="G75">
            <v>0.56999999999999995</v>
          </cell>
        </row>
        <row r="76">
          <cell r="C76">
            <v>0.68917233200390959</v>
          </cell>
          <cell r="D76">
            <v>0.73838529288576771</v>
          </cell>
          <cell r="E76">
            <v>0.76371285839155789</v>
          </cell>
          <cell r="G76">
            <v>0.59</v>
          </cell>
        </row>
        <row r="77">
          <cell r="C77">
            <v>0.58804301600560083</v>
          </cell>
          <cell r="D77">
            <v>0.68604681608737961</v>
          </cell>
          <cell r="E77">
            <v>0.53495246218055104</v>
          </cell>
          <cell r="G77">
            <v>0.56000000000000005</v>
          </cell>
        </row>
        <row r="78">
          <cell r="C78">
            <v>0.62772374771898198</v>
          </cell>
          <cell r="D78">
            <v>0.64654745382389178</v>
          </cell>
          <cell r="E78">
            <v>0.71914321080777888</v>
          </cell>
          <cell r="G78">
            <v>0.63</v>
          </cell>
        </row>
        <row r="79">
          <cell r="C79">
            <v>0.6301285893738453</v>
          </cell>
          <cell r="D79">
            <v>0.52431477388452352</v>
          </cell>
          <cell r="E79">
            <v>0.88876208729319983</v>
          </cell>
          <cell r="G79">
            <v>0.64</v>
          </cell>
        </row>
        <row r="80">
          <cell r="C80">
            <v>0.49231175332965216</v>
          </cell>
          <cell r="D80">
            <v>0.59216711147044232</v>
          </cell>
          <cell r="E80">
            <v>0.63639458176586894</v>
          </cell>
          <cell r="G80">
            <v>0.56999999999999995</v>
          </cell>
        </row>
        <row r="81">
          <cell r="C81">
            <v>0.51359505594178945</v>
          </cell>
          <cell r="D81">
            <v>0.44775877612890502</v>
          </cell>
          <cell r="E81">
            <v>0.32280963793464057</v>
          </cell>
          <cell r="G81">
            <v>0.49</v>
          </cell>
        </row>
        <row r="82">
          <cell r="C82">
            <v>0.39965557253671308</v>
          </cell>
          <cell r="D82">
            <v>0.45882983779500275</v>
          </cell>
          <cell r="E82">
            <v>0.38120224298921301</v>
          </cell>
          <cell r="G82">
            <v>0.28999999999999998</v>
          </cell>
        </row>
        <row r="83">
          <cell r="C83">
            <v>0.45520033575652691</v>
          </cell>
          <cell r="D83">
            <v>0.46886789453336136</v>
          </cell>
          <cell r="E83">
            <v>0.40038454046652461</v>
          </cell>
          <cell r="G83">
            <v>0.38</v>
          </cell>
        </row>
        <row r="84">
          <cell r="C84">
            <v>0.58281217914919603</v>
          </cell>
          <cell r="D84">
            <v>0.4968829062807858</v>
          </cell>
          <cell r="E84">
            <v>0.19777040126109516</v>
          </cell>
          <cell r="G84">
            <v>0.67</v>
          </cell>
        </row>
        <row r="85">
          <cell r="C85">
            <v>0.80576113640445701</v>
          </cell>
          <cell r="D85">
            <v>0.58022942171076519</v>
          </cell>
          <cell r="E85">
            <v>0.42130756622332843</v>
          </cell>
          <cell r="G85">
            <v>0.65</v>
          </cell>
        </row>
        <row r="86">
          <cell r="C86">
            <v>0.61410870499838754</v>
          </cell>
          <cell r="D86">
            <v>0.69006932511003294</v>
          </cell>
          <cell r="E86">
            <v>0.43742712078381862</v>
          </cell>
          <cell r="G86">
            <v>0.56999999999999995</v>
          </cell>
        </row>
        <row r="87">
          <cell r="C87">
            <v>0.70811364273077471</v>
          </cell>
          <cell r="D87">
            <v>0.74735759731575646</v>
          </cell>
          <cell r="E87">
            <v>0.67948709113370009</v>
          </cell>
          <cell r="G87">
            <v>0.74</v>
          </cell>
        </row>
        <row r="88">
          <cell r="C88">
            <v>1.3473686398538551</v>
          </cell>
          <cell r="D88">
            <v>0.90687076164082625</v>
          </cell>
          <cell r="E88">
            <v>0.85887517290407167</v>
          </cell>
          <cell r="G88">
            <v>1.1100000000000001</v>
          </cell>
        </row>
        <row r="89">
          <cell r="C89">
            <v>1.991547291060944</v>
          </cell>
          <cell r="D89">
            <v>1.6582707983380889</v>
          </cell>
          <cell r="E89">
            <v>1.5951100406773104</v>
          </cell>
          <cell r="G89">
            <v>2.35</v>
          </cell>
        </row>
        <row r="90">
          <cell r="C90">
            <v>1.6376796793385671</v>
          </cell>
          <cell r="D90">
            <v>1.3881767705811516</v>
          </cell>
          <cell r="E90">
            <v>1.7875256108805466</v>
          </cell>
          <cell r="G90">
            <v>1.71</v>
          </cell>
        </row>
        <row r="91">
          <cell r="C91">
            <v>1.8784422047322322</v>
          </cell>
          <cell r="D91">
            <v>1.1176075498778146</v>
          </cell>
          <cell r="E91">
            <v>1.3422736563324087</v>
          </cell>
          <cell r="G91">
            <v>1.36</v>
          </cell>
        </row>
        <row r="92">
          <cell r="C92">
            <v>0.95221333601185765</v>
          </cell>
          <cell r="D92">
            <v>1.0534449181534913</v>
          </cell>
          <cell r="E92">
            <v>0.67742451053033503</v>
          </cell>
          <cell r="G92">
            <v>0.81</v>
          </cell>
        </row>
        <row r="93">
          <cell r="C93">
            <v>1.0188426015555947</v>
          </cell>
          <cell r="D93">
            <v>1.1702074976770522</v>
          </cell>
          <cell r="E93">
            <v>1.0390557506869942</v>
          </cell>
          <cell r="G93">
            <v>0.78</v>
          </cell>
        </row>
        <row r="94">
          <cell r="C94">
            <v>0.99612676952781087</v>
          </cell>
          <cell r="D94">
            <v>1.1353018001114727</v>
          </cell>
          <cell r="E94">
            <v>0.68296097446458481</v>
          </cell>
          <cell r="G94">
            <v>0.9</v>
          </cell>
        </row>
        <row r="95">
          <cell r="C95">
            <v>0.56886105064132941</v>
          </cell>
          <cell r="D95">
            <v>0.94759368563312907</v>
          </cell>
          <cell r="E95">
            <v>0.56455809955758174</v>
          </cell>
          <cell r="G95">
            <v>0.54</v>
          </cell>
        </row>
        <row r="96">
          <cell r="C96">
            <v>0.32245751578781257</v>
          </cell>
          <cell r="D96">
            <v>0.65887799224611621</v>
          </cell>
          <cell r="E96">
            <v>0.37872508383455616</v>
          </cell>
          <cell r="G96">
            <v>0.47</v>
          </cell>
        </row>
        <row r="97">
          <cell r="C97">
            <v>0.49616500733374236</v>
          </cell>
          <cell r="D97">
            <v>0.61301168351695956</v>
          </cell>
          <cell r="E97">
            <v>0.4105958449232735</v>
          </cell>
          <cell r="G97">
            <v>0.32</v>
          </cell>
        </row>
        <row r="98">
          <cell r="C98">
            <v>0.54600968425541929</v>
          </cell>
          <cell r="D98">
            <v>0.73109506179173811</v>
          </cell>
          <cell r="E98">
            <v>0.28549194770278824</v>
          </cell>
          <cell r="G98">
            <v>0.55000000000000004</v>
          </cell>
        </row>
        <row r="99">
          <cell r="C99">
            <v>0.66055812803175007</v>
          </cell>
          <cell r="D99">
            <v>0.89675804975673534</v>
          </cell>
          <cell r="E99">
            <v>0.50001574629238599</v>
          </cell>
          <cell r="G99">
            <v>0.69</v>
          </cell>
        </row>
        <row r="100">
          <cell r="C100">
            <v>0.2601132488446703</v>
          </cell>
          <cell r="D100">
            <v>0.59966383368203491</v>
          </cell>
          <cell r="E100">
            <v>0.17324674507350879</v>
          </cell>
          <cell r="G100">
            <v>0.35</v>
          </cell>
        </row>
        <row r="101">
          <cell r="C101">
            <v>0.55519886763353932</v>
          </cell>
          <cell r="D101">
            <v>0.6238677375210212</v>
          </cell>
          <cell r="E101">
            <v>0.55295990770668269</v>
          </cell>
          <cell r="G101">
            <v>0.42</v>
          </cell>
        </row>
        <row r="102">
          <cell r="C102">
            <v>0.66493385679327643</v>
          </cell>
          <cell r="D102">
            <v>0.7558934880718664</v>
          </cell>
          <cell r="E102">
            <v>0.76212131256846205</v>
          </cell>
          <cell r="G102">
            <v>0.56000000000000005</v>
          </cell>
        </row>
        <row r="103">
          <cell r="C103">
            <v>0.86371454354209509</v>
          </cell>
          <cell r="D103">
            <v>0.66351172854043794</v>
          </cell>
          <cell r="E103">
            <v>1.09798434960046</v>
          </cell>
          <cell r="G103">
            <v>0.7</v>
          </cell>
        </row>
        <row r="104">
          <cell r="C104">
            <v>0.54421027052009874</v>
          </cell>
          <cell r="D104">
            <v>0.61316882701930586</v>
          </cell>
          <cell r="E104">
            <v>0.68338312068271112</v>
          </cell>
          <cell r="G104">
            <v>0.54</v>
          </cell>
        </row>
        <row r="105">
          <cell r="C105">
            <v>0.46546912959389969</v>
          </cell>
          <cell r="D105">
            <v>0.65467891427772928</v>
          </cell>
          <cell r="E105">
            <v>0.59520753809111548</v>
          </cell>
          <cell r="G105">
            <v>0.53</v>
          </cell>
        </row>
        <row r="106">
          <cell r="C106">
            <v>0.58041015832325438</v>
          </cell>
          <cell r="D106">
            <v>0.56812728308872762</v>
          </cell>
          <cell r="E106">
            <v>0.82030488656393064</v>
          </cell>
          <cell r="G106">
            <v>0.44</v>
          </cell>
        </row>
        <row r="107">
          <cell r="C107">
            <v>0.57854019748447705</v>
          </cell>
          <cell r="D107">
            <v>0.61187099577442827</v>
          </cell>
          <cell r="E107">
            <v>0.60720071671770393</v>
          </cell>
          <cell r="G107">
            <v>0.51</v>
          </cell>
        </row>
        <row r="108">
          <cell r="C108">
            <v>0.71799211890654535</v>
          </cell>
          <cell r="D108">
            <v>0.64409722320279239</v>
          </cell>
          <cell r="E108">
            <v>0.60995407389568523</v>
          </cell>
          <cell r="G108">
            <v>0.74</v>
          </cell>
        </row>
        <row r="109">
          <cell r="C109">
            <v>0.71904886219464104</v>
          </cell>
          <cell r="D109">
            <v>0.51123131214864526</v>
          </cell>
          <cell r="E109">
            <v>0.45346099756677222</v>
          </cell>
          <cell r="G109">
            <v>0.55000000000000004</v>
          </cell>
        </row>
        <row r="110">
          <cell r="C110">
            <v>0.51211030216501829</v>
          </cell>
          <cell r="D110">
            <v>0.55385725485196236</v>
          </cell>
          <cell r="E110">
            <v>0.41714852827815829</v>
          </cell>
          <cell r="G110">
            <v>0.46</v>
          </cell>
        </row>
        <row r="111">
          <cell r="C111">
            <v>0.51515449663521029</v>
          </cell>
          <cell r="D111">
            <v>0.58267741552490537</v>
          </cell>
          <cell r="E111">
            <v>0.47389514407785249</v>
          </cell>
          <cell r="G111">
            <v>0.64</v>
          </cell>
        </row>
        <row r="112">
          <cell r="C112">
            <v>0.59964902430658895</v>
          </cell>
          <cell r="D112">
            <v>0.65744661900563262</v>
          </cell>
          <cell r="E112">
            <v>0.59483396894192475</v>
          </cell>
          <cell r="G112">
            <v>0.64</v>
          </cell>
        </row>
        <row r="113">
          <cell r="C113">
            <v>0.75557904493729511</v>
          </cell>
          <cell r="D113">
            <v>0.67504851095614837</v>
          </cell>
          <cell r="E113">
            <v>0.66028588848096048</v>
          </cell>
          <cell r="G113">
            <v>0.84</v>
          </cell>
        </row>
        <row r="114">
          <cell r="C114">
            <v>0.64336822993217302</v>
          </cell>
          <cell r="D114">
            <v>0.65976446607495076</v>
          </cell>
          <cell r="E114">
            <v>0.5792172108524809</v>
          </cell>
          <cell r="G114">
            <v>0.65</v>
          </cell>
        </row>
        <row r="115">
          <cell r="C115">
            <v>0.83884315785890518</v>
          </cell>
          <cell r="D115">
            <v>0.66918362179735047</v>
          </cell>
          <cell r="E115">
            <v>1.0484058543402475</v>
          </cell>
          <cell r="G115">
            <v>0.72</v>
          </cell>
        </row>
        <row r="116">
          <cell r="C116">
            <v>0.52953257225328265</v>
          </cell>
          <cell r="D116">
            <v>0.55058793470992828</v>
          </cell>
          <cell r="E116">
            <v>0.42138729253740376</v>
          </cell>
          <cell r="G116">
            <v>0.28999999999999998</v>
          </cell>
        </row>
        <row r="117">
          <cell r="C117">
            <v>0.73506582147643207</v>
          </cell>
          <cell r="D117">
            <v>0.67486255544097062</v>
          </cell>
          <cell r="E117">
            <v>0.48522533002691687</v>
          </cell>
          <cell r="G117">
            <v>0.68</v>
          </cell>
        </row>
        <row r="118">
          <cell r="C118">
            <v>0.75239815478332339</v>
          </cell>
          <cell r="D118">
            <v>0.6906345403733366</v>
          </cell>
          <cell r="E118">
            <v>0.73520593411928936</v>
          </cell>
          <cell r="G118">
            <v>0.49</v>
          </cell>
        </row>
        <row r="119">
          <cell r="C119">
            <v>0.36291207670105868</v>
          </cell>
          <cell r="D119">
            <v>0.57178157850864153</v>
          </cell>
          <cell r="E119">
            <v>0.40533004271476025</v>
          </cell>
          <cell r="G119">
            <v>0.34</v>
          </cell>
        </row>
        <row r="120">
          <cell r="C120">
            <v>0.36330268060369075</v>
          </cell>
          <cell r="D120">
            <v>0.51246388585352232</v>
          </cell>
          <cell r="E120">
            <v>0.42312894665111977</v>
          </cell>
          <cell r="G120">
            <v>0.25</v>
          </cell>
        </row>
        <row r="121">
          <cell r="C121">
            <v>0.33978253029336819</v>
          </cell>
          <cell r="D121">
            <v>0.38209689863361157</v>
          </cell>
          <cell r="E121">
            <v>0.32458102645969911</v>
          </cell>
          <cell r="G121">
            <v>0.35</v>
          </cell>
        </row>
        <row r="122">
          <cell r="C122">
            <v>0.38174472107064777</v>
          </cell>
          <cell r="D122">
            <v>0.43265721234131843</v>
          </cell>
          <cell r="E122">
            <v>0.28352717053020737</v>
          </cell>
          <cell r="G122">
            <v>0.23</v>
          </cell>
        </row>
        <row r="123">
          <cell r="C123">
            <v>0.39969826720058244</v>
          </cell>
          <cell r="D123">
            <v>0.53152122150216929</v>
          </cell>
          <cell r="E123">
            <v>0.27587135882095898</v>
          </cell>
          <cell r="G123">
            <v>0.34</v>
          </cell>
        </row>
        <row r="124">
          <cell r="C124">
            <v>0.62412299174207031</v>
          </cell>
          <cell r="D124">
            <v>0.55223240992725731</v>
          </cell>
          <cell r="E124">
            <v>0.30936602662918616</v>
          </cell>
          <cell r="G124">
            <v>0.66</v>
          </cell>
        </row>
        <row r="125">
          <cell r="C125">
            <v>0.32314013877135966</v>
          </cell>
          <cell r="D125">
            <v>0.39440190850562973</v>
          </cell>
          <cell r="E125">
            <v>0.21089875805631261</v>
          </cell>
          <cell r="G125">
            <v>0.37</v>
          </cell>
        </row>
        <row r="126">
          <cell r="C126">
            <v>0.49037944981588788</v>
          </cell>
          <cell r="D126">
            <v>0.53321438009883071</v>
          </cell>
          <cell r="E126">
            <v>0.70624331074567426</v>
          </cell>
          <cell r="G126">
            <v>0.51</v>
          </cell>
        </row>
        <row r="127">
          <cell r="C127">
            <v>0.51890731386762168</v>
          </cell>
          <cell r="D127">
            <v>0.54056208228092728</v>
          </cell>
          <cell r="E127">
            <v>0.93785600793840496</v>
          </cell>
          <cell r="G127">
            <v>0.48</v>
          </cell>
        </row>
        <row r="128">
          <cell r="C128">
            <v>0.32762652499849015</v>
          </cell>
          <cell r="D128">
            <v>0.4550789461077413</v>
          </cell>
          <cell r="E128">
            <v>0.42277770110114316</v>
          </cell>
          <cell r="G128">
            <v>0.44</v>
          </cell>
        </row>
        <row r="129">
          <cell r="C129">
            <v>0.16567328679214552</v>
          </cell>
          <cell r="D129">
            <v>0.41903175164431139</v>
          </cell>
          <cell r="E129">
            <v>0.2562361571235206</v>
          </cell>
          <cell r="G129">
            <v>0.26</v>
          </cell>
        </row>
        <row r="130">
          <cell r="C130">
            <v>0.29270199663874275</v>
          </cell>
          <cell r="D130">
            <v>0.49641143206323152</v>
          </cell>
          <cell r="E130">
            <v>0.14843308252053877</v>
          </cell>
          <cell r="G130">
            <v>0.38</v>
          </cell>
        </row>
        <row r="131">
          <cell r="C131">
            <v>0.10302906692115975</v>
          </cell>
          <cell r="D131">
            <v>0.38855135330213103</v>
          </cell>
          <cell r="E131">
            <v>-0.15235129427574948</v>
          </cell>
          <cell r="G131">
            <v>0.18</v>
          </cell>
        </row>
        <row r="132">
          <cell r="C132">
            <v>0.11909388670135267</v>
          </cell>
          <cell r="D132">
            <v>0.30987570785479018</v>
          </cell>
          <cell r="E132">
            <v>8.3652224344295922E-2</v>
          </cell>
          <cell r="G132">
            <v>0.08</v>
          </cell>
        </row>
        <row r="133">
          <cell r="C133">
            <v>0.22354913952401501</v>
          </cell>
          <cell r="D133">
            <v>0.27138749915610749</v>
          </cell>
          <cell r="E133">
            <v>0.19040770465489565</v>
          </cell>
          <cell r="G133">
            <v>0.19</v>
          </cell>
        </row>
        <row r="134">
          <cell r="C134">
            <v>0.13026228767852913</v>
          </cell>
          <cell r="D134">
            <v>0.24578035069292073</v>
          </cell>
          <cell r="E134">
            <v>0.12094538148554279</v>
          </cell>
          <cell r="G134">
            <v>0.1</v>
          </cell>
        </row>
        <row r="135">
          <cell r="C135">
            <v>0.31124233144533697</v>
          </cell>
          <cell r="D135">
            <v>0.32270397474178264</v>
          </cell>
          <cell r="E135">
            <v>0.33355805310946657</v>
          </cell>
          <cell r="G135">
            <v>0.21</v>
          </cell>
        </row>
        <row r="136">
          <cell r="C136">
            <v>0.24771872111806734</v>
          </cell>
          <cell r="D136">
            <v>0.26701465273231045</v>
          </cell>
          <cell r="E136">
            <v>0.18111476396179577</v>
          </cell>
          <cell r="G136">
            <v>0.25</v>
          </cell>
        </row>
        <row r="137">
          <cell r="C137">
            <v>0.33763727459005022</v>
          </cell>
          <cell r="D137">
            <v>0.29030264860292643</v>
          </cell>
          <cell r="E137">
            <v>0.31891981352570348</v>
          </cell>
          <cell r="G137">
            <v>0.17</v>
          </cell>
        </row>
        <row r="138">
          <cell r="C138">
            <v>0.56195022544919149</v>
          </cell>
          <cell r="D138">
            <v>0.4274907832909301</v>
          </cell>
          <cell r="E138">
            <v>0.41423492657078259</v>
          </cell>
          <cell r="G138">
            <v>0.33</v>
          </cell>
        </row>
        <row r="139">
          <cell r="C139">
            <v>0.39419699390777063</v>
          </cell>
          <cell r="D139">
            <v>0.2082440951097754</v>
          </cell>
          <cell r="E139">
            <v>0.59254146129286689</v>
          </cell>
          <cell r="G139">
            <v>0.28000000000000003</v>
          </cell>
        </row>
        <row r="140">
          <cell r="C140">
            <v>0.33145824739432161</v>
          </cell>
          <cell r="D140">
            <v>0.26362706053455981</v>
          </cell>
          <cell r="E140">
            <v>0.18982830301421991</v>
          </cell>
          <cell r="G140">
            <v>0.28000000000000003</v>
          </cell>
        </row>
        <row r="141">
          <cell r="C141">
            <v>0.2480483131540327</v>
          </cell>
          <cell r="D141">
            <v>0.23156534483842595</v>
          </cell>
          <cell r="E141">
            <v>0.18149459850158403</v>
          </cell>
          <cell r="G141">
            <v>0.16</v>
          </cell>
        </row>
        <row r="142">
          <cell r="C142">
            <v>0.35579524096621495</v>
          </cell>
          <cell r="D142">
            <v>0.2847472587551903</v>
          </cell>
          <cell r="E142">
            <v>0.31287635780550394</v>
          </cell>
          <cell r="G142">
            <v>0.36</v>
          </cell>
        </row>
        <row r="143">
          <cell r="C143">
            <v>0.40748023151005214</v>
          </cell>
          <cell r="D143">
            <v>0.37194386032055515</v>
          </cell>
          <cell r="E143">
            <v>0.34277587750635341</v>
          </cell>
          <cell r="G143">
            <v>0.17</v>
          </cell>
        </row>
        <row r="144">
          <cell r="C144">
            <v>0.22584825409906126</v>
          </cell>
          <cell r="D144">
            <v>0.22413038211800992</v>
          </cell>
          <cell r="E144">
            <v>9.1482031868620597E-2</v>
          </cell>
          <cell r="G144">
            <v>0.14000000000000001</v>
          </cell>
        </row>
        <row r="145">
          <cell r="C145">
            <v>0.35130779579956473</v>
          </cell>
          <cell r="D145">
            <v>0.35176319389382643</v>
          </cell>
          <cell r="E145">
            <v>0.26394005775166784</v>
          </cell>
          <cell r="G145">
            <v>0.32</v>
          </cell>
        </row>
        <row r="146">
          <cell r="C146">
            <v>0.34789254609866349</v>
          </cell>
          <cell r="D146">
            <v>0.38285667821923142</v>
          </cell>
          <cell r="E146">
            <v>0.26984979774188922</v>
          </cell>
          <cell r="G146">
            <v>0.4</v>
          </cell>
        </row>
        <row r="147">
          <cell r="C147">
            <v>0.33388384007103461</v>
          </cell>
          <cell r="D147">
            <v>0.34829062964877311</v>
          </cell>
          <cell r="E147">
            <v>0.29235466075722566</v>
          </cell>
          <cell r="G147">
            <v>0.26</v>
          </cell>
        </row>
        <row r="148">
          <cell r="C148">
            <v>0.31754188500796948</v>
          </cell>
          <cell r="D148">
            <v>0.37241761950081792</v>
          </cell>
          <cell r="E148">
            <v>0.32684536400134134</v>
          </cell>
          <cell r="G148">
            <v>0.28999999999999998</v>
          </cell>
        </row>
        <row r="149">
          <cell r="C149">
            <v>0.60675033725714744</v>
          </cell>
          <cell r="D149">
            <v>0.41278812283333133</v>
          </cell>
          <cell r="E149">
            <v>0.6546538312504302</v>
          </cell>
          <cell r="G149">
            <v>0.46</v>
          </cell>
        </row>
        <row r="150">
          <cell r="C150">
            <v>0.55105356494991664</v>
          </cell>
          <cell r="D150">
            <v>0.34343734843980911</v>
          </cell>
          <cell r="E150">
            <v>0.47223909715869472</v>
          </cell>
          <cell r="G150">
            <v>0.56999999999999995</v>
          </cell>
        </row>
        <row r="151">
          <cell r="C151">
            <v>0.51127707225436514</v>
          </cell>
          <cell r="D151">
            <v>0.3409026099136811</v>
          </cell>
          <cell r="E151">
            <v>0.75225128437868749</v>
          </cell>
          <cell r="G151">
            <v>0.38</v>
          </cell>
        </row>
        <row r="152">
          <cell r="C152">
            <v>0.38868708822019649</v>
          </cell>
          <cell r="D152">
            <v>0.27786529665724152</v>
          </cell>
          <cell r="E152">
            <v>0.28406302413586143</v>
          </cell>
          <cell r="G152">
            <v>0.34</v>
          </cell>
        </row>
        <row r="153">
          <cell r="C153">
            <v>0.50717171461543031</v>
          </cell>
          <cell r="D153">
            <v>0.3866632817926729</v>
          </cell>
          <cell r="E153">
            <v>0.43580448043028353</v>
          </cell>
          <cell r="G153">
            <v>0.45</v>
          </cell>
        </row>
        <row r="154">
          <cell r="C154">
            <v>0.56552698226846088</v>
          </cell>
          <cell r="D154">
            <v>0.41083056778494748</v>
          </cell>
          <cell r="E154">
            <v>0.55258351557608387</v>
          </cell>
          <cell r="G154">
            <v>0.42</v>
          </cell>
        </row>
        <row r="155">
          <cell r="C155">
            <v>0.77128957341486992</v>
          </cell>
          <cell r="D155">
            <v>0.57831053871394966</v>
          </cell>
          <cell r="E155">
            <v>0.75110363328142404</v>
          </cell>
          <cell r="G155">
            <v>0.45</v>
          </cell>
        </row>
        <row r="156">
          <cell r="C156">
            <v>0.56667390212069013</v>
          </cell>
          <cell r="D156">
            <v>0.38858321279685704</v>
          </cell>
          <cell r="E156">
            <v>0.41535698444669034</v>
          </cell>
          <cell r="G156">
            <v>0.44</v>
          </cell>
        </row>
        <row r="157">
          <cell r="C157">
            <v>0.45928823276789937</v>
          </cell>
          <cell r="D157">
            <v>0.31838424736257864</v>
          </cell>
          <cell r="E157">
            <v>0.3404070757767596</v>
          </cell>
          <cell r="G157">
            <v>0.48</v>
          </cell>
        </row>
        <row r="158">
          <cell r="C158">
            <v>0.54047441157157705</v>
          </cell>
          <cell r="D158">
            <v>0.46371407088581096</v>
          </cell>
          <cell r="E158">
            <v>0.64413525710985309</v>
          </cell>
          <cell r="G158">
            <v>0.48</v>
          </cell>
        </row>
        <row r="159">
          <cell r="C159">
            <v>0.44213564752830292</v>
          </cell>
          <cell r="D159">
            <v>0.42445536936226436</v>
          </cell>
          <cell r="E159">
            <v>0.53392321682688104</v>
          </cell>
          <cell r="G159">
            <v>0.43</v>
          </cell>
        </row>
        <row r="160">
          <cell r="C160">
            <v>0.4611805491881793</v>
          </cell>
          <cell r="D160">
            <v>0.41317619580469211</v>
          </cell>
          <cell r="E160">
            <v>0.46512287964477089</v>
          </cell>
          <cell r="G160">
            <v>0.48</v>
          </cell>
        </row>
        <row r="161">
          <cell r="C161">
            <v>0.30940800534050028</v>
          </cell>
          <cell r="D161">
            <v>0.32337128513872071</v>
          </cell>
          <cell r="E161">
            <v>0.36803359989856627</v>
          </cell>
          <cell r="G161">
            <v>0.24</v>
          </cell>
        </row>
        <row r="162">
          <cell r="C162">
            <v>0.29550536412692785</v>
          </cell>
          <cell r="D162">
            <v>0.42618086274901879</v>
          </cell>
          <cell r="E162">
            <v>0.21842706287948024</v>
          </cell>
          <cell r="G162">
            <v>0.59</v>
          </cell>
        </row>
        <row r="163">
          <cell r="C163">
            <v>0.4960988566215267</v>
          </cell>
          <cell r="D163">
            <v>0.34513706734742661</v>
          </cell>
          <cell r="E163">
            <v>0.83668607581168541</v>
          </cell>
          <cell r="G163">
            <v>0.64</v>
          </cell>
        </row>
        <row r="164">
          <cell r="C164">
            <v>0.20403843711465142</v>
          </cell>
          <cell r="D164">
            <v>0.3158171740048451</v>
          </cell>
          <cell r="E164">
            <v>7.7874757144562767E-2</v>
          </cell>
          <cell r="G164">
            <v>0.28999999999999998</v>
          </cell>
        </row>
        <row r="165">
          <cell r="C165">
            <v>0.43270046627978237</v>
          </cell>
          <cell r="D165">
            <v>0.40369469307955813</v>
          </cell>
          <cell r="E165">
            <v>0.49287790613509364</v>
          </cell>
          <cell r="G165">
            <v>0.32</v>
          </cell>
        </row>
        <row r="166">
          <cell r="C166">
            <v>0.54964720951576418</v>
          </cell>
          <cell r="D166">
            <v>0.43220875241769691</v>
          </cell>
          <cell r="E166">
            <v>0.68826944971537019</v>
          </cell>
          <cell r="G166">
            <v>0.39</v>
          </cell>
        </row>
        <row r="167">
          <cell r="C167">
            <v>0.42864960810943942</v>
          </cell>
          <cell r="D167">
            <v>0.45898907537280254</v>
          </cell>
          <cell r="E167">
            <v>0.39256752072561313</v>
          </cell>
          <cell r="G167">
            <v>0.39</v>
          </cell>
        </row>
        <row r="168">
          <cell r="C168">
            <v>0.22883078752122146</v>
          </cell>
          <cell r="D168">
            <v>0.27860662230407218</v>
          </cell>
          <cell r="E168">
            <v>0.12794530068198148</v>
          </cell>
          <cell r="G168">
            <v>0.22</v>
          </cell>
        </row>
        <row r="169">
          <cell r="C169">
            <v>0.37277586969884546</v>
          </cell>
          <cell r="D169">
            <v>0.30864348547337644</v>
          </cell>
          <cell r="E169">
            <v>0.41820280344450028</v>
          </cell>
          <cell r="G169">
            <v>0.49</v>
          </cell>
        </row>
        <row r="170">
          <cell r="C170">
            <v>0.27420326654133298</v>
          </cell>
          <cell r="D170">
            <v>0.31601315865723484</v>
          </cell>
          <cell r="E170">
            <v>0.24294589890427021</v>
          </cell>
          <cell r="G170">
            <v>0.22</v>
          </cell>
        </row>
        <row r="171">
          <cell r="C171">
            <v>0.32878841825843502</v>
          </cell>
          <cell r="D171">
            <v>0.32</v>
          </cell>
          <cell r="E171">
            <v>0.29112652165056607</v>
          </cell>
          <cell r="G171">
            <v>0.28000000000000003</v>
          </cell>
        </row>
        <row r="172">
          <cell r="C172">
            <v>0.37506694753200165</v>
          </cell>
          <cell r="D172">
            <v>0.37</v>
          </cell>
          <cell r="E172">
            <v>0.40464884195817302</v>
          </cell>
          <cell r="G172">
            <v>0.24</v>
          </cell>
        </row>
        <row r="173">
          <cell r="C173">
            <v>0.50610576526536921</v>
          </cell>
          <cell r="D173">
            <v>0.41739051379049502</v>
          </cell>
          <cell r="E173">
            <v>0.44262092706546963</v>
          </cell>
          <cell r="G173">
            <v>0.33</v>
          </cell>
        </row>
        <row r="174">
          <cell r="C174">
            <v>0.51665845126126098</v>
          </cell>
          <cell r="D174">
            <v>0.44708487988860385</v>
          </cell>
          <cell r="E174">
            <v>0.57219977280542089</v>
          </cell>
          <cell r="G174">
            <v>0.53</v>
          </cell>
        </row>
        <row r="175">
          <cell r="C175">
            <v>0.59940000000000004</v>
          </cell>
          <cell r="D175">
            <v>0.42255249283228968</v>
          </cell>
          <cell r="E175">
            <v>0.97773266567825889</v>
          </cell>
          <cell r="G175">
            <v>0.53</v>
          </cell>
        </row>
        <row r="176">
          <cell r="C176">
            <v>0.43</v>
          </cell>
          <cell r="D176">
            <v>0.42415531812749724</v>
          </cell>
          <cell r="E176">
            <v>0.44037266600355796</v>
          </cell>
          <cell r="G176">
            <v>0.41</v>
          </cell>
        </row>
        <row r="177">
          <cell r="C177">
            <v>0.32819999999999999</v>
          </cell>
          <cell r="D177">
            <v>0.48636221110120675</v>
          </cell>
          <cell r="E177">
            <v>0.3729693627318591</v>
          </cell>
          <cell r="G177">
            <v>0.42</v>
          </cell>
        </row>
        <row r="178">
          <cell r="C178">
            <v>0.57261341193039128</v>
          </cell>
          <cell r="D178">
            <v>0.59331842889760611</v>
          </cell>
          <cell r="E178">
            <v>0.57881744944670743</v>
          </cell>
          <cell r="G178">
            <v>0.56000000000000005</v>
          </cell>
        </row>
        <row r="179">
          <cell r="C179">
            <v>0.43311499906463896</v>
          </cell>
          <cell r="D179">
            <v>0.49820794730549056</v>
          </cell>
          <cell r="E179">
            <v>0.5064418331671483</v>
          </cell>
          <cell r="G179">
            <v>0.45</v>
          </cell>
        </row>
        <row r="180">
          <cell r="C180">
            <v>0.19</v>
          </cell>
          <cell r="D180">
            <v>0.29587708134149376</v>
          </cell>
          <cell r="E180">
            <v>0.1508827518473482</v>
          </cell>
          <cell r="G180">
            <v>0.02</v>
          </cell>
        </row>
        <row r="181">
          <cell r="C181">
            <v>0.15</v>
          </cell>
          <cell r="D181">
            <v>0.23584965731483057</v>
          </cell>
          <cell r="E181">
            <v>0.23408151985687187</v>
          </cell>
          <cell r="G181">
            <v>0.22</v>
          </cell>
        </row>
        <row r="182">
          <cell r="C182">
            <v>0.36</v>
          </cell>
          <cell r="D182">
            <v>0.39643041398928014</v>
          </cell>
          <cell r="E182">
            <v>0.35468823587258735</v>
          </cell>
          <cell r="G182">
            <v>0.48</v>
          </cell>
        </row>
        <row r="183">
          <cell r="C183">
            <v>0.51</v>
          </cell>
          <cell r="D183">
            <v>0.53663106639618319</v>
          </cell>
          <cell r="E183">
            <v>0.47170208544833209</v>
          </cell>
          <cell r="G183">
            <v>0.47</v>
          </cell>
        </row>
        <row r="184">
          <cell r="C184">
            <v>0.67</v>
          </cell>
          <cell r="D184">
            <v>0.59391195601274038</v>
          </cell>
          <cell r="E184">
            <v>0.61081520026922131</v>
          </cell>
          <cell r="G184">
            <v>0.57999999999999996</v>
          </cell>
        </row>
        <row r="185">
          <cell r="C185">
            <v>0.65</v>
          </cell>
          <cell r="D185">
            <v>0.5</v>
          </cell>
          <cell r="E185">
            <v>0.56000000000000005</v>
          </cell>
          <cell r="G185">
            <v>0.42</v>
          </cell>
        </row>
        <row r="186">
          <cell r="C186">
            <v>0.74</v>
          </cell>
          <cell r="D186">
            <v>0.63</v>
          </cell>
          <cell r="E186">
            <v>0.7460803554265244</v>
          </cell>
          <cell r="G186">
            <v>0.73</v>
          </cell>
        </row>
        <row r="187">
          <cell r="C187">
            <v>0.82</v>
          </cell>
          <cell r="D187">
            <v>0.44536222254824848</v>
          </cell>
          <cell r="E187">
            <v>1.3046758042229454</v>
          </cell>
          <cell r="G187">
            <v>0.63</v>
          </cell>
        </row>
        <row r="188">
          <cell r="C188">
            <v>0.61</v>
          </cell>
          <cell r="D188">
            <v>0.38</v>
          </cell>
          <cell r="E188">
            <v>0.51148589112634602</v>
          </cell>
          <cell r="G188">
            <v>0.59</v>
          </cell>
        </row>
        <row r="189">
          <cell r="C189">
            <v>0.7</v>
          </cell>
          <cell r="D189">
            <v>0.67035030456693068</v>
          </cell>
          <cell r="E189">
            <v>0.73091021207867923</v>
          </cell>
          <cell r="G189">
            <v>0.64</v>
          </cell>
        </row>
        <row r="190">
          <cell r="C190">
            <v>0.6</v>
          </cell>
          <cell r="D190">
            <v>0.57329755855023579</v>
          </cell>
          <cell r="E190">
            <v>0.43734773813110661</v>
          </cell>
          <cell r="G190">
            <v>0.59</v>
          </cell>
        </row>
        <row r="191">
          <cell r="C191">
            <v>0.49</v>
          </cell>
          <cell r="D191">
            <v>0.59000392043803507</v>
          </cell>
          <cell r="E191">
            <v>0.40087439761202631</v>
          </cell>
          <cell r="G191">
            <v>0.55000000000000004</v>
          </cell>
        </row>
        <row r="192">
          <cell r="C192">
            <v>0.38</v>
          </cell>
          <cell r="D192">
            <v>0.43414275776571215</v>
          </cell>
          <cell r="E192">
            <v>0.43318653663545126</v>
          </cell>
          <cell r="G192">
            <v>0.31</v>
          </cell>
        </row>
        <row r="193">
          <cell r="C193">
            <v>0.39</v>
          </cell>
          <cell r="D193">
            <v>0.52386629328087519</v>
          </cell>
          <cell r="E193">
            <v>0.47924161348783373</v>
          </cell>
          <cell r="G193">
            <v>0.35</v>
          </cell>
        </row>
        <row r="194">
          <cell r="C194">
            <v>0.48</v>
          </cell>
          <cell r="D194">
            <v>0.5249637368923239</v>
          </cell>
          <cell r="E194">
            <v>0.429726180018426</v>
          </cell>
          <cell r="G194">
            <v>0.4</v>
          </cell>
        </row>
        <row r="195">
          <cell r="C195">
            <v>0.48</v>
          </cell>
          <cell r="D195">
            <v>0.60883873401983923</v>
          </cell>
          <cell r="E195">
            <v>0.36246401106609455</v>
          </cell>
          <cell r="G195">
            <v>0.41</v>
          </cell>
        </row>
        <row r="196">
          <cell r="C196">
            <v>0.52</v>
          </cell>
          <cell r="D196">
            <v>0.53330044731924597</v>
          </cell>
          <cell r="E196">
            <v>0.49285759503291293</v>
          </cell>
          <cell r="G196">
            <v>0.49</v>
          </cell>
        </row>
        <row r="197">
          <cell r="C197">
            <v>0.56000000000000005</v>
          </cell>
          <cell r="D197">
            <v>0.63760448091066835</v>
          </cell>
          <cell r="E197">
            <v>0.52541013910565482</v>
          </cell>
          <cell r="G197">
            <v>0.65</v>
          </cell>
        </row>
        <row r="198">
          <cell r="C198">
            <v>0.67110912454392746</v>
          </cell>
          <cell r="D198">
            <v>0.59311969802103148</v>
          </cell>
          <cell r="E198">
            <v>0.55501486942977563</v>
          </cell>
          <cell r="G198">
            <v>0.6</v>
          </cell>
        </row>
        <row r="199">
          <cell r="C199">
            <v>0.53</v>
          </cell>
          <cell r="D199">
            <v>0.4088909062380548</v>
          </cell>
          <cell r="E199">
            <v>0.70971473837898225</v>
          </cell>
          <cell r="F199">
            <v>0.53387110432284446</v>
          </cell>
          <cell r="G199">
            <v>0.52</v>
          </cell>
        </row>
        <row r="200">
          <cell r="C200">
            <v>0.3</v>
          </cell>
          <cell r="D200">
            <v>0.33390608010827066</v>
          </cell>
          <cell r="E200">
            <v>0.27726461567982635</v>
          </cell>
          <cell r="F200">
            <v>0.3849618187768501</v>
          </cell>
          <cell r="G200">
            <v>0.36</v>
          </cell>
        </row>
        <row r="201">
          <cell r="C201">
            <v>0.48</v>
          </cell>
          <cell r="D201">
            <v>0.37445593685256412</v>
          </cell>
          <cell r="E201">
            <v>0.49136063792667217</v>
          </cell>
          <cell r="F201">
            <v>0.53220715252812922</v>
          </cell>
          <cell r="G201">
            <v>0.41</v>
          </cell>
        </row>
        <row r="202">
          <cell r="C202">
            <v>0.44</v>
          </cell>
          <cell r="D202">
            <v>0.47636989165181154</v>
          </cell>
          <cell r="E202">
            <v>0.47025777395816992</v>
          </cell>
          <cell r="F202">
            <v>0.48466133888914809</v>
          </cell>
          <cell r="G202">
            <v>0.47</v>
          </cell>
        </row>
        <row r="203">
          <cell r="C203">
            <v>0.21</v>
          </cell>
          <cell r="D203">
            <v>0.37482410566928553</v>
          </cell>
          <cell r="E203">
            <v>3.2506373733933371E-2</v>
          </cell>
          <cell r="F203">
            <v>0.42113671414315518</v>
          </cell>
          <cell r="G203">
            <v>0.43</v>
          </cell>
        </row>
        <row r="204">
          <cell r="C204">
            <v>0.4</v>
          </cell>
          <cell r="D204">
            <v>0.43749660694863429</v>
          </cell>
          <cell r="E204">
            <v>0.28917225061800145</v>
          </cell>
          <cell r="F204">
            <v>0.6095121421479397</v>
          </cell>
          <cell r="G204">
            <v>0.55000000000000004</v>
          </cell>
        </row>
        <row r="205">
          <cell r="C205">
            <v>0.45</v>
          </cell>
          <cell r="D205">
            <v>0.42743001573776468</v>
          </cell>
          <cell r="E205">
            <v>0.41848324377687524</v>
          </cell>
          <cell r="F205">
            <v>0.53506876795263847</v>
          </cell>
          <cell r="G205">
            <v>0.43</v>
          </cell>
        </row>
        <row r="206">
          <cell r="C206">
            <v>0.44</v>
          </cell>
          <cell r="D206">
            <v>0.40678619414855255</v>
          </cell>
          <cell r="E206">
            <v>0.34521943456870674</v>
          </cell>
          <cell r="F206">
            <v>0.4215317099043247</v>
          </cell>
          <cell r="G206">
            <v>0.44</v>
          </cell>
        </row>
        <row r="207">
          <cell r="C207">
            <v>0.56999999999999995</v>
          </cell>
          <cell r="D207">
            <v>0.54528171918548429</v>
          </cell>
          <cell r="E207">
            <v>0.44798223899429462</v>
          </cell>
          <cell r="F207">
            <v>0.59919163165257083</v>
          </cell>
          <cell r="G207">
            <v>0.51</v>
          </cell>
        </row>
        <row r="208">
          <cell r="C208">
            <v>0.57423160353542324</v>
          </cell>
          <cell r="D208">
            <v>0.50258410477265847</v>
          </cell>
          <cell r="E208">
            <v>0.59993507485994901</v>
          </cell>
          <cell r="F208">
            <v>0.67587665216405135</v>
          </cell>
          <cell r="G208">
            <v>0.64</v>
          </cell>
        </row>
        <row r="209">
          <cell r="C209">
            <v>0.62</v>
          </cell>
          <cell r="D209">
            <v>0.47788659612434942</v>
          </cell>
          <cell r="E209">
            <v>0.69280038318883508</v>
          </cell>
          <cell r="F209">
            <v>0.50816363669123088</v>
          </cell>
          <cell r="G209">
            <v>0.53</v>
          </cell>
        </row>
        <row r="210">
          <cell r="C210">
            <v>0.76</v>
          </cell>
          <cell r="D210">
            <v>0.68112787965417787</v>
          </cell>
          <cell r="E210">
            <v>0.89440998583839826</v>
          </cell>
          <cell r="F210">
            <v>0.738484536693924</v>
          </cell>
          <cell r="G210">
            <v>0.65</v>
          </cell>
        </row>
        <row r="211">
          <cell r="C211">
            <v>0.47</v>
          </cell>
          <cell r="D211">
            <v>0.57194833223271579</v>
          </cell>
          <cell r="E211">
            <v>1.089827490621784</v>
          </cell>
          <cell r="F211">
            <v>0.88921459060121877</v>
          </cell>
          <cell r="G211">
            <v>0.74</v>
          </cell>
        </row>
        <row r="212">
          <cell r="C212">
            <v>0.49</v>
          </cell>
          <cell r="D212">
            <v>0.44213072762650829</v>
          </cell>
          <cell r="E212">
            <v>0.42756786960043647</v>
          </cell>
          <cell r="F212">
            <v>0.63239400506621379</v>
          </cell>
          <cell r="G212">
            <v>0.47</v>
          </cell>
        </row>
        <row r="213">
          <cell r="C213">
            <v>0.48</v>
          </cell>
          <cell r="D213">
            <v>0.51042122003727808</v>
          </cell>
          <cell r="E213">
            <v>0.4097555072892905</v>
          </cell>
          <cell r="F213">
            <v>0.63799054489117868</v>
          </cell>
          <cell r="G213">
            <v>0.51</v>
          </cell>
        </row>
        <row r="214">
          <cell r="C214">
            <v>0.52</v>
          </cell>
          <cell r="D214">
            <v>0.49748338797940644</v>
          </cell>
          <cell r="E214">
            <v>0.469797828758027</v>
          </cell>
          <cell r="F214">
            <v>0.54411216754960234</v>
          </cell>
          <cell r="G214">
            <v>0.57999999999999996</v>
          </cell>
        </row>
        <row r="215">
          <cell r="C215">
            <v>0.51</v>
          </cell>
          <cell r="D215">
            <v>0.47187348177693872</v>
          </cell>
          <cell r="E215">
            <v>0.51238991534305689</v>
          </cell>
          <cell r="F215">
            <v>0.69294580372437276</v>
          </cell>
          <cell r="G215">
            <v>0.5</v>
          </cell>
        </row>
        <row r="216">
          <cell r="C216">
            <v>0.37</v>
          </cell>
          <cell r="D216">
            <v>0.29267851437852516</v>
          </cell>
          <cell r="E216">
            <v>0.32595751295165437</v>
          </cell>
          <cell r="F216">
            <v>0.39608440073837214</v>
          </cell>
          <cell r="G216">
            <v>0.26</v>
          </cell>
        </row>
        <row r="217">
          <cell r="C217">
            <v>0.34</v>
          </cell>
          <cell r="D217">
            <v>0.37528713804658548</v>
          </cell>
          <cell r="E217">
            <v>0.38940756757826606</v>
          </cell>
          <cell r="F217">
            <v>0.40961774808478496</v>
          </cell>
          <cell r="G217">
            <v>0.37</v>
          </cell>
        </row>
        <row r="218">
          <cell r="C218">
            <v>0.4</v>
          </cell>
          <cell r="D218">
            <v>0.38281622726614145</v>
          </cell>
          <cell r="E218">
            <v>0.45396978309057673</v>
          </cell>
          <cell r="F218">
            <v>0.50013199060155644</v>
          </cell>
          <cell r="G218">
            <v>0.46</v>
          </cell>
        </row>
        <row r="219">
          <cell r="C219">
            <v>0.56999999999999995</v>
          </cell>
          <cell r="D219">
            <v>0.53263097521913172</v>
          </cell>
          <cell r="E219">
            <v>0.55877476264003423</v>
          </cell>
          <cell r="F219">
            <v>0.6714999517430903</v>
          </cell>
          <cell r="G219">
            <v>0.61</v>
          </cell>
        </row>
        <row r="220">
          <cell r="C220">
            <v>0.54</v>
          </cell>
          <cell r="D220">
            <v>0.492751140600654</v>
          </cell>
          <cell r="E220">
            <v>0.61231243844790217</v>
          </cell>
          <cell r="F220">
            <v>0.60228492115803889</v>
          </cell>
          <cell r="G220">
            <v>0.53</v>
          </cell>
        </row>
        <row r="221">
          <cell r="C221">
            <v>0.7</v>
          </cell>
          <cell r="D221">
            <v>0.50587465132419651</v>
          </cell>
          <cell r="E221">
            <v>0.88279436254604227</v>
          </cell>
          <cell r="F221">
            <v>0.69829601208336722</v>
          </cell>
          <cell r="G221">
            <v>0.65</v>
          </cell>
        </row>
        <row r="222">
          <cell r="C222">
            <v>0.59</v>
          </cell>
          <cell r="D222">
            <v>0.58357728315633473</v>
          </cell>
          <cell r="E222">
            <v>0.55961634695579643</v>
          </cell>
          <cell r="F222">
            <v>0.65497269089747301</v>
          </cell>
          <cell r="G222">
            <v>0.8</v>
          </cell>
        </row>
        <row r="223">
          <cell r="C223">
            <v>0.65</v>
          </cell>
          <cell r="D223">
            <v>0.59233980171196998</v>
          </cell>
          <cell r="E223">
            <v>0.95281419622162411</v>
          </cell>
          <cell r="F223">
            <v>0.62221922400959662</v>
          </cell>
          <cell r="G223">
            <v>0.73</v>
          </cell>
        </row>
        <row r="224">
          <cell r="C224">
            <v>0.57999999999999996</v>
          </cell>
          <cell r="D224">
            <v>0.49052292674140108</v>
          </cell>
          <cell r="E224">
            <v>0.82238149700735963</v>
          </cell>
          <cell r="F224">
            <v>0.65429325523615656</v>
          </cell>
          <cell r="G224">
            <v>0.59</v>
          </cell>
        </row>
        <row r="225">
          <cell r="C225">
            <v>0.56000000000000005</v>
          </cell>
          <cell r="D225">
            <v>0.60728154332935225</v>
          </cell>
          <cell r="E225">
            <v>0.50726375568266346</v>
          </cell>
          <cell r="F225">
            <v>0.59465064249073085</v>
          </cell>
          <cell r="G225">
            <v>0.68</v>
          </cell>
        </row>
        <row r="226">
          <cell r="C226">
            <v>0.57999999999999996</v>
          </cell>
          <cell r="D226">
            <v>0.5962544125767123</v>
          </cell>
          <cell r="E226">
            <v>0.31671596774748745</v>
          </cell>
          <cell r="F226">
            <v>0.63814850903281095</v>
          </cell>
          <cell r="G226">
            <v>0.66</v>
          </cell>
        </row>
        <row r="227">
          <cell r="C227">
            <v>0.55000000000000004</v>
          </cell>
          <cell r="D227">
            <v>0.54784570320106885</v>
          </cell>
          <cell r="E227">
            <v>0.71557223005551229</v>
          </cell>
          <cell r="F227">
            <v>0.77056767881704769</v>
          </cell>
          <cell r="G227">
            <v>0.65</v>
          </cell>
        </row>
        <row r="228">
          <cell r="C228">
            <v>0.41</v>
          </cell>
          <cell r="D228">
            <v>0.46031257287436944</v>
          </cell>
          <cell r="E228">
            <v>0.35824330105776658</v>
          </cell>
          <cell r="F228">
            <v>0.44309581562279005</v>
          </cell>
          <cell r="G228">
            <v>0.51</v>
          </cell>
        </row>
        <row r="229">
          <cell r="C229">
            <v>0.3</v>
          </cell>
          <cell r="D229">
            <v>0.38119414541183066</v>
          </cell>
          <cell r="E229">
            <v>0.18174130785830794</v>
          </cell>
          <cell r="F229">
            <v>0.37567979801298546</v>
          </cell>
          <cell r="G229">
            <v>0.28999999999999998</v>
          </cell>
        </row>
        <row r="230">
          <cell r="C230">
            <v>0.46</v>
          </cell>
          <cell r="D230">
            <v>0.40188926457894303</v>
          </cell>
          <cell r="E230">
            <v>0.48462474794306815</v>
          </cell>
          <cell r="F230">
            <v>0.47546419412510804</v>
          </cell>
          <cell r="G230">
            <v>0.53</v>
          </cell>
        </row>
        <row r="231">
          <cell r="C231">
            <v>0.51</v>
          </cell>
          <cell r="D231">
            <v>0.52792068898114097</v>
          </cell>
          <cell r="E231">
            <v>0.43992180632934147</v>
          </cell>
          <cell r="F231">
            <v>0.46914520525857012</v>
          </cell>
          <cell r="G231">
            <v>0.62</v>
          </cell>
        </row>
        <row r="232">
          <cell r="C232">
            <v>0.35</v>
          </cell>
          <cell r="D232">
            <v>0.39454757577941346</v>
          </cell>
          <cell r="E232">
            <v>0.31589345433266752</v>
          </cell>
          <cell r="F232">
            <v>0.4360244573571137</v>
          </cell>
          <cell r="G232">
            <v>0.35</v>
          </cell>
        </row>
        <row r="233">
          <cell r="C233">
            <v>0.59</v>
          </cell>
          <cell r="D233">
            <v>0.47840513481840646</v>
          </cell>
          <cell r="E233">
            <v>0.75530139773444671</v>
          </cell>
          <cell r="F233">
            <v>0.59420241165330201</v>
          </cell>
          <cell r="G233">
            <v>0.56999999999999995</v>
          </cell>
        </row>
        <row r="234">
          <cell r="C234">
            <v>0.73602424692336865</v>
          </cell>
          <cell r="D234">
            <v>0.67612787616448411</v>
          </cell>
          <cell r="E234">
            <v>0.63036015195290906</v>
          </cell>
          <cell r="F234">
            <v>0.75223015901051171</v>
          </cell>
          <cell r="G234">
            <v>0.81</v>
          </cell>
        </row>
        <row r="235">
          <cell r="C235">
            <v>0.87</v>
          </cell>
          <cell r="D235">
            <v>0.71143274486514707</v>
          </cell>
          <cell r="E235">
            <v>0.94376625400199465</v>
          </cell>
          <cell r="F235">
            <v>0.51674207859008792</v>
          </cell>
          <cell r="G235">
            <v>0.77</v>
          </cell>
        </row>
        <row r="236">
          <cell r="C236">
            <v>0.79</v>
          </cell>
          <cell r="D236">
            <v>0.67103382018023194</v>
          </cell>
          <cell r="E236">
            <v>0.61730257438653324</v>
          </cell>
          <cell r="F236">
            <v>0.71999719855853073</v>
          </cell>
          <cell r="G236">
            <v>0.78</v>
          </cell>
        </row>
        <row r="237">
          <cell r="C237">
            <v>0.8</v>
          </cell>
          <cell r="D237">
            <v>0.73547219370516947</v>
          </cell>
          <cell r="E237">
            <v>0.68898851759139479</v>
          </cell>
          <cell r="F237">
            <v>0.86488832114359204</v>
          </cell>
          <cell r="G237">
            <v>0.77</v>
          </cell>
        </row>
        <row r="238">
          <cell r="C238">
            <v>0.65</v>
          </cell>
          <cell r="D238">
            <v>0.70948839879516068</v>
          </cell>
          <cell r="E238">
            <v>0.32228955876189908</v>
          </cell>
          <cell r="F238">
            <v>0.75091903040688734</v>
          </cell>
          <cell r="G238">
            <v>0.67</v>
          </cell>
        </row>
        <row r="239">
          <cell r="C239">
            <v>0.77</v>
          </cell>
          <cell r="D239">
            <v>0.76816162708452274</v>
          </cell>
          <cell r="E239">
            <v>0.68272091782283872</v>
          </cell>
          <cell r="F239">
            <v>0.73310567135736571</v>
          </cell>
          <cell r="G239">
            <v>0.67</v>
          </cell>
        </row>
        <row r="240">
          <cell r="C240">
            <v>0.71056814603208041</v>
          </cell>
          <cell r="D240">
            <v>0.75775568102848012</v>
          </cell>
          <cell r="E240">
            <v>0.44708927176598284</v>
          </cell>
          <cell r="F240">
            <v>0.57377485722502963</v>
          </cell>
          <cell r="G240">
            <v>0.64</v>
          </cell>
        </row>
        <row r="241">
          <cell r="C241">
            <v>0.48</v>
          </cell>
          <cell r="D241">
            <v>0.61737362021377185</v>
          </cell>
          <cell r="E241">
            <v>0.32310157857004068</v>
          </cell>
          <cell r="F241">
            <v>0.59656184825602288</v>
          </cell>
          <cell r="G241">
            <v>0.54</v>
          </cell>
        </row>
        <row r="242">
          <cell r="C242">
            <v>0.56000000000000005</v>
          </cell>
          <cell r="D242">
            <v>0.55109509587760541</v>
          </cell>
          <cell r="E242">
            <v>0.52306451937459331</v>
          </cell>
          <cell r="F242">
            <v>0.51654802290309254</v>
          </cell>
          <cell r="G242">
            <v>0.46</v>
          </cell>
        </row>
        <row r="243">
          <cell r="C243">
            <v>0.7</v>
          </cell>
          <cell r="D243">
            <v>0.67267451957371793</v>
          </cell>
          <cell r="E243">
            <v>0.54121111137160594</v>
          </cell>
          <cell r="F243">
            <v>0.53495006606643503</v>
          </cell>
          <cell r="G243">
            <v>0.64</v>
          </cell>
        </row>
        <row r="244">
          <cell r="C244">
            <v>0.65</v>
          </cell>
          <cell r="D244">
            <v>0.66457134007287955</v>
          </cell>
          <cell r="E244">
            <v>0.52381914636763582</v>
          </cell>
          <cell r="F244">
            <v>0.56806770456748112</v>
          </cell>
          <cell r="G244">
            <v>0.63</v>
          </cell>
        </row>
        <row r="245">
          <cell r="C245">
            <v>0.83</v>
          </cell>
          <cell r="D245">
            <v>0.83506836599735701</v>
          </cell>
          <cell r="E245">
            <v>0.92963811241156336</v>
          </cell>
          <cell r="F245">
            <v>0.69577153597535724</v>
          </cell>
          <cell r="G245">
            <v>0.69</v>
          </cell>
        </row>
        <row r="246">
          <cell r="C246">
            <v>0.68</v>
          </cell>
          <cell r="D246">
            <v>0.71592092062280688</v>
          </cell>
          <cell r="E246">
            <v>0.55493327150866245</v>
          </cell>
          <cell r="F246">
            <v>0.67143935890712447</v>
          </cell>
          <cell r="G246">
            <v>0.77</v>
          </cell>
        </row>
        <row r="247">
          <cell r="C247">
            <v>1.02</v>
          </cell>
          <cell r="D247">
            <v>0.87964160868816799</v>
          </cell>
          <cell r="E247">
            <v>1.1727771620032321</v>
          </cell>
          <cell r="F247">
            <v>0.79752927039604682</v>
          </cell>
          <cell r="G247">
            <v>1.06</v>
          </cell>
        </row>
        <row r="248">
          <cell r="C248">
            <v>0.5</v>
          </cell>
          <cell r="D248">
            <v>0.62272795305236717</v>
          </cell>
          <cell r="E248">
            <v>0.53345344657666238</v>
          </cell>
          <cell r="F248">
            <v>0.54620098499061931</v>
          </cell>
          <cell r="G248">
            <v>0.57999999999999996</v>
          </cell>
        </row>
        <row r="249">
          <cell r="C249">
            <v>0.52</v>
          </cell>
          <cell r="D249">
            <v>0.61424177352112119</v>
          </cell>
          <cell r="E249">
            <v>0.32262610275302739</v>
          </cell>
          <cell r="F249">
            <v>0.52988528426439563</v>
          </cell>
          <cell r="G249">
            <v>0.44</v>
          </cell>
        </row>
        <row r="250">
          <cell r="C250">
            <v>0.99</v>
          </cell>
          <cell r="D250">
            <v>0.85839298614972726</v>
          </cell>
          <cell r="E250">
            <v>0.55073828340534625</v>
          </cell>
          <cell r="F250">
            <v>0.65326336910921157</v>
          </cell>
          <cell r="G250">
            <v>0.79</v>
          </cell>
        </row>
        <row r="251">
          <cell r="C251">
            <v>0.53</v>
          </cell>
          <cell r="D251">
            <v>0.59835648128519581</v>
          </cell>
          <cell r="E251">
            <v>0.36460486342892168</v>
          </cell>
          <cell r="F251">
            <v>0.48870884042589235</v>
          </cell>
          <cell r="G251">
            <v>0.59</v>
          </cell>
        </row>
        <row r="252">
          <cell r="C252">
            <v>0.54</v>
          </cell>
          <cell r="D252">
            <v>0.50523160912013099</v>
          </cell>
          <cell r="E252">
            <v>0.43113630517696316</v>
          </cell>
          <cell r="F252">
            <v>0.43642406225818797</v>
          </cell>
          <cell r="G252">
            <v>0.46</v>
          </cell>
        </row>
        <row r="253">
          <cell r="C253">
            <v>0.46</v>
          </cell>
          <cell r="D253">
            <v>0.58509836514493652</v>
          </cell>
          <cell r="E253">
            <v>0.40381068176392354</v>
          </cell>
          <cell r="F253">
            <v>0.35197286132308231</v>
          </cell>
          <cell r="G253">
            <v>0.56999999999999995</v>
          </cell>
        </row>
        <row r="254">
          <cell r="C254">
            <v>0.4</v>
          </cell>
          <cell r="D254">
            <v>0.44890200601757541</v>
          </cell>
          <cell r="E254">
            <v>0.36790770196592215</v>
          </cell>
          <cell r="F254">
            <v>0.42326073337788167</v>
          </cell>
          <cell r="G254">
            <v>0.38</v>
          </cell>
        </row>
        <row r="255">
          <cell r="C255">
            <v>0.36</v>
          </cell>
          <cell r="D255">
            <v>0.35986839454901653</v>
          </cell>
          <cell r="E255">
            <v>0.25464045751589448</v>
          </cell>
          <cell r="F255">
            <v>0.29948962577767579</v>
          </cell>
          <cell r="G255">
            <v>0.39</v>
          </cell>
        </row>
        <row r="256">
          <cell r="C256">
            <v>0.42</v>
          </cell>
          <cell r="D256">
            <v>0.45401674376053142</v>
          </cell>
          <cell r="E256">
            <v>0.39419858556899001</v>
          </cell>
          <cell r="F256">
            <v>0.38321324658425504</v>
          </cell>
          <cell r="G256">
            <v>0.4</v>
          </cell>
        </row>
        <row r="257">
          <cell r="C257">
            <v>0.4</v>
          </cell>
          <cell r="D257">
            <v>0.38007835467639578</v>
          </cell>
          <cell r="E257">
            <v>0.50048155263873773</v>
          </cell>
          <cell r="F257">
            <v>0.30160374710181836</v>
          </cell>
          <cell r="G257">
            <v>0.19</v>
          </cell>
        </row>
        <row r="258">
          <cell r="C258">
            <v>0.36</v>
          </cell>
          <cell r="D258">
            <v>0.33233681080731287</v>
          </cell>
          <cell r="E258">
            <v>0.27484514710643498</v>
          </cell>
          <cell r="F258">
            <v>0.29009310754882561</v>
          </cell>
          <cell r="G258">
            <v>0.36</v>
          </cell>
        </row>
        <row r="259">
          <cell r="C259">
            <v>0.53</v>
          </cell>
          <cell r="D259">
            <v>0.41156069305136583</v>
          </cell>
          <cell r="E259">
            <v>0.72717052830777373</v>
          </cell>
          <cell r="F259">
            <v>0.38815908795803361</v>
          </cell>
          <cell r="G259">
            <v>0.52</v>
          </cell>
        </row>
        <row r="260">
          <cell r="C260">
            <v>0.21</v>
          </cell>
          <cell r="D260">
            <v>0.22087220822192627</v>
          </cell>
          <cell r="E260">
            <v>0.11442751605723911</v>
          </cell>
          <cell r="F260">
            <v>0.13453651685393259</v>
          </cell>
          <cell r="G260">
            <v>0.21</v>
          </cell>
        </row>
        <row r="261">
          <cell r="C261">
            <v>0.27</v>
          </cell>
          <cell r="D261">
            <v>0.31191806447511528</v>
          </cell>
          <cell r="E261">
            <v>0.2288844813078495</v>
          </cell>
          <cell r="F261">
            <v>0.28055021720469264</v>
          </cell>
          <cell r="G261">
            <v>0.3</v>
          </cell>
        </row>
        <row r="262">
          <cell r="C262">
            <v>0.33</v>
          </cell>
          <cell r="D262">
            <v>0.37657678420938645</v>
          </cell>
          <cell r="E262">
            <v>0.16856967542634674</v>
          </cell>
          <cell r="F262">
            <v>0.27793943647327929</v>
          </cell>
          <cell r="G262">
            <v>0.35</v>
          </cell>
        </row>
        <row r="263">
          <cell r="C263">
            <v>0.26</v>
          </cell>
          <cell r="D263">
            <v>0.26628583400318884</v>
          </cell>
          <cell r="E263">
            <v>0.27657141163218102</v>
          </cell>
          <cell r="F263">
            <v>0.35659576789964326</v>
          </cell>
          <cell r="G263">
            <v>0.26</v>
          </cell>
        </row>
        <row r="264">
          <cell r="C264">
            <v>0.12</v>
          </cell>
          <cell r="D264">
            <v>0.18694330748930699</v>
          </cell>
          <cell r="E264">
            <v>3.524299868704233E-2</v>
          </cell>
          <cell r="F264">
            <v>0.12888713989715236</v>
          </cell>
          <cell r="G264">
            <v>0.03</v>
          </cell>
        </row>
        <row r="265">
          <cell r="C265">
            <v>0.28999999999999998</v>
          </cell>
          <cell r="D265">
            <v>0.23940085866433158</v>
          </cell>
          <cell r="E265">
            <v>0.15219823299898882</v>
          </cell>
          <cell r="F265">
            <v>0.18282916235780786</v>
          </cell>
          <cell r="G265">
            <v>0.25</v>
          </cell>
        </row>
        <row r="266">
          <cell r="C266">
            <v>0.18</v>
          </cell>
          <cell r="D266">
            <v>0.20368887245250095</v>
          </cell>
          <cell r="E266">
            <v>0.24643508124888983</v>
          </cell>
          <cell r="F266">
            <v>5.8565945378967539E-2</v>
          </cell>
          <cell r="G266">
            <v>0.15</v>
          </cell>
        </row>
        <row r="267">
          <cell r="C267">
            <v>0.36</v>
          </cell>
          <cell r="D267">
            <v>0.3515783166909362</v>
          </cell>
          <cell r="E267">
            <v>0.4080129457165258</v>
          </cell>
          <cell r="F267">
            <v>0.37138455478591226</v>
          </cell>
          <cell r="G267">
            <v>0.28999999999999998</v>
          </cell>
        </row>
        <row r="268">
          <cell r="C268">
            <v>0.19</v>
          </cell>
          <cell r="D268">
            <v>0.23</v>
          </cell>
          <cell r="E268">
            <v>0.12</v>
          </cell>
          <cell r="F268">
            <v>9.7656708645628185E-2</v>
          </cell>
          <cell r="G268">
            <v>0.21</v>
          </cell>
        </row>
        <row r="269">
          <cell r="C269">
            <v>0.34</v>
          </cell>
          <cell r="D269">
            <v>0.30507476092697017</v>
          </cell>
          <cell r="E269">
            <v>0.39431686093237384</v>
          </cell>
          <cell r="F269">
            <v>0.2464775179225662</v>
          </cell>
          <cell r="G269">
            <v>0.21</v>
          </cell>
        </row>
        <row r="270">
          <cell r="C270">
            <v>0.38</v>
          </cell>
          <cell r="D270">
            <v>0.41751451133448664</v>
          </cell>
          <cell r="E270">
            <v>0.28150038222420659</v>
          </cell>
          <cell r="F270">
            <v>0.3007377681901468</v>
          </cell>
          <cell r="G270">
            <v>0.43</v>
          </cell>
        </row>
        <row r="271">
          <cell r="C271">
            <v>0.23</v>
          </cell>
          <cell r="D271">
            <v>0.23120270914932489</v>
          </cell>
          <cell r="E271">
            <v>0.4497102521600293</v>
          </cell>
          <cell r="F271">
            <v>3.1045772037304381E-2</v>
          </cell>
          <cell r="G271">
            <v>0.15</v>
          </cell>
        </row>
        <row r="272">
          <cell r="C272">
            <v>0.2</v>
          </cell>
          <cell r="D272">
            <v>0.24666694847793555</v>
          </cell>
          <cell r="E272">
            <v>9.61267699762621E-2</v>
          </cell>
          <cell r="F272">
            <v>0.23305240708158645</v>
          </cell>
          <cell r="G272">
            <v>0.23</v>
          </cell>
        </row>
        <row r="273">
          <cell r="C273">
            <v>0.21</v>
          </cell>
          <cell r="D273">
            <v>0.28746211897329976</v>
          </cell>
          <cell r="E273">
            <v>0.15412433336040499</v>
          </cell>
          <cell r="F273">
            <v>0.20070373334515132</v>
          </cell>
          <cell r="G273">
            <v>0.15</v>
          </cell>
        </row>
        <row r="274">
          <cell r="C274">
            <v>0.04</v>
          </cell>
          <cell r="D274">
            <v>0.17031284196714128</v>
          </cell>
          <cell r="E274">
            <v>-0.12486043771499768</v>
          </cell>
          <cell r="F274">
            <v>6.8281546944042565E-2</v>
          </cell>
          <cell r="G274">
            <v>0.19</v>
          </cell>
        </row>
        <row r="275">
          <cell r="C275">
            <v>0.52</v>
          </cell>
          <cell r="D275">
            <v>0.41454550442013044</v>
          </cell>
          <cell r="E275">
            <v>0.23330304238978244</v>
          </cell>
          <cell r="F275">
            <v>0.29807889677050786</v>
          </cell>
          <cell r="G275">
            <v>0.46</v>
          </cell>
        </row>
        <row r="276">
          <cell r="C276">
            <v>0.45</v>
          </cell>
          <cell r="D276">
            <v>0.33662332601895284</v>
          </cell>
          <cell r="E276">
            <v>0.33092707873209587</v>
          </cell>
          <cell r="F276">
            <v>0.12808234236034788</v>
          </cell>
          <cell r="G276">
            <v>0.3</v>
          </cell>
        </row>
        <row r="277">
          <cell r="C277">
            <v>0.31</v>
          </cell>
          <cell r="D277">
            <v>0.40557434641343221</v>
          </cell>
          <cell r="E277">
            <v>7.3613639642486819E-3</v>
          </cell>
          <cell r="F277">
            <v>0.30377635335166009</v>
          </cell>
          <cell r="G277">
            <v>0.34</v>
          </cell>
        </row>
        <row r="278">
          <cell r="C278">
            <v>0.19</v>
          </cell>
          <cell r="D278">
            <v>0.24548940319481027</v>
          </cell>
          <cell r="E278">
            <v>0.22603161419130505</v>
          </cell>
          <cell r="F278">
            <v>0.17357438005625536</v>
          </cell>
          <cell r="G278">
            <v>0.16</v>
          </cell>
        </row>
        <row r="279">
          <cell r="C279">
            <v>0.37</v>
          </cell>
          <cell r="D279">
            <v>0.3545289563836127</v>
          </cell>
          <cell r="E279">
            <v>0.40843540370750742</v>
          </cell>
          <cell r="F279">
            <v>0.31706891051414615</v>
          </cell>
          <cell r="G279">
            <v>0.34</v>
          </cell>
        </row>
        <row r="280">
          <cell r="C280">
            <v>0.15</v>
          </cell>
          <cell r="D280">
            <v>0.26878340235519266</v>
          </cell>
          <cell r="E280">
            <v>0.15186374724325741</v>
          </cell>
          <cell r="F280">
            <v>4.1501328223088663E-2</v>
          </cell>
          <cell r="G280">
            <v>0.05</v>
          </cell>
        </row>
        <row r="281">
          <cell r="C281">
            <v>0.2</v>
          </cell>
          <cell r="D281">
            <v>0.39275323670868406</v>
          </cell>
          <cell r="E281">
            <v>0.23764764799218027</v>
          </cell>
          <cell r="F281">
            <v>0.11930376245172218</v>
          </cell>
          <cell r="G281">
            <v>0.27</v>
          </cell>
        </row>
        <row r="282">
          <cell r="C282">
            <v>0.36</v>
          </cell>
          <cell r="D282">
            <v>0.41930247915185986</v>
          </cell>
          <cell r="E282">
            <v>0.35357623408700967</v>
          </cell>
          <cell r="F282">
            <v>0.47896160394915749</v>
          </cell>
          <cell r="G282">
            <v>0.37</v>
          </cell>
        </row>
        <row r="283">
          <cell r="C283">
            <v>0.32</v>
          </cell>
          <cell r="D283">
            <v>0.2898711436641368</v>
          </cell>
          <cell r="E283">
            <v>0.35764147420282111</v>
          </cell>
          <cell r="F283">
            <v>0.2346398636132476</v>
          </cell>
          <cell r="G283">
            <v>0.36</v>
          </cell>
        </row>
        <row r="284">
          <cell r="C284">
            <v>0.27</v>
          </cell>
          <cell r="D284">
            <v>0.24628761842228522</v>
          </cell>
          <cell r="E284">
            <v>0.2554205551454658</v>
          </cell>
          <cell r="F284">
            <v>0.18008967663659864</v>
          </cell>
          <cell r="G284">
            <v>0.3</v>
          </cell>
        </row>
        <row r="285">
          <cell r="C285">
            <v>0.4</v>
          </cell>
          <cell r="D285">
            <v>0.37934855898412451</v>
          </cell>
          <cell r="E285">
            <v>0.39351408629703155</v>
          </cell>
          <cell r="F285">
            <v>0.42998001688639276</v>
          </cell>
          <cell r="G285">
            <v>0.41</v>
          </cell>
        </row>
        <row r="286">
          <cell r="C286">
            <v>0.28000000000000003</v>
          </cell>
          <cell r="D286">
            <v>0.39504212850445519</v>
          </cell>
          <cell r="E286">
            <v>0.13549090990537749</v>
          </cell>
          <cell r="F286">
            <v>0.36229150188711295</v>
          </cell>
          <cell r="G286">
            <v>0.43</v>
          </cell>
        </row>
        <row r="287">
          <cell r="C287">
            <v>0.17</v>
          </cell>
          <cell r="D287">
            <v>0.25479397960628641</v>
          </cell>
          <cell r="E287">
            <v>0.13539853827573164</v>
          </cell>
          <cell r="F287">
            <v>0.16373510826612314</v>
          </cell>
          <cell r="G287">
            <v>0.2</v>
          </cell>
        </row>
        <row r="288">
          <cell r="C288">
            <v>0.2</v>
          </cell>
          <cell r="D288">
            <v>0.14648987891402046</v>
          </cell>
          <cell r="E288">
            <v>0.16184416973628596</v>
          </cell>
          <cell r="F288">
            <v>9.6352077539561223E-2</v>
          </cell>
          <cell r="G288">
            <v>0.14000000000000001</v>
          </cell>
        </row>
        <row r="289">
          <cell r="C289">
            <v>0.19</v>
          </cell>
          <cell r="D289">
            <v>0.20496335057306292</v>
          </cell>
          <cell r="E289">
            <v>3.526462246666047E-2</v>
          </cell>
          <cell r="F289">
            <v>5.9694888204323615E-2</v>
          </cell>
          <cell r="G289">
            <v>0.16</v>
          </cell>
        </row>
        <row r="290">
          <cell r="C290">
            <v>0.2</v>
          </cell>
          <cell r="D290">
            <v>0.20633960313550387</v>
          </cell>
          <cell r="E290">
            <v>0.16387111353380351</v>
          </cell>
          <cell r="F290">
            <v>0.2378704118678184</v>
          </cell>
          <cell r="G290">
            <v>0.31</v>
          </cell>
        </row>
        <row r="291">
          <cell r="C291">
            <v>0.17</v>
          </cell>
          <cell r="D291">
            <v>0.1785513040199348</v>
          </cell>
          <cell r="E291">
            <v>0.18712596979731</v>
          </cell>
          <cell r="F291">
            <v>0.25221476119110536</v>
          </cell>
          <cell r="G291">
            <v>0.18</v>
          </cell>
        </row>
        <row r="292">
          <cell r="C292">
            <v>0.22</v>
          </cell>
          <cell r="D292">
            <v>0.1848754699308307</v>
          </cell>
          <cell r="E292">
            <v>0.22831654116305947</v>
          </cell>
          <cell r="F292">
            <v>0.21744416571726144</v>
          </cell>
          <cell r="G292">
            <v>0.19</v>
          </cell>
        </row>
        <row r="293">
          <cell r="C293">
            <v>0.79</v>
          </cell>
          <cell r="D293">
            <v>0.30563346290130483</v>
          </cell>
          <cell r="E293">
            <v>0.37541482003991467</v>
          </cell>
          <cell r="F293">
            <v>0.26861027908524687</v>
          </cell>
          <cell r="G293">
            <v>0.35</v>
          </cell>
        </row>
        <row r="294">
          <cell r="C294">
            <v>0.51</v>
          </cell>
          <cell r="D294">
            <v>0.44407487756595726</v>
          </cell>
          <cell r="E294">
            <v>0.41422655325840912</v>
          </cell>
          <cell r="F294">
            <v>0.55599304740382283</v>
          </cell>
          <cell r="G294">
            <v>0.56000000000000005</v>
          </cell>
        </row>
        <row r="295">
          <cell r="C295">
            <v>0.21</v>
          </cell>
          <cell r="D295">
            <v>0.25381123722072096</v>
          </cell>
          <cell r="E295">
            <v>0.31972030444357435</v>
          </cell>
          <cell r="F295">
            <v>-0.14895020489593447</v>
          </cell>
          <cell r="G295">
            <v>0.21</v>
          </cell>
        </row>
        <row r="296">
          <cell r="C296">
            <v>0.1</v>
          </cell>
          <cell r="D296">
            <v>0.20301512387334503</v>
          </cell>
          <cell r="E296">
            <v>4.8339621582724347E-2</v>
          </cell>
          <cell r="F296">
            <v>0.25146390039697264</v>
          </cell>
          <cell r="G296">
            <v>0.11</v>
          </cell>
        </row>
        <row r="297">
          <cell r="C297">
            <v>0.01</v>
          </cell>
          <cell r="D297">
            <v>7.6623101318905554E-2</v>
          </cell>
          <cell r="E297">
            <v>-0.23690936450214159</v>
          </cell>
          <cell r="F297">
            <v>-0.1423489677403677</v>
          </cell>
          <cell r="G297">
            <v>0.05</v>
          </cell>
        </row>
        <row r="298">
          <cell r="C298">
            <v>-7.0000000000000007E-2</v>
          </cell>
          <cell r="D298">
            <v>0.1</v>
          </cell>
          <cell r="E298">
            <v>-0.33</v>
          </cell>
          <cell r="F298">
            <v>-0.01</v>
          </cell>
          <cell r="G298">
            <v>0</v>
          </cell>
        </row>
        <row r="299">
          <cell r="C299">
            <v>0.09</v>
          </cell>
          <cell r="D299">
            <v>7.7995295083062535E-2</v>
          </cell>
          <cell r="E299">
            <v>-9.6184200109515297E-2</v>
          </cell>
          <cell r="F299">
            <v>-8.0688008171054551E-2</v>
          </cell>
          <cell r="G299">
            <v>0.06</v>
          </cell>
        </row>
        <row r="300">
          <cell r="C300">
            <v>0.19</v>
          </cell>
          <cell r="D300">
            <v>0.1282791915997106</v>
          </cell>
          <cell r="E300">
            <v>4.2831761086773697E-3</v>
          </cell>
          <cell r="F300">
            <v>-7.7510062419285389E-2</v>
          </cell>
          <cell r="G300">
            <v>0.31</v>
          </cell>
        </row>
        <row r="301">
          <cell r="C301">
            <v>0.21</v>
          </cell>
          <cell r="D301">
            <v>0.13776072183280064</v>
          </cell>
          <cell r="E301">
            <v>-0.12406767843716561</v>
          </cell>
          <cell r="F301">
            <v>0.15384071943611766</v>
          </cell>
          <cell r="G301">
            <v>0.33</v>
          </cell>
        </row>
        <row r="302">
          <cell r="C302">
            <v>0.08</v>
          </cell>
          <cell r="D302">
            <v>9.1760298195456252E-2</v>
          </cell>
          <cell r="E302">
            <v>0.15363872209379048</v>
          </cell>
          <cell r="F302">
            <v>0.14008177847923378</v>
          </cell>
          <cell r="G302">
            <v>0.12</v>
          </cell>
        </row>
        <row r="303">
          <cell r="C303">
            <v>0.54</v>
          </cell>
          <cell r="D303">
            <v>0.35463340120390768</v>
          </cell>
          <cell r="E303">
            <v>0.73821700399729295</v>
          </cell>
          <cell r="F303">
            <v>0.64530331413080311</v>
          </cell>
          <cell r="G303">
            <v>0.4</v>
          </cell>
        </row>
        <row r="304">
          <cell r="C304">
            <v>0.55000000000000004</v>
          </cell>
          <cell r="D304">
            <v>0.39511855659811557</v>
          </cell>
          <cell r="E304">
            <v>0.58724324658383131</v>
          </cell>
          <cell r="F304">
            <v>0.61761954612443803</v>
          </cell>
          <cell r="G304">
            <v>0.41</v>
          </cell>
        </row>
        <row r="305">
          <cell r="C305">
            <v>0.48</v>
          </cell>
          <cell r="D305">
            <v>0.18783927488119806</v>
          </cell>
          <cell r="E305">
            <v>0.6098847091949734</v>
          </cell>
          <cell r="F305">
            <v>0.28163262804324934</v>
          </cell>
          <cell r="G305">
            <v>0.39</v>
          </cell>
        </row>
        <row r="306">
          <cell r="C306">
            <v>0.64</v>
          </cell>
          <cell r="D306">
            <v>0.59362336064355548</v>
          </cell>
          <cell r="E306">
            <v>0.44047270507763236</v>
          </cell>
          <cell r="F306">
            <v>0.82817342986017861</v>
          </cell>
          <cell r="G306">
            <v>0.77</v>
          </cell>
        </row>
        <row r="307">
          <cell r="C307">
            <v>0.42</v>
          </cell>
          <cell r="D307">
            <v>0.359980284422732</v>
          </cell>
          <cell r="E307">
            <v>0.54598950319863948</v>
          </cell>
          <cell r="F307">
            <v>0.34241980275181511</v>
          </cell>
          <cell r="G307">
            <v>0.66</v>
          </cell>
        </row>
        <row r="308">
          <cell r="C308">
            <v>0.53</v>
          </cell>
          <cell r="D308">
            <v>0.34931577128182201</v>
          </cell>
          <cell r="E308">
            <v>0.43269232714581968</v>
          </cell>
          <cell r="F308">
            <v>0.46205387445964785</v>
          </cell>
          <cell r="G308">
            <v>0.3</v>
          </cell>
        </row>
      </sheetData>
      <sheetData sheetId="4"/>
      <sheetData sheetId="5">
        <row r="210">
          <cell r="AA210">
            <v>8.15174988320517</v>
          </cell>
          <cell r="AB210">
            <v>4.8212028602192731</v>
          </cell>
        </row>
        <row r="211">
          <cell r="AA211">
            <v>8.4516628751267575</v>
          </cell>
          <cell r="AB211">
            <v>5.2742912377497646</v>
          </cell>
        </row>
        <row r="212">
          <cell r="AA212">
            <v>8.7252241358027192</v>
          </cell>
          <cell r="AB212">
            <v>5.5232948610485835</v>
          </cell>
        </row>
        <row r="213">
          <cell r="AA213">
            <v>8.8584950775319413</v>
          </cell>
          <cell r="AB213">
            <v>5.6058985288814682</v>
          </cell>
        </row>
        <row r="214">
          <cell r="AA214">
            <v>9.017733613251437</v>
          </cell>
          <cell r="AB214">
            <v>5.5551585550696956</v>
          </cell>
        </row>
        <row r="215">
          <cell r="AA215">
            <v>9.2772545520711844</v>
          </cell>
          <cell r="AB215">
            <v>5.8794687924059019</v>
          </cell>
        </row>
        <row r="216">
          <cell r="AA216">
            <v>9.1303175836490595</v>
          </cell>
          <cell r="AB216">
            <v>5.5422246061355622</v>
          </cell>
        </row>
        <row r="217">
          <cell r="AA217">
            <v>9.0216079078457625</v>
          </cell>
          <cell r="AB217">
            <v>5.3675095784622329</v>
          </cell>
        </row>
        <row r="218">
          <cell r="AA218">
            <v>9.1544412103976782</v>
          </cell>
          <cell r="AB218">
            <v>5.3890441675660696</v>
          </cell>
        </row>
        <row r="219">
          <cell r="AA219">
            <v>9.2693086882591302</v>
          </cell>
          <cell r="AB219">
            <v>5.4229150502368242</v>
          </cell>
        </row>
        <row r="220">
          <cell r="AA220">
            <v>9.1893275327922908</v>
          </cell>
          <cell r="AB220">
            <v>5.3488295071821597</v>
          </cell>
        </row>
        <row r="221">
          <cell r="AA221">
            <v>9.4209877968360729</v>
          </cell>
          <cell r="AB221">
            <v>5.514369062627722</v>
          </cell>
        </row>
        <row r="222">
          <cell r="AA222">
            <v>9.1115392594887084</v>
          </cell>
          <cell r="AB222">
            <v>5.6811582087300962</v>
          </cell>
        </row>
        <row r="223">
          <cell r="AA223">
            <v>8.8859389364750427</v>
          </cell>
          <cell r="AB223">
            <v>5.3079153179706537</v>
          </cell>
        </row>
        <row r="224">
          <cell r="AA224">
            <v>8.961721418884963</v>
          </cell>
          <cell r="AB224">
            <v>5.2622247275290448</v>
          </cell>
        </row>
        <row r="225">
          <cell r="AA225">
            <v>8.8894994814305335</v>
          </cell>
          <cell r="AB225">
            <v>5.2419237509324148</v>
          </cell>
        </row>
        <row r="226">
          <cell r="AA226">
            <v>9.0280266599549037</v>
          </cell>
          <cell r="AB226">
            <v>5.2927799619388054</v>
          </cell>
        </row>
        <row r="227">
          <cell r="AA227">
            <v>9.1430060635087074</v>
          </cell>
          <cell r="AB227">
            <v>5.3316384844871152</v>
          </cell>
        </row>
        <row r="228">
          <cell r="AA228">
            <v>9.126125089613339</v>
          </cell>
          <cell r="AB228">
            <v>5.4539323677760478</v>
          </cell>
        </row>
        <row r="229">
          <cell r="AA229">
            <v>8.9452039642584253</v>
          </cell>
          <cell r="AB229">
            <v>5.5912469296658145</v>
          </cell>
        </row>
        <row r="230">
          <cell r="AA230">
            <v>8.9801970394970425</v>
          </cell>
          <cell r="AB230">
            <v>5.4828075947504828</v>
          </cell>
        </row>
        <row r="231">
          <cell r="AA231">
            <v>8.8485165927722846</v>
          </cell>
          <cell r="AB231">
            <v>5.1606757507136649</v>
          </cell>
        </row>
        <row r="232">
          <cell r="AA232">
            <v>8.8368331771511635</v>
          </cell>
          <cell r="AB232">
            <v>4.775606445882886</v>
          </cell>
        </row>
        <row r="233">
          <cell r="AA233">
            <v>8.827697636985306</v>
          </cell>
          <cell r="AB233">
            <v>4.5314355780837587</v>
          </cell>
        </row>
        <row r="234">
          <cell r="AA234">
            <v>9.1101791877938183</v>
          </cell>
          <cell r="AB234">
            <v>4.3981964650532888</v>
          </cell>
        </row>
        <row r="235">
          <cell r="AA235">
            <v>9.1028675118630389</v>
          </cell>
          <cell r="AB235">
            <v>4.1281398633125548</v>
          </cell>
        </row>
        <row r="236">
          <cell r="AA236">
            <v>9.2512909631946343</v>
          </cell>
          <cell r="AB236">
            <v>4.0886830274570229</v>
          </cell>
        </row>
        <row r="237">
          <cell r="AA237">
            <v>9.5492947540841726</v>
          </cell>
          <cell r="AB237">
            <v>4.3542568738002672</v>
          </cell>
        </row>
        <row r="238">
          <cell r="AA238">
            <v>9.5021749815386869</v>
          </cell>
          <cell r="AB238">
            <v>4.6871473013552674</v>
          </cell>
        </row>
        <row r="239">
          <cell r="AA239">
            <v>9.3331121788478271</v>
          </cell>
          <cell r="AB239">
            <v>4.8089207006880628</v>
          </cell>
        </row>
        <row r="240">
          <cell r="AA240">
            <v>9.4195426960713462</v>
          </cell>
          <cell r="AB240">
            <v>5.0057808908592278</v>
          </cell>
        </row>
        <row r="241">
          <cell r="AA241">
            <v>9.6920817263616499</v>
          </cell>
          <cell r="AB241">
            <v>5.1898143349367558</v>
          </cell>
        </row>
        <row r="242">
          <cell r="AA242">
            <v>9.6803024897334211</v>
          </cell>
          <cell r="AB242">
            <v>5.2984584742230822</v>
          </cell>
        </row>
        <row r="243">
          <cell r="AA243">
            <v>9.7393100222723064</v>
          </cell>
          <cell r="AB243">
            <v>5.3813556123712374</v>
          </cell>
        </row>
        <row r="244">
          <cell r="AA244">
            <v>9.7430588247093226</v>
          </cell>
          <cell r="AB244">
            <v>5.6999255842265626</v>
          </cell>
        </row>
        <row r="245">
          <cell r="AA245">
            <v>9.6480583481113769</v>
          </cell>
          <cell r="AB245">
            <v>6.070156038201219</v>
          </cell>
        </row>
        <row r="246">
          <cell r="AA246">
            <v>9.3178040097141377</v>
          </cell>
          <cell r="AB246">
            <v>6.2942976038493867</v>
          </cell>
        </row>
        <row r="247">
          <cell r="AA247">
            <v>9.159132872958395</v>
          </cell>
          <cell r="AB247">
            <v>7.197903270701957</v>
          </cell>
        </row>
        <row r="248">
          <cell r="AA248">
            <v>8.6159538157067033</v>
          </cell>
          <cell r="AB248">
            <v>7.488930495883281</v>
          </cell>
        </row>
        <row r="249">
          <cell r="AA249">
            <v>8.0892012477635831</v>
          </cell>
          <cell r="AB249">
            <v>7.3557578785418514</v>
          </cell>
        </row>
        <row r="250">
          <cell r="AA250">
            <v>8.0268227225744226</v>
          </cell>
          <cell r="AB250">
            <v>7.1950596153744755</v>
          </cell>
        </row>
        <row r="251">
          <cell r="AA251">
            <v>7.7247377107749031</v>
          </cell>
          <cell r="AB251">
            <v>6.9894444097450759</v>
          </cell>
        </row>
        <row r="252">
          <cell r="AA252">
            <v>7.5589396605068941</v>
          </cell>
          <cell r="AB252">
            <v>6.867075139803049</v>
          </cell>
        </row>
        <row r="253">
          <cell r="AA253">
            <v>7.2394358038161215</v>
          </cell>
          <cell r="AB253">
            <v>6.6853398822456001</v>
          </cell>
        </row>
        <row r="254">
          <cell r="AA254">
            <v>7.0502542824857528</v>
          </cell>
          <cell r="AB254">
            <v>6.708401911795022</v>
          </cell>
        </row>
        <row r="255">
          <cell r="AA255">
            <v>6.9248466965142086</v>
          </cell>
          <cell r="AB255">
            <v>6.2864522620927659</v>
          </cell>
        </row>
        <row r="256">
          <cell r="AA256">
            <v>6.8727454469573104</v>
          </cell>
          <cell r="AB256">
            <v>5.8934662922193013</v>
          </cell>
        </row>
        <row r="257">
          <cell r="AA257">
            <v>6.4738456832933053</v>
          </cell>
          <cell r="AB257">
            <v>5.4524507663763444</v>
          </cell>
        </row>
        <row r="258">
          <cell r="AA258">
            <v>6.0897748095389233</v>
          </cell>
          <cell r="AB258">
            <v>5.0253190843894089</v>
          </cell>
        </row>
        <row r="259">
          <cell r="AA259">
            <v>5.6935319143542813</v>
          </cell>
          <cell r="AB259">
            <v>4.5501602099607226</v>
          </cell>
        </row>
        <row r="260">
          <cell r="AA260">
            <v>5.4845130369364483</v>
          </cell>
          <cell r="AB260">
            <v>3.8175141849600749</v>
          </cell>
        </row>
        <row r="261">
          <cell r="AA261">
            <v>5.2804408443294619</v>
          </cell>
          <cell r="AB261">
            <v>3.4817121020445825</v>
          </cell>
        </row>
        <row r="262">
          <cell r="AA262">
            <v>4.9932297791880558</v>
          </cell>
          <cell r="AB262">
            <v>2.9528252434330398</v>
          </cell>
        </row>
        <row r="263">
          <cell r="AA263">
            <v>4.8160166386961691</v>
          </cell>
          <cell r="AB263">
            <v>2.8723504095511174</v>
          </cell>
        </row>
        <row r="264">
          <cell r="AA264">
            <v>4.605624912517527</v>
          </cell>
          <cell r="AB264">
            <v>2.4020783824939258</v>
          </cell>
        </row>
        <row r="265">
          <cell r="AA265">
            <v>4.4411749574395145</v>
          </cell>
          <cell r="AB265">
            <v>2.2111533489124611</v>
          </cell>
        </row>
        <row r="266">
          <cell r="AA266">
            <v>4.1494428540736124</v>
          </cell>
          <cell r="AB266">
            <v>1.7191615495438555</v>
          </cell>
        </row>
        <row r="267">
          <cell r="AA267">
            <v>4.0465896139122606</v>
          </cell>
          <cell r="AB267">
            <v>2.0316032295361737</v>
          </cell>
        </row>
        <row r="268">
          <cell r="AA268">
            <v>3.5792178798038492</v>
          </cell>
          <cell r="AB268">
            <v>1.9755287778540236</v>
          </cell>
        </row>
        <row r="269">
          <cell r="AA269">
            <v>3.6380277204232812</v>
          </cell>
          <cell r="AB269">
            <v>1.7592066467635874</v>
          </cell>
        </row>
        <row r="270">
          <cell r="AA270">
            <v>3.6243057605667559</v>
          </cell>
          <cell r="AB270">
            <v>1.8016370942675906</v>
          </cell>
        </row>
        <row r="271">
          <cell r="AA271">
            <v>3.3848992373850137</v>
          </cell>
          <cell r="AB271">
            <v>1.2576042350070935</v>
          </cell>
        </row>
        <row r="272">
          <cell r="AA272">
            <v>3.4801991387137861</v>
          </cell>
          <cell r="AB272">
            <v>1.3638571904519523</v>
          </cell>
        </row>
        <row r="273">
          <cell r="AA273">
            <v>3.4391527674427351</v>
          </cell>
          <cell r="AB273">
            <v>1.224709014187539</v>
          </cell>
        </row>
        <row r="274">
          <cell r="AA274">
            <v>2.96512660830588</v>
          </cell>
          <cell r="AB274">
            <v>1.3706680805432683</v>
          </cell>
        </row>
        <row r="275">
          <cell r="AA275">
            <v>3.0906325953562259</v>
          </cell>
          <cell r="AB275">
            <v>1.055334359436543</v>
          </cell>
        </row>
        <row r="276">
          <cell r="AA276">
            <v>2.9686808603170505</v>
          </cell>
          <cell r="AB276">
            <v>1.2169846056119695</v>
          </cell>
        </row>
        <row r="277">
          <cell r="AA277">
            <v>3.1036940973848459</v>
          </cell>
          <cell r="AB277">
            <v>1.3222858516914329</v>
          </cell>
        </row>
        <row r="278">
          <cell r="AA278">
            <v>3.156785873171188</v>
          </cell>
          <cell r="AB278">
            <v>1.5283337402468078</v>
          </cell>
        </row>
        <row r="279">
          <cell r="AA279">
            <v>2.9600715963138384</v>
          </cell>
          <cell r="AB279">
            <v>1.671483379899712</v>
          </cell>
        </row>
        <row r="280">
          <cell r="AA280">
            <v>3.2142259157667894</v>
          </cell>
          <cell r="AB280">
            <v>1.1781092683597478</v>
          </cell>
        </row>
        <row r="281">
          <cell r="AA281">
            <v>3.3515986730384668</v>
          </cell>
          <cell r="AB281">
            <v>0.66944980409691368</v>
          </cell>
        </row>
        <row r="282">
          <cell r="AA282">
            <v>3.4594188761280833</v>
          </cell>
          <cell r="AB282">
            <v>0.95226889204123211</v>
          </cell>
        </row>
        <row r="283">
          <cell r="AA283">
            <v>3.7049101827929718</v>
          </cell>
          <cell r="AB283">
            <v>1.1006452503835078</v>
          </cell>
        </row>
        <row r="284">
          <cell r="AA284">
            <v>3.6422826954067773</v>
          </cell>
          <cell r="AB284">
            <v>1.0556752369927693</v>
          </cell>
        </row>
        <row r="285">
          <cell r="AA285">
            <v>3.5800919585025781</v>
          </cell>
          <cell r="AB285">
            <v>1.7096949757709297</v>
          </cell>
        </row>
        <row r="286">
          <cell r="AA286">
            <v>4.1752906214384637</v>
          </cell>
          <cell r="AB286">
            <v>1.6022520119651489</v>
          </cell>
        </row>
        <row r="287">
          <cell r="AA287">
            <v>3.8585404573315429</v>
          </cell>
          <cell r="AB287">
            <v>1.7141457530692321</v>
          </cell>
        </row>
        <row r="288">
          <cell r="AA288">
            <v>3.7105808178340851</v>
          </cell>
          <cell r="AB288">
            <v>1.8415801948117547</v>
          </cell>
        </row>
        <row r="289">
          <cell r="AA289">
            <v>3.581388777661715</v>
          </cell>
          <cell r="AB289">
            <v>1.4158971869811836</v>
          </cell>
        </row>
        <row r="290">
          <cell r="AA290">
            <v>3.6731681660215685</v>
          </cell>
          <cell r="AB290">
            <v>1.4437582784436955</v>
          </cell>
        </row>
        <row r="291">
          <cell r="AA291">
            <v>3.6287490150846935</v>
          </cell>
          <cell r="AB291">
            <v>1.350605872643257</v>
          </cell>
        </row>
        <row r="292">
          <cell r="AA292">
            <v>3.4299220890264763</v>
          </cell>
          <cell r="AB292">
            <v>2.0658388686938451</v>
          </cell>
        </row>
        <row r="293">
          <cell r="AA293">
            <v>3.4189606393955785</v>
          </cell>
          <cell r="AB293">
            <v>2.449282028497052</v>
          </cell>
        </row>
        <row r="294">
          <cell r="AA294">
            <v>3.7252254343576539</v>
          </cell>
          <cell r="AB294">
            <v>2.2002994783670857</v>
          </cell>
        </row>
        <row r="295">
          <cell r="AA295">
            <v>3.4687369570518314</v>
          </cell>
          <cell r="AB295">
            <v>1.6203285385968798</v>
          </cell>
        </row>
        <row r="296">
          <cell r="AA296">
            <v>3.2063779576793365</v>
          </cell>
          <cell r="AB296">
            <v>2.1663377267076669</v>
          </cell>
        </row>
        <row r="297">
          <cell r="AA297">
            <v>3.1740336232225559</v>
          </cell>
          <cell r="AB297">
            <v>0.79990457073482446</v>
          </cell>
        </row>
        <row r="298">
          <cell r="AA298">
            <v>2.7473264663000094</v>
          </cell>
          <cell r="AB298">
            <v>0.47605882699177471</v>
          </cell>
        </row>
        <row r="299">
          <cell r="AA299">
            <v>2.64282344030795</v>
          </cell>
          <cell r="AB299">
            <v>2.5150215504424978E-2</v>
          </cell>
        </row>
        <row r="300">
          <cell r="AA300">
            <v>2.621018498805384</v>
          </cell>
          <cell r="AB300">
            <v>-0.36696741780079378</v>
          </cell>
        </row>
        <row r="301">
          <cell r="AA301">
            <v>2.40747931358176</v>
          </cell>
          <cell r="AB301">
            <v>0.16422815894681264</v>
          </cell>
        </row>
        <row r="302">
          <cell r="AA302">
            <v>2.159395285839949</v>
          </cell>
          <cell r="AB302">
            <v>0.27619312440556598</v>
          </cell>
        </row>
        <row r="303">
          <cell r="AA303">
            <v>2.4639505474377472</v>
          </cell>
          <cell r="AB303">
            <v>0.80095582448529967</v>
          </cell>
        </row>
        <row r="304">
          <cell r="AA304">
            <v>2.9453526333562934</v>
          </cell>
          <cell r="AB304">
            <v>1.0990087633894632</v>
          </cell>
        </row>
        <row r="305">
          <cell r="AA305">
            <v>2.6412073038830641</v>
          </cell>
          <cell r="AB305">
            <v>1.5639508436816101</v>
          </cell>
        </row>
        <row r="306">
          <cell r="AA306">
            <v>2.6105244235378251</v>
          </cell>
          <cell r="AB306">
            <v>2.2831760579185669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A (Dessaz)"/>
      <sheetName val="IPCA (MM3M Anualizada)"/>
      <sheetName val="IPCA-15 (Dessaz)"/>
      <sheetName val="IPCA-15 (MM3M Anualizada)"/>
    </sheetNames>
    <sheetDataSet>
      <sheetData sheetId="0">
        <row r="54">
          <cell r="B54">
            <v>0.306051936085803</v>
          </cell>
          <cell r="D54">
            <v>0.41638719356869403</v>
          </cell>
          <cell r="E54">
            <v>0.34062484039330498</v>
          </cell>
          <cell r="G54">
            <v>0.17522794133011099</v>
          </cell>
        </row>
        <row r="55">
          <cell r="B55">
            <v>6.5324267279801396E-2</v>
          </cell>
          <cell r="D55">
            <v>0.37856291847748202</v>
          </cell>
          <cell r="E55">
            <v>0.215236381496937</v>
          </cell>
          <cell r="G55">
            <v>0.10096219616657399</v>
          </cell>
        </row>
        <row r="56">
          <cell r="B56">
            <v>0.17497795916808401</v>
          </cell>
          <cell r="D56">
            <v>0.28946083507585202</v>
          </cell>
          <cell r="E56">
            <v>4.5166935059364602E-2</v>
          </cell>
          <cell r="G56">
            <v>9.5356617330395702E-2</v>
          </cell>
        </row>
        <row r="57">
          <cell r="B57">
            <v>0.33889423883049502</v>
          </cell>
          <cell r="D57">
            <v>0.41175938743197099</v>
          </cell>
          <cell r="E57">
            <v>0.80035891612149801</v>
          </cell>
          <cell r="G57">
            <v>0.16972865866013501</v>
          </cell>
        </row>
        <row r="58">
          <cell r="B58">
            <v>0.28987375870658</v>
          </cell>
          <cell r="D58">
            <v>0.38295610989302198</v>
          </cell>
          <cell r="E58">
            <v>0.13607389452340399</v>
          </cell>
          <cell r="G58">
            <v>9.6405833600573601E-2</v>
          </cell>
        </row>
        <row r="59">
          <cell r="B59">
            <v>0.46870490693142502</v>
          </cell>
          <cell r="D59">
            <v>0.46993959356723702</v>
          </cell>
          <cell r="E59">
            <v>0.438740494848334</v>
          </cell>
          <cell r="G59">
            <v>0.31821965422910098</v>
          </cell>
        </row>
        <row r="60">
          <cell r="B60">
            <v>1.2860505025745399</v>
          </cell>
          <cell r="D60">
            <v>0.59729899071240899</v>
          </cell>
          <cell r="E60">
            <v>0.30633880581799999</v>
          </cell>
          <cell r="G60">
            <v>0.51975583502057798</v>
          </cell>
        </row>
        <row r="61">
          <cell r="B61">
            <v>1.50657933740706</v>
          </cell>
          <cell r="D61">
            <v>0.66139314999168497</v>
          </cell>
          <cell r="E61">
            <v>0.45852803045614898</v>
          </cell>
          <cell r="G61">
            <v>0.37877300450183998</v>
          </cell>
        </row>
        <row r="62">
          <cell r="B62">
            <v>0.56240516510854099</v>
          </cell>
          <cell r="D62">
            <v>0.46527050183504898</v>
          </cell>
          <cell r="E62">
            <v>0.42782799795157</v>
          </cell>
          <cell r="G62">
            <v>0.29368871101375599</v>
          </cell>
        </row>
        <row r="63">
          <cell r="B63">
            <v>0.107829822293959</v>
          </cell>
          <cell r="D63">
            <v>0.41217473942528898</v>
          </cell>
          <cell r="E63">
            <v>0.28276244279774299</v>
          </cell>
          <cell r="G63">
            <v>0.15306052418368399</v>
          </cell>
        </row>
        <row r="64">
          <cell r="B64">
            <v>0.22958595810699001</v>
          </cell>
          <cell r="D64">
            <v>0.339195696622134</v>
          </cell>
          <cell r="E64">
            <v>0.15853891178869001</v>
          </cell>
          <cell r="G64">
            <v>0.111720178905637</v>
          </cell>
        </row>
        <row r="65">
          <cell r="B65">
            <v>0.38837018790357303</v>
          </cell>
          <cell r="D65">
            <v>0.256133050063026</v>
          </cell>
          <cell r="E65">
            <v>0.16119339189378101</v>
          </cell>
          <cell r="G65">
            <v>9.5093806062233402E-2</v>
          </cell>
        </row>
        <row r="66">
          <cell r="B66">
            <v>0.29153474308204402</v>
          </cell>
          <cell r="D66">
            <v>0.356058856381472</v>
          </cell>
          <cell r="E66">
            <v>0.18246619566414399</v>
          </cell>
          <cell r="G66">
            <v>0.16333073966196901</v>
          </cell>
        </row>
        <row r="67">
          <cell r="B67">
            <v>0.42713994789633197</v>
          </cell>
          <cell r="D67">
            <v>0.47970268544361</v>
          </cell>
          <cell r="E67">
            <v>0.29634763022096</v>
          </cell>
          <cell r="G67">
            <v>0.43286070857206699</v>
          </cell>
        </row>
        <row r="68">
          <cell r="B68">
            <v>0.36619139451328198</v>
          </cell>
          <cell r="D68">
            <v>0.49166791673757698</v>
          </cell>
          <cell r="E68">
            <v>0.25231630404435201</v>
          </cell>
          <cell r="G68">
            <v>0.27610797632909001</v>
          </cell>
        </row>
        <row r="69">
          <cell r="B69">
            <v>0.52930436543446402</v>
          </cell>
          <cell r="D69">
            <v>0.43315317759876398</v>
          </cell>
          <cell r="E69">
            <v>0.34100016644651598</v>
          </cell>
          <cell r="G69">
            <v>0.379349321410688</v>
          </cell>
        </row>
        <row r="70">
          <cell r="B70">
            <v>0.71116155481899601</v>
          </cell>
          <cell r="D70">
            <v>0.63286358929477304</v>
          </cell>
          <cell r="E70">
            <v>0.36269034837814901</v>
          </cell>
          <cell r="G70">
            <v>0.50042243054135804</v>
          </cell>
        </row>
        <row r="71">
          <cell r="B71">
            <v>0.786690047373241</v>
          </cell>
          <cell r="D71">
            <v>0.78868887105074104</v>
          </cell>
          <cell r="E71">
            <v>0.438123509998678</v>
          </cell>
          <cell r="G71">
            <v>0.67170031454190504</v>
          </cell>
        </row>
        <row r="72">
          <cell r="B72">
            <v>0.96633378350371302</v>
          </cell>
          <cell r="D72">
            <v>0.69645337531471996</v>
          </cell>
          <cell r="E72">
            <v>0.67999250932011301</v>
          </cell>
          <cell r="G72">
            <v>0.53220704810025199</v>
          </cell>
        </row>
        <row r="73">
          <cell r="B73">
            <v>0.85971894376341096</v>
          </cell>
          <cell r="D73">
            <v>0.64626603174723796</v>
          </cell>
          <cell r="E73">
            <v>0.63867220853495699</v>
          </cell>
          <cell r="G73">
            <v>0.611996387173107</v>
          </cell>
        </row>
        <row r="74">
          <cell r="B74">
            <v>0.62660593069222204</v>
          </cell>
          <cell r="D74">
            <v>0.62716809802219897</v>
          </cell>
          <cell r="E74">
            <v>0.42422559621724898</v>
          </cell>
          <cell r="G74">
            <v>0.51970833662696103</v>
          </cell>
        </row>
        <row r="75">
          <cell r="B75">
            <v>0.82382626289665895</v>
          </cell>
          <cell r="D75">
            <v>0.56940996798193899</v>
          </cell>
          <cell r="E75">
            <v>0.57604476892138501</v>
          </cell>
          <cell r="G75">
            <v>0.444861611118339</v>
          </cell>
        </row>
        <row r="76">
          <cell r="B76">
            <v>0.58940643870006304</v>
          </cell>
          <cell r="D76">
            <v>0.78769919582639703</v>
          </cell>
          <cell r="E76">
            <v>0.60023721373634598</v>
          </cell>
          <cell r="G76">
            <v>0.47257141139996001</v>
          </cell>
        </row>
        <row r="77">
          <cell r="B77">
            <v>0.40538660096537199</v>
          </cell>
          <cell r="D77">
            <v>0.65872221011120802</v>
          </cell>
          <cell r="E77">
            <v>0.68471917305549401</v>
          </cell>
          <cell r="G77">
            <v>0.34363056259496799</v>
          </cell>
        </row>
        <row r="78">
          <cell r="B78">
            <v>0.23957040599729201</v>
          </cell>
          <cell r="D78">
            <v>0.45685870241809301</v>
          </cell>
          <cell r="E78">
            <v>0.321127866774924</v>
          </cell>
          <cell r="G78">
            <v>0.41057308219667099</v>
          </cell>
        </row>
        <row r="79">
          <cell r="B79">
            <v>0.328493534682407</v>
          </cell>
          <cell r="D79">
            <v>0.52170202912614305</v>
          </cell>
          <cell r="E79">
            <v>0.50551651802351505</v>
          </cell>
          <cell r="G79">
            <v>0.41985702375001599</v>
          </cell>
        </row>
        <row r="80">
          <cell r="B80">
            <v>0.608902255795572</v>
          </cell>
          <cell r="D80">
            <v>0.50264072319037401</v>
          </cell>
          <cell r="E80">
            <v>0.39096315392960801</v>
          </cell>
          <cell r="G80">
            <v>0.58165762954438105</v>
          </cell>
        </row>
        <row r="81">
          <cell r="B81">
            <v>0.76029626929594996</v>
          </cell>
          <cell r="D81">
            <v>0.53515171677863305</v>
          </cell>
          <cell r="E81">
            <v>0.454983761391963</v>
          </cell>
          <cell r="G81">
            <v>0.50270400903404999</v>
          </cell>
        </row>
        <row r="82">
          <cell r="B82">
            <v>0.48757290767035599</v>
          </cell>
          <cell r="D82">
            <v>0.53191226133859804</v>
          </cell>
          <cell r="E82">
            <v>0.53990093166938502</v>
          </cell>
          <cell r="G82">
            <v>0.52156651190305103</v>
          </cell>
        </row>
        <row r="83">
          <cell r="B83">
            <v>0.71008367813125906</v>
          </cell>
          <cell r="D83">
            <v>0.45907793320419099</v>
          </cell>
          <cell r="E83">
            <v>0.34081020707151999</v>
          </cell>
          <cell r="G83">
            <v>0.389899187811446</v>
          </cell>
        </row>
        <row r="84">
          <cell r="B84">
            <v>0.86857078024355905</v>
          </cell>
          <cell r="D84">
            <v>0.58848242400273798</v>
          </cell>
          <cell r="E84">
            <v>0.59976038112003005</v>
          </cell>
          <cell r="G84">
            <v>0.666493999760431</v>
          </cell>
        </row>
        <row r="85">
          <cell r="B85">
            <v>0.78822332439913501</v>
          </cell>
          <cell r="D85">
            <v>0.75394010276740897</v>
          </cell>
          <cell r="E85">
            <v>0.53371949486862902</v>
          </cell>
          <cell r="G85">
            <v>0.57698027668811303</v>
          </cell>
        </row>
        <row r="86">
          <cell r="B86">
            <v>1.0611861553849</v>
          </cell>
          <cell r="D86">
            <v>0.83432684372161903</v>
          </cell>
          <cell r="E86">
            <v>0.80274543262724796</v>
          </cell>
          <cell r="G86">
            <v>0.76398918588773401</v>
          </cell>
        </row>
        <row r="87">
          <cell r="B87">
            <v>1.3244535245373199</v>
          </cell>
          <cell r="D87">
            <v>0.76435519997096302</v>
          </cell>
          <cell r="E87">
            <v>0.81440519829920699</v>
          </cell>
          <cell r="G87">
            <v>0.85306323094168601</v>
          </cell>
        </row>
        <row r="88">
          <cell r="B88">
            <v>2.88246344683572</v>
          </cell>
          <cell r="D88">
            <v>1.3240436067600601</v>
          </cell>
          <cell r="E88">
            <v>1.16730071285879</v>
          </cell>
          <cell r="G88">
            <v>1.74866114351848</v>
          </cell>
        </row>
        <row r="89">
          <cell r="B89">
            <v>1.84947774058944</v>
          </cell>
          <cell r="D89">
            <v>1.2282854732864299</v>
          </cell>
          <cell r="E89">
            <v>1.5257600873067501</v>
          </cell>
          <cell r="G89">
            <v>1.5010327118047</v>
          </cell>
        </row>
        <row r="90">
          <cell r="B90">
            <v>1.9711138784714</v>
          </cell>
          <cell r="D90">
            <v>1.24319951772792</v>
          </cell>
          <cell r="E90">
            <v>1.2340005631437401</v>
          </cell>
          <cell r="G90">
            <v>1.5148044660534401</v>
          </cell>
        </row>
        <row r="91">
          <cell r="B91">
            <v>1.5229915950121</v>
          </cell>
          <cell r="D91">
            <v>0.92953604393352496</v>
          </cell>
          <cell r="E91">
            <v>0.62872055113929004</v>
          </cell>
          <cell r="G91">
            <v>0.71325556282292302</v>
          </cell>
        </row>
        <row r="92">
          <cell r="B92">
            <v>1.2259925625222201</v>
          </cell>
          <cell r="D92">
            <v>1.1542809827306799</v>
          </cell>
          <cell r="E92">
            <v>1.08543109311391</v>
          </cell>
          <cell r="G92">
            <v>0.83902348104237301</v>
          </cell>
        </row>
        <row r="93">
          <cell r="B93">
            <v>0.92642778689626204</v>
          </cell>
          <cell r="D93">
            <v>1.0791233632193999</v>
          </cell>
          <cell r="E93">
            <v>0.76954094395455197</v>
          </cell>
          <cell r="G93">
            <v>0.789024243619736</v>
          </cell>
        </row>
        <row r="94">
          <cell r="B94">
            <v>0.84131141811224597</v>
          </cell>
          <cell r="D94">
            <v>1.0021731137152701</v>
          </cell>
          <cell r="E94">
            <v>0.58595795663001604</v>
          </cell>
          <cell r="G94">
            <v>0.67173181066924403</v>
          </cell>
        </row>
        <row r="95">
          <cell r="B95">
            <v>0.14291854197182699</v>
          </cell>
          <cell r="D95">
            <v>0.93402862169988399</v>
          </cell>
          <cell r="E95">
            <v>0.70963515963964496</v>
          </cell>
          <cell r="G95">
            <v>0.433515791329527</v>
          </cell>
        </row>
        <row r="96">
          <cell r="B96">
            <v>-2.6005792940944801E-2</v>
          </cell>
          <cell r="D96">
            <v>0.74616979202356004</v>
          </cell>
          <cell r="E96">
            <v>0.49655293284270702</v>
          </cell>
          <cell r="G96">
            <v>0.38319169588262902</v>
          </cell>
        </row>
        <row r="97">
          <cell r="B97">
            <v>0.48620895067147601</v>
          </cell>
          <cell r="D97">
            <v>0.70035282548158795</v>
          </cell>
          <cell r="E97">
            <v>0.51738166761702997</v>
          </cell>
          <cell r="G97">
            <v>0.45080384799867501</v>
          </cell>
        </row>
        <row r="98">
          <cell r="B98">
            <v>1.08003732852551</v>
          </cell>
          <cell r="D98">
            <v>0.90763589078801099</v>
          </cell>
          <cell r="E98">
            <v>0.54422239830627295</v>
          </cell>
          <cell r="G98">
            <v>0.95260183793382802</v>
          </cell>
        </row>
        <row r="99">
          <cell r="B99">
            <v>0.33203283371568199</v>
          </cell>
          <cell r="D99">
            <v>0.74525634906900495</v>
          </cell>
          <cell r="E99">
            <v>0.442610340606298</v>
          </cell>
          <cell r="G99">
            <v>0.36930658710674202</v>
          </cell>
        </row>
        <row r="100">
          <cell r="B100">
            <v>0.21376445144071601</v>
          </cell>
          <cell r="D100">
            <v>0.56183952252620795</v>
          </cell>
          <cell r="E100">
            <v>0.38096913056951298</v>
          </cell>
          <cell r="G100">
            <v>0.29533867976920303</v>
          </cell>
        </row>
        <row r="101">
          <cell r="B101">
            <v>0.27126483030725601</v>
          </cell>
          <cell r="D101">
            <v>0.59233687191755802</v>
          </cell>
          <cell r="E101">
            <v>0.48530869422444201</v>
          </cell>
          <cell r="G101">
            <v>0.32413889113817101</v>
          </cell>
        </row>
        <row r="102">
          <cell r="B102">
            <v>0.48432152074817603</v>
          </cell>
          <cell r="D102">
            <v>0.63674540130742796</v>
          </cell>
          <cell r="E102">
            <v>0.50680965911616604</v>
          </cell>
          <cell r="G102">
            <v>0.424245432759293</v>
          </cell>
        </row>
        <row r="103">
          <cell r="B103">
            <v>0.52436895505447101</v>
          </cell>
          <cell r="D103">
            <v>0.49072171910336798</v>
          </cell>
          <cell r="E103">
            <v>0.61792261851622898</v>
          </cell>
          <cell r="G103">
            <v>0.33262503174293401</v>
          </cell>
        </row>
        <row r="104">
          <cell r="B104">
            <v>0.43714492514866399</v>
          </cell>
          <cell r="D104">
            <v>0.69142875123490499</v>
          </cell>
          <cell r="E104">
            <v>0.80862556843431599</v>
          </cell>
          <cell r="G104">
            <v>0.63031634601610897</v>
          </cell>
        </row>
        <row r="105">
          <cell r="B105">
            <v>0.33597686448029501</v>
          </cell>
          <cell r="D105">
            <v>0.54732244434959498</v>
          </cell>
          <cell r="E105">
            <v>0.69410869129406705</v>
          </cell>
          <cell r="G105">
            <v>0.55420330264277395</v>
          </cell>
        </row>
        <row r="106">
          <cell r="B106">
            <v>0.67871944941572604</v>
          </cell>
          <cell r="D106">
            <v>0.57584099696784496</v>
          </cell>
          <cell r="E106">
            <v>0.72575202643098502</v>
          </cell>
          <cell r="G106">
            <v>0.330819836681152</v>
          </cell>
        </row>
        <row r="107">
          <cell r="B107">
            <v>1.0130316043960099</v>
          </cell>
          <cell r="D107">
            <v>0.660123176816236</v>
          </cell>
          <cell r="E107">
            <v>0.71868409897732899</v>
          </cell>
          <cell r="G107">
            <v>0.74458205313075398</v>
          </cell>
        </row>
        <row r="108">
          <cell r="B108">
            <v>0.79135147902913805</v>
          </cell>
          <cell r="D108">
            <v>0.66150397101756797</v>
          </cell>
          <cell r="E108">
            <v>0.61532964460626705</v>
          </cell>
          <cell r="G108">
            <v>0.75573241231034305</v>
          </cell>
        </row>
        <row r="109">
          <cell r="B109">
            <v>0.83769211836693502</v>
          </cell>
          <cell r="D109">
            <v>0.67984737356383795</v>
          </cell>
          <cell r="E109">
            <v>0.69824276733244695</v>
          </cell>
          <cell r="G109">
            <v>0.61475027091935297</v>
          </cell>
        </row>
        <row r="110">
          <cell r="B110">
            <v>0.57209951061554298</v>
          </cell>
          <cell r="D110">
            <v>0.59535996707206496</v>
          </cell>
          <cell r="E110">
            <v>0.55308849315564002</v>
          </cell>
          <cell r="G110">
            <v>0.52228183160582797</v>
          </cell>
        </row>
        <row r="111">
          <cell r="B111">
            <v>0.479855794118343</v>
          </cell>
          <cell r="D111">
            <v>0.56158458151758095</v>
          </cell>
          <cell r="E111">
            <v>0.60235420698202302</v>
          </cell>
          <cell r="G111">
            <v>0.55449644272076704</v>
          </cell>
        </row>
        <row r="112">
          <cell r="B112">
            <v>0.57509037815155495</v>
          </cell>
          <cell r="D112">
            <v>0.623930832322939</v>
          </cell>
          <cell r="E112">
            <v>0.58703038918162798</v>
          </cell>
          <cell r="G112">
            <v>0.50062286709594805</v>
          </cell>
        </row>
        <row r="113">
          <cell r="B113">
            <v>0.65470585055047803</v>
          </cell>
          <cell r="D113">
            <v>0.55544621819173701</v>
          </cell>
          <cell r="E113">
            <v>0.52041477900922295</v>
          </cell>
          <cell r="G113">
            <v>0.53605125539988197</v>
          </cell>
        </row>
        <row r="114">
          <cell r="B114">
            <v>0.32589054186675198</v>
          </cell>
          <cell r="D114">
            <v>0.55986705728460295</v>
          </cell>
          <cell r="E114">
            <v>0.43848206600447598</v>
          </cell>
          <cell r="G114">
            <v>0.35624314227541298</v>
          </cell>
        </row>
        <row r="115">
          <cell r="B115">
            <v>0.48499688938815599</v>
          </cell>
          <cell r="D115">
            <v>0.62682563604667296</v>
          </cell>
          <cell r="E115">
            <v>0.56582574508157402</v>
          </cell>
          <cell r="G115">
            <v>0.31966796298696498</v>
          </cell>
        </row>
        <row r="116">
          <cell r="B116">
            <v>0.55411825467808995</v>
          </cell>
          <cell r="D116">
            <v>0.56830852887143402</v>
          </cell>
          <cell r="E116">
            <v>0.39250037713012298</v>
          </cell>
          <cell r="G116">
            <v>0.39656463572989198</v>
          </cell>
        </row>
        <row r="117">
          <cell r="B117">
            <v>0.84565691302350299</v>
          </cell>
          <cell r="D117">
            <v>0.67652696002050206</v>
          </cell>
          <cell r="E117">
            <v>0.68788449655157302</v>
          </cell>
          <cell r="G117">
            <v>0.69042011081506505</v>
          </cell>
        </row>
        <row r="118">
          <cell r="B118">
            <v>0.59036270989459605</v>
          </cell>
          <cell r="D118">
            <v>0.62464317140840198</v>
          </cell>
          <cell r="E118">
            <v>0.57293360739802102</v>
          </cell>
          <cell r="G118">
            <v>0.478892680975264</v>
          </cell>
        </row>
        <row r="119">
          <cell r="B119">
            <v>0.25838761974626701</v>
          </cell>
          <cell r="D119">
            <v>0.53745187284141305</v>
          </cell>
          <cell r="E119">
            <v>0.52070824693957196</v>
          </cell>
          <cell r="G119">
            <v>0.440565383008791</v>
          </cell>
        </row>
        <row r="120">
          <cell r="B120">
            <v>0.210126421326816</v>
          </cell>
          <cell r="D120">
            <v>0.55588632576857899</v>
          </cell>
          <cell r="E120">
            <v>0.54736624429305203</v>
          </cell>
          <cell r="G120">
            <v>0.33064411541621602</v>
          </cell>
        </row>
        <row r="121">
          <cell r="B121">
            <v>0.31904307142230398</v>
          </cell>
          <cell r="D121">
            <v>0.481219942246777</v>
          </cell>
          <cell r="E121">
            <v>0.38525558328158099</v>
          </cell>
          <cell r="G121">
            <v>0.43625582527824103</v>
          </cell>
        </row>
        <row r="122">
          <cell r="B122">
            <v>0.53680342766331801</v>
          </cell>
          <cell r="D122">
            <v>0.53021101733577902</v>
          </cell>
          <cell r="E122">
            <v>0.40525762477626598</v>
          </cell>
          <cell r="G122">
            <v>0.41314053732769301</v>
          </cell>
        </row>
        <row r="123">
          <cell r="B123">
            <v>0.791246526998995</v>
          </cell>
          <cell r="D123">
            <v>0.53994396237658504</v>
          </cell>
          <cell r="E123">
            <v>0.39815244262111699</v>
          </cell>
          <cell r="G123">
            <v>0.471529694410876</v>
          </cell>
        </row>
        <row r="124">
          <cell r="B124">
            <v>0.46111962912850901</v>
          </cell>
          <cell r="D124">
            <v>0.51717919365508402</v>
          </cell>
          <cell r="E124">
            <v>0.306522643574486</v>
          </cell>
          <cell r="G124">
            <v>0.59054767325577495</v>
          </cell>
        </row>
        <row r="125">
          <cell r="B125">
            <v>0.19689568728728499</v>
          </cell>
          <cell r="D125">
            <v>0.34389250228313101</v>
          </cell>
          <cell r="E125">
            <v>0.17936789063613401</v>
          </cell>
          <cell r="G125">
            <v>5.8305267692243999E-2</v>
          </cell>
        </row>
        <row r="126">
          <cell r="B126">
            <v>0.37525320933153899</v>
          </cell>
          <cell r="D126">
            <v>0.51478033831326697</v>
          </cell>
          <cell r="E126">
            <v>0.77905592968222803</v>
          </cell>
          <cell r="G126">
            <v>0.43077713356929498</v>
          </cell>
        </row>
        <row r="127">
          <cell r="B127">
            <v>0.28636187336583602</v>
          </cell>
          <cell r="D127">
            <v>0.52543096538072598</v>
          </cell>
          <cell r="E127">
            <v>0.36580341614285</v>
          </cell>
          <cell r="G127">
            <v>0.48355783928663998</v>
          </cell>
        </row>
        <row r="128">
          <cell r="B128">
            <v>0.37594460680254999</v>
          </cell>
          <cell r="D128">
            <v>0.41941524755454401</v>
          </cell>
          <cell r="E128">
            <v>0.54963330267579302</v>
          </cell>
          <cell r="G128">
            <v>0.36308794380977499</v>
          </cell>
        </row>
        <row r="129">
          <cell r="B129">
            <v>0.17888286763559899</v>
          </cell>
          <cell r="D129">
            <v>0.38574886179246998</v>
          </cell>
          <cell r="E129">
            <v>0.19617277007843301</v>
          </cell>
          <cell r="G129">
            <v>0.117204159664458</v>
          </cell>
        </row>
        <row r="130">
          <cell r="B130">
            <v>0.127056043649275</v>
          </cell>
          <cell r="D130">
            <v>0.43141534007055998</v>
          </cell>
          <cell r="E130">
            <v>-6.2285857891000003E-2</v>
          </cell>
          <cell r="G130">
            <v>0.23631920439220999</v>
          </cell>
        </row>
        <row r="131">
          <cell r="B131">
            <v>3.1772443751482103E-2</v>
          </cell>
          <cell r="D131">
            <v>0.323781449970864</v>
          </cell>
          <cell r="E131">
            <v>-2.6577061098773599E-2</v>
          </cell>
          <cell r="G131">
            <v>0.19864248963914799</v>
          </cell>
        </row>
        <row r="132">
          <cell r="B132">
            <v>0.21298591923758001</v>
          </cell>
          <cell r="D132">
            <v>0.387632397763221</v>
          </cell>
          <cell r="E132">
            <v>0.31997748882960297</v>
          </cell>
          <cell r="G132">
            <v>0.25213001654661399</v>
          </cell>
        </row>
        <row r="133">
          <cell r="B133">
            <v>0.20718029659187201</v>
          </cell>
          <cell r="D133">
            <v>0.34403836543618299</v>
          </cell>
          <cell r="E133">
            <v>0.227447247091011</v>
          </cell>
          <cell r="G133">
            <v>9.0377463287624901E-2</v>
          </cell>
        </row>
        <row r="134">
          <cell r="B134">
            <v>0.35411256113599499</v>
          </cell>
          <cell r="D134">
            <v>0.32463808048429799</v>
          </cell>
          <cell r="E134">
            <v>0.314143010237806</v>
          </cell>
          <cell r="G134">
            <v>0.157883560053419</v>
          </cell>
        </row>
        <row r="135">
          <cell r="B135">
            <v>0.35834026371522898</v>
          </cell>
          <cell r="D135">
            <v>0.28156166402641197</v>
          </cell>
          <cell r="E135">
            <v>0.29911684818012602</v>
          </cell>
          <cell r="G135">
            <v>0.26883246875338201</v>
          </cell>
        </row>
        <row r="136">
          <cell r="B136">
            <v>0.24438613950848301</v>
          </cell>
          <cell r="D136">
            <v>0.27708971895953499</v>
          </cell>
          <cell r="E136">
            <v>0.27479152665537998</v>
          </cell>
          <cell r="G136">
            <v>0.108343576006679</v>
          </cell>
        </row>
        <row r="137">
          <cell r="B137">
            <v>0.38372772336239402</v>
          </cell>
          <cell r="D137">
            <v>0.31984681479726901</v>
          </cell>
          <cell r="E137">
            <v>0.24789906709002699</v>
          </cell>
          <cell r="G137">
            <v>0.17387253418232901</v>
          </cell>
        </row>
        <row r="138">
          <cell r="B138">
            <v>0.25182429882747098</v>
          </cell>
          <cell r="D138">
            <v>0.30923645598326599</v>
          </cell>
          <cell r="E138">
            <v>0.348091178389</v>
          </cell>
          <cell r="G138">
            <v>0.27416169928763001</v>
          </cell>
        </row>
        <row r="139">
          <cell r="B139">
            <v>0.295967537610276</v>
          </cell>
          <cell r="D139">
            <v>0.28303694100736099</v>
          </cell>
          <cell r="E139">
            <v>0.19149715877469101</v>
          </cell>
          <cell r="G139">
            <v>0.30761434030977403</v>
          </cell>
        </row>
        <row r="140">
          <cell r="B140">
            <v>0.315608450391405</v>
          </cell>
          <cell r="D140">
            <v>0.27553031527124</v>
          </cell>
          <cell r="E140">
            <v>0.282770572775562</v>
          </cell>
          <cell r="G140">
            <v>0.270409976429276</v>
          </cell>
        </row>
        <row r="141">
          <cell r="B141">
            <v>0.19702527615097901</v>
          </cell>
          <cell r="D141">
            <v>0.26311314692920301</v>
          </cell>
          <cell r="E141">
            <v>0.267379255112137</v>
          </cell>
          <cell r="G141">
            <v>0.34750447694467801</v>
          </cell>
        </row>
        <row r="142">
          <cell r="B142">
            <v>0.25421972980000401</v>
          </cell>
          <cell r="D142">
            <v>0.248085059858627</v>
          </cell>
          <cell r="E142">
            <v>0.259038798800514</v>
          </cell>
          <cell r="G142">
            <v>0.31356780759941799</v>
          </cell>
        </row>
        <row r="143">
          <cell r="B143">
            <v>0.49358649145925898</v>
          </cell>
          <cell r="D143">
            <v>0.34848174466713699</v>
          </cell>
          <cell r="E143">
            <v>0.32878071043585699</v>
          </cell>
          <cell r="G143">
            <v>0.29474397154037701</v>
          </cell>
        </row>
        <row r="144">
          <cell r="B144">
            <v>0.30915858646000599</v>
          </cell>
          <cell r="D144">
            <v>0.29407236710698198</v>
          </cell>
          <cell r="E144">
            <v>0.25943417994183099</v>
          </cell>
          <cell r="G144">
            <v>0.22823040483885901</v>
          </cell>
        </row>
        <row r="145">
          <cell r="B145">
            <v>0.65955257371993503</v>
          </cell>
          <cell r="D145">
            <v>0.50119669232873398</v>
          </cell>
          <cell r="E145">
            <v>0.44349254716988601</v>
          </cell>
          <cell r="G145">
            <v>0.48554155201265797</v>
          </cell>
        </row>
        <row r="146">
          <cell r="B146">
            <v>0.30259830583524799</v>
          </cell>
          <cell r="D146">
            <v>0.33350140962971597</v>
          </cell>
          <cell r="E146">
            <v>0.30610785101435201</v>
          </cell>
          <cell r="G146">
            <v>0.45382462852365402</v>
          </cell>
        </row>
        <row r="147">
          <cell r="B147">
            <v>0.31153579961331002</v>
          </cell>
          <cell r="D147">
            <v>0.39567775974012298</v>
          </cell>
          <cell r="E147">
            <v>0.39727492007851101</v>
          </cell>
          <cell r="G147">
            <v>0.361448829714902</v>
          </cell>
        </row>
        <row r="148">
          <cell r="B148">
            <v>0.32230801604264198</v>
          </cell>
          <cell r="D148">
            <v>0.36382454435994999</v>
          </cell>
          <cell r="E148">
            <v>0.41742013800684602</v>
          </cell>
          <cell r="G148">
            <v>0.364523965924828</v>
          </cell>
        </row>
        <row r="149">
          <cell r="B149">
            <v>0.685062574078803</v>
          </cell>
          <cell r="D149">
            <v>0.35743783813593</v>
          </cell>
          <cell r="E149">
            <v>0.51666095734300099</v>
          </cell>
          <cell r="G149">
            <v>0.424001663770606</v>
          </cell>
        </row>
        <row r="150">
          <cell r="B150">
            <v>0.35368315206068301</v>
          </cell>
          <cell r="D150">
            <v>0.300398229289705</v>
          </cell>
          <cell r="E150">
            <v>0.34812834471579301</v>
          </cell>
          <cell r="G150">
            <v>0.38836363895605303</v>
          </cell>
        </row>
        <row r="151">
          <cell r="B151">
            <v>0.31942248578341598</v>
          </cell>
          <cell r="D151">
            <v>0.321664023315817</v>
          </cell>
          <cell r="E151">
            <v>0.38090233913961902</v>
          </cell>
          <cell r="G151">
            <v>0.33990563647100003</v>
          </cell>
        </row>
        <row r="152">
          <cell r="B152">
            <v>0.43752098654883897</v>
          </cell>
          <cell r="D152">
            <v>0.38660087868576498</v>
          </cell>
          <cell r="E152">
            <v>0.42733940623282302</v>
          </cell>
          <cell r="G152">
            <v>0.38724506788468299</v>
          </cell>
        </row>
        <row r="153">
          <cell r="B153">
            <v>0.47106259434264203</v>
          </cell>
          <cell r="D153">
            <v>0.44783176313008399</v>
          </cell>
          <cell r="E153">
            <v>0.51502385002103501</v>
          </cell>
          <cell r="G153">
            <v>0.373824299051154</v>
          </cell>
        </row>
        <row r="154">
          <cell r="B154">
            <v>0.74073198147377795</v>
          </cell>
          <cell r="D154">
            <v>0.43829254685971802</v>
          </cell>
          <cell r="E154">
            <v>0.58809813589823901</v>
          </cell>
          <cell r="G154">
            <v>0.48578020815170603</v>
          </cell>
        </row>
        <row r="155">
          <cell r="B155">
            <v>0.94313285561489402</v>
          </cell>
          <cell r="D155">
            <v>0.48650294412619399</v>
          </cell>
          <cell r="E155">
            <v>0.64038523362887001</v>
          </cell>
          <cell r="G155">
            <v>0.52960047133630905</v>
          </cell>
        </row>
        <row r="156">
          <cell r="B156">
            <v>0.65666146431533001</v>
          </cell>
          <cell r="D156">
            <v>0.46474155259126498</v>
          </cell>
          <cell r="E156">
            <v>0.58248463459145405</v>
          </cell>
          <cell r="G156">
            <v>0.61392778699270201</v>
          </cell>
        </row>
        <row r="157">
          <cell r="B157">
            <v>0.49047056994242699</v>
          </cell>
          <cell r="D157">
            <v>0.45136862864272997</v>
          </cell>
          <cell r="E157">
            <v>0.59881185467101705</v>
          </cell>
          <cell r="G157">
            <v>0.51633611513043598</v>
          </cell>
        </row>
        <row r="158">
          <cell r="B158">
            <v>0.36119465675960699</v>
          </cell>
          <cell r="D158">
            <v>0.43619251458188701</v>
          </cell>
          <cell r="E158">
            <v>0.68003950405261504</v>
          </cell>
          <cell r="G158">
            <v>0.56714870178825105</v>
          </cell>
        </row>
        <row r="159">
          <cell r="B159">
            <v>0.45174458380604099</v>
          </cell>
          <cell r="D159">
            <v>0.32992980451996701</v>
          </cell>
          <cell r="E159">
            <v>0.51562547962322103</v>
          </cell>
          <cell r="G159">
            <v>0.41833287600488001</v>
          </cell>
        </row>
        <row r="160">
          <cell r="B160">
            <v>0.29777026911730298</v>
          </cell>
          <cell r="D160">
            <v>0.34987728490555597</v>
          </cell>
          <cell r="E160">
            <v>0.389321305978371</v>
          </cell>
          <cell r="G160">
            <v>0.31920744819520203</v>
          </cell>
        </row>
        <row r="161">
          <cell r="B161">
            <v>0.24872638008704201</v>
          </cell>
          <cell r="D161">
            <v>0.294869908368527</v>
          </cell>
          <cell r="E161">
            <v>0.26772558236657701</v>
          </cell>
          <cell r="G161">
            <v>0.38757250012330102</v>
          </cell>
        </row>
        <row r="162">
          <cell r="B162">
            <v>0.27152150179089901</v>
          </cell>
          <cell r="D162">
            <v>0.361969905499539</v>
          </cell>
          <cell r="E162">
            <v>0.214282339691764</v>
          </cell>
          <cell r="G162">
            <v>0.361209748152935</v>
          </cell>
        </row>
        <row r="163">
          <cell r="B163">
            <v>0.35678565555719999</v>
          </cell>
          <cell r="D163">
            <v>0.35196678977592899</v>
          </cell>
          <cell r="E163">
            <v>0.56662561245688803</v>
          </cell>
          <cell r="G163">
            <v>0.43017897101490499</v>
          </cell>
        </row>
        <row r="164">
          <cell r="B164">
            <v>0.17770856797415599</v>
          </cell>
          <cell r="D164">
            <v>0.34916900943532497</v>
          </cell>
          <cell r="E164">
            <v>0.30536909620673902</v>
          </cell>
          <cell r="G164">
            <v>0.32139825467584898</v>
          </cell>
        </row>
        <row r="165">
          <cell r="B165">
            <v>0.37283917460488902</v>
          </cell>
          <cell r="D165">
            <v>0.31021485733962501</v>
          </cell>
          <cell r="E165">
            <v>0.584992209469679</v>
          </cell>
          <cell r="G165">
            <v>0.43147662135348003</v>
          </cell>
        </row>
        <row r="166">
          <cell r="B166">
            <v>0.42119121546866201</v>
          </cell>
          <cell r="D166">
            <v>0.37700548239938803</v>
          </cell>
          <cell r="E166">
            <v>0.46993346676516101</v>
          </cell>
          <cell r="G166">
            <v>0.365247129460884</v>
          </cell>
        </row>
        <row r="167">
          <cell r="B167">
            <v>0.57989767962566596</v>
          </cell>
          <cell r="D167">
            <v>0.376571265261754</v>
          </cell>
          <cell r="E167">
            <v>0.39127940404105099</v>
          </cell>
          <cell r="G167">
            <v>0.50003583946742902</v>
          </cell>
        </row>
        <row r="168">
          <cell r="B168">
            <v>0.40948049645826001</v>
          </cell>
          <cell r="D168">
            <v>0.41390038450995298</v>
          </cell>
          <cell r="E168">
            <v>0.42516419344429901</v>
          </cell>
          <cell r="G168">
            <v>0.41277402842175598</v>
          </cell>
        </row>
        <row r="169">
          <cell r="B169">
            <v>0.37294894944842799</v>
          </cell>
          <cell r="D169">
            <v>0.32449766473041902</v>
          </cell>
          <cell r="E169">
            <v>0.39740669071780399</v>
          </cell>
          <cell r="G169">
            <v>0.41351311124697498</v>
          </cell>
        </row>
        <row r="170">
          <cell r="B170">
            <v>0.326493732936734</v>
          </cell>
          <cell r="D170">
            <v>0.37643940675747101</v>
          </cell>
          <cell r="E170">
            <v>0.41147414210134498</v>
          </cell>
          <cell r="G170">
            <v>0.30313526353701797</v>
          </cell>
        </row>
        <row r="171">
          <cell r="B171">
            <v>0.27505155462643599</v>
          </cell>
          <cell r="D171">
            <v>0.26932599405344598</v>
          </cell>
          <cell r="E171">
            <v>0.34825482155894499</v>
          </cell>
          <cell r="G171">
            <v>0.324448464533036</v>
          </cell>
        </row>
        <row r="172">
          <cell r="B172">
            <v>0.33571621410158198</v>
          </cell>
          <cell r="D172">
            <v>0.38592581468686998</v>
          </cell>
          <cell r="E172">
            <v>0.43201767692554399</v>
          </cell>
          <cell r="G172">
            <v>0.341694808552929</v>
          </cell>
        </row>
        <row r="173">
          <cell r="B173">
            <v>0.32532151882449101</v>
          </cell>
          <cell r="D173">
            <v>0.38740444253710798</v>
          </cell>
          <cell r="E173">
            <v>0.36637349496730898</v>
          </cell>
          <cell r="G173">
            <v>0.23206714581406701</v>
          </cell>
        </row>
        <row r="174">
          <cell r="B174">
            <v>0.52299839208792998</v>
          </cell>
          <cell r="D174">
            <v>0.42862453654946497</v>
          </cell>
          <cell r="E174">
            <v>0.49898222756510102</v>
          </cell>
          <cell r="G174">
            <v>0.43250106929682502</v>
          </cell>
        </row>
        <row r="175">
          <cell r="B175">
            <v>0.57846376554678702</v>
          </cell>
          <cell r="D175">
            <v>0.45023706691075599</v>
          </cell>
          <cell r="E175">
            <v>0.53428986242805898</v>
          </cell>
          <cell r="G175">
            <v>0.41521256895235098</v>
          </cell>
        </row>
        <row r="176">
          <cell r="B176">
            <v>0.51892763659298102</v>
          </cell>
          <cell r="D176">
            <v>0.46256391476527697</v>
          </cell>
          <cell r="E176">
            <v>0.52558713857686301</v>
          </cell>
          <cell r="G176">
            <v>0.51978930179069904</v>
          </cell>
        </row>
        <row r="177">
          <cell r="B177">
            <v>0.425612220984253</v>
          </cell>
          <cell r="D177">
            <v>0.45019276496960597</v>
          </cell>
          <cell r="E177">
            <v>0.44703297358416899</v>
          </cell>
          <cell r="G177">
            <v>0.39504808194694702</v>
          </cell>
        </row>
        <row r="178">
          <cell r="B178">
            <v>0.40304745194363101</v>
          </cell>
          <cell r="D178">
            <v>0.55578898196136794</v>
          </cell>
          <cell r="E178">
            <v>0.55067640113827299</v>
          </cell>
          <cell r="G178">
            <v>0.68721758587053605</v>
          </cell>
        </row>
        <row r="179">
          <cell r="B179">
            <v>0.24269604803216399</v>
          </cell>
          <cell r="D179">
            <v>0.40939664860550601</v>
          </cell>
          <cell r="E179">
            <v>0.47732252458122898</v>
          </cell>
          <cell r="G179">
            <v>0.18317839122152199</v>
          </cell>
        </row>
        <row r="180">
          <cell r="B180">
            <v>0.23325943682676301</v>
          </cell>
          <cell r="D180">
            <v>0.37384308821572398</v>
          </cell>
          <cell r="E180">
            <v>0.38630592823126703</v>
          </cell>
          <cell r="G180">
            <v>0.34068837912605698</v>
          </cell>
        </row>
        <row r="181">
          <cell r="B181">
            <v>0.26226364577728101</v>
          </cell>
          <cell r="D181">
            <v>0.39070267501121497</v>
          </cell>
          <cell r="E181">
            <v>0.358603920707325</v>
          </cell>
          <cell r="G181">
            <v>0.274941158168299</v>
          </cell>
        </row>
        <row r="182">
          <cell r="B182">
            <v>0.51616182381124398</v>
          </cell>
          <cell r="D182">
            <v>0.42340621080829199</v>
          </cell>
          <cell r="E182">
            <v>0.41703759225781201</v>
          </cell>
          <cell r="G182">
            <v>0.410624173824292</v>
          </cell>
        </row>
        <row r="183">
          <cell r="B183">
            <v>0.74369916541650805</v>
          </cell>
          <cell r="D183">
            <v>0.50459239239128395</v>
          </cell>
          <cell r="E183">
            <v>0.57624305092532302</v>
          </cell>
          <cell r="G183">
            <v>0.59939565995361499</v>
          </cell>
        </row>
        <row r="184">
          <cell r="B184">
            <v>0.745456183454698</v>
          </cell>
          <cell r="D184">
            <v>0.55701427574867501</v>
          </cell>
          <cell r="E184">
            <v>0.571670735860206</v>
          </cell>
          <cell r="G184">
            <v>0.62188229456011601</v>
          </cell>
        </row>
        <row r="185">
          <cell r="B185">
            <v>0.55380410005663105</v>
          </cell>
          <cell r="D185">
            <v>0.48241638922590901</v>
          </cell>
          <cell r="E185">
            <v>0.60483112354751201</v>
          </cell>
          <cell r="G185">
            <v>0.480373330649493</v>
          </cell>
        </row>
        <row r="186">
          <cell r="B186">
            <v>0.57341949208556497</v>
          </cell>
          <cell r="D186">
            <v>0.49450041873466499</v>
          </cell>
          <cell r="E186">
            <v>0.55781370186120305</v>
          </cell>
          <cell r="G186">
            <v>0.54087262195567798</v>
          </cell>
        </row>
        <row r="187">
          <cell r="B187">
            <v>0.60542333272245696</v>
          </cell>
          <cell r="D187">
            <v>0.44879207208743599</v>
          </cell>
          <cell r="E187">
            <v>0.889383500045973</v>
          </cell>
          <cell r="G187">
            <v>0.50624912726747595</v>
          </cell>
        </row>
        <row r="188">
          <cell r="B188">
            <v>0.79940018666845403</v>
          </cell>
          <cell r="D188">
            <v>0.49154874487633798</v>
          </cell>
          <cell r="E188">
            <v>0.75674575700816105</v>
          </cell>
          <cell r="G188">
            <v>0.58913923732376705</v>
          </cell>
        </row>
        <row r="189">
          <cell r="B189">
            <v>0.60370757144339504</v>
          </cell>
          <cell r="D189">
            <v>0.54437127991587297</v>
          </cell>
          <cell r="E189">
            <v>0.622545015026024</v>
          </cell>
          <cell r="G189">
            <v>0.56440131622205003</v>
          </cell>
        </row>
        <row r="190">
          <cell r="B190">
            <v>0.47690024910755202</v>
          </cell>
          <cell r="D190">
            <v>0.57453107239805101</v>
          </cell>
          <cell r="E190">
            <v>0.40646611348541301</v>
          </cell>
          <cell r="G190">
            <v>0.73571795570531895</v>
          </cell>
        </row>
        <row r="191">
          <cell r="B191">
            <v>0.419420946825245</v>
          </cell>
          <cell r="D191">
            <v>0.56459836397471097</v>
          </cell>
          <cell r="E191">
            <v>0.568703413873901</v>
          </cell>
          <cell r="G191">
            <v>0.48282596997940302</v>
          </cell>
        </row>
        <row r="192">
          <cell r="B192">
            <v>0.41557466996190001</v>
          </cell>
          <cell r="D192">
            <v>0.541362116800158</v>
          </cell>
          <cell r="E192">
            <v>0.57681829772086002</v>
          </cell>
          <cell r="G192">
            <v>0.36208521456103498</v>
          </cell>
        </row>
        <row r="193">
          <cell r="B193">
            <v>0.59594679157105301</v>
          </cell>
          <cell r="D193">
            <v>0.60241867626555601</v>
          </cell>
          <cell r="E193">
            <v>0.58144901433600005</v>
          </cell>
          <cell r="G193">
            <v>0.53643262804227199</v>
          </cell>
        </row>
        <row r="194">
          <cell r="B194">
            <v>0.57127773106691904</v>
          </cell>
          <cell r="D194">
            <v>0.58261879319978305</v>
          </cell>
          <cell r="E194">
            <v>0.52790944913732996</v>
          </cell>
          <cell r="G194">
            <v>0.55591591554185404</v>
          </cell>
        </row>
        <row r="195">
          <cell r="B195">
            <v>0.42191176470127101</v>
          </cell>
          <cell r="D195">
            <v>0.544256761547806</v>
          </cell>
          <cell r="E195">
            <v>0.46823823628232197</v>
          </cell>
          <cell r="G195">
            <v>0.40343600046541001</v>
          </cell>
        </row>
        <row r="196">
          <cell r="B196">
            <v>0.44115930847845097</v>
          </cell>
          <cell r="D196">
            <v>0.55608659177060404</v>
          </cell>
          <cell r="E196">
            <v>0.453516541450105</v>
          </cell>
          <cell r="G196">
            <v>0.51145842364558303</v>
          </cell>
        </row>
        <row r="197">
          <cell r="B197">
            <v>0.38243342768938399</v>
          </cell>
          <cell r="D197">
            <v>0.53607442657858995</v>
          </cell>
          <cell r="E197">
            <v>0.31737578922237097</v>
          </cell>
          <cell r="G197">
            <v>0.56393734022671704</v>
          </cell>
        </row>
        <row r="198">
          <cell r="B198">
            <v>0.270522132357635</v>
          </cell>
          <cell r="D198">
            <v>0.41999643398458197</v>
          </cell>
          <cell r="E198">
            <v>0.45139851494595601</v>
          </cell>
          <cell r="G198">
            <v>0.37536746003895399</v>
          </cell>
        </row>
        <row r="199">
          <cell r="B199">
            <v>0.26131434585784502</v>
          </cell>
          <cell r="D199">
            <v>0.442214819498224</v>
          </cell>
          <cell r="E199">
            <v>0.29097762331747201</v>
          </cell>
          <cell r="F199">
            <v>0.53707709635879997</v>
          </cell>
          <cell r="G199">
            <v>0.49256472278037999</v>
          </cell>
        </row>
        <row r="200">
          <cell r="B200">
            <v>0.223881062885325</v>
          </cell>
          <cell r="D200">
            <v>0.27189530720615501</v>
          </cell>
          <cell r="E200">
            <v>0.29073436870039399</v>
          </cell>
          <cell r="F200">
            <v>0.28864995568611701</v>
          </cell>
          <cell r="G200">
            <v>0.28838026634679098</v>
          </cell>
        </row>
        <row r="201">
          <cell r="B201">
            <v>0.49125213680255497</v>
          </cell>
          <cell r="D201">
            <v>0.45144344933505298</v>
          </cell>
          <cell r="E201">
            <v>0.77654472007217701</v>
          </cell>
          <cell r="F201">
            <v>0.500019503264024</v>
          </cell>
          <cell r="G201">
            <v>0.51186445494103805</v>
          </cell>
        </row>
        <row r="202">
          <cell r="B202">
            <v>0.40698748663902701</v>
          </cell>
          <cell r="D202">
            <v>0.38201738833874199</v>
          </cell>
          <cell r="E202">
            <v>0.29840922766746902</v>
          </cell>
          <cell r="F202">
            <v>0.40574476722156699</v>
          </cell>
          <cell r="G202">
            <v>0.41706553222169102</v>
          </cell>
        </row>
        <row r="203">
          <cell r="B203">
            <v>0.33264941033662998</v>
          </cell>
          <cell r="D203">
            <v>0.41955320216611802</v>
          </cell>
          <cell r="E203">
            <v>-3.7742772587327701E-2</v>
          </cell>
          <cell r="F203">
            <v>0.399611033033268</v>
          </cell>
          <cell r="G203">
            <v>0.59002068799051599</v>
          </cell>
        </row>
        <row r="204">
          <cell r="B204">
            <v>0.70475886876849703</v>
          </cell>
          <cell r="D204">
            <v>0.53028826922302896</v>
          </cell>
          <cell r="E204">
            <v>0.60799429392696502</v>
          </cell>
          <cell r="F204">
            <v>0.74371404754642201</v>
          </cell>
          <cell r="G204">
            <v>0.54316637280975699</v>
          </cell>
        </row>
        <row r="205">
          <cell r="B205">
            <v>0.62376426288206599</v>
          </cell>
          <cell r="D205">
            <v>0.55637077806026802</v>
          </cell>
          <cell r="E205">
            <v>0.54197775693898897</v>
          </cell>
          <cell r="F205">
            <v>0.62901122871690196</v>
          </cell>
          <cell r="G205">
            <v>0.58838458032833796</v>
          </cell>
        </row>
        <row r="206">
          <cell r="B206">
            <v>0.61206124326733302</v>
          </cell>
          <cell r="D206">
            <v>0.50514814237822503</v>
          </cell>
          <cell r="E206">
            <v>0.46456511678021101</v>
          </cell>
          <cell r="F206">
            <v>0.53028885993036201</v>
          </cell>
          <cell r="G206">
            <v>0.67954153312687104</v>
          </cell>
        </row>
        <row r="207">
          <cell r="B207">
            <v>0.58833144324590103</v>
          </cell>
          <cell r="D207">
            <v>0.50486896901442102</v>
          </cell>
          <cell r="E207">
            <v>0.51430117695023703</v>
          </cell>
          <cell r="F207">
            <v>0.59931723554305605</v>
          </cell>
          <cell r="G207">
            <v>0.56545108943494105</v>
          </cell>
        </row>
        <row r="208">
          <cell r="B208">
            <v>0.53088618203929905</v>
          </cell>
          <cell r="D208">
            <v>0.50162625540647399</v>
          </cell>
          <cell r="E208">
            <v>0.65088047857568898</v>
          </cell>
          <cell r="F208">
            <v>0.59929411039546998</v>
          </cell>
          <cell r="G208">
            <v>0.57926096942785599</v>
          </cell>
        </row>
        <row r="209">
          <cell r="B209">
            <v>0.63502580455623803</v>
          </cell>
          <cell r="D209">
            <v>0.50540731788563598</v>
          </cell>
          <cell r="E209">
            <v>0.64830170453119496</v>
          </cell>
          <cell r="F209">
            <v>0.55760892459869804</v>
          </cell>
          <cell r="G209">
            <v>0.557511115735844</v>
          </cell>
        </row>
        <row r="210">
          <cell r="B210">
            <v>0.53206299949003399</v>
          </cell>
          <cell r="D210">
            <v>0.66962923308781597</v>
          </cell>
          <cell r="E210">
            <v>0.755788621907726</v>
          </cell>
          <cell r="F210">
            <v>0.66229784272362102</v>
          </cell>
          <cell r="G210">
            <v>0.59982127710260502</v>
          </cell>
        </row>
        <row r="211">
          <cell r="B211">
            <v>0.422361174232953</v>
          </cell>
          <cell r="D211">
            <v>0.54100029753939305</v>
          </cell>
          <cell r="E211">
            <v>0.64080785195168899</v>
          </cell>
          <cell r="F211">
            <v>0.89254847092038303</v>
          </cell>
          <cell r="G211">
            <v>0.54708022406591605</v>
          </cell>
        </row>
        <row r="212">
          <cell r="B212">
            <v>0.51061332927897995</v>
          </cell>
          <cell r="D212">
            <v>0.46024824129630798</v>
          </cell>
          <cell r="E212">
            <v>0.39562772206475999</v>
          </cell>
          <cell r="F212">
            <v>0.48967638126600199</v>
          </cell>
          <cell r="G212">
            <v>0.51406365923158504</v>
          </cell>
        </row>
        <row r="213">
          <cell r="B213">
            <v>0.440397681608028</v>
          </cell>
          <cell r="D213">
            <v>0.48206219780888898</v>
          </cell>
          <cell r="E213">
            <v>0.53481714598778396</v>
          </cell>
          <cell r="F213">
            <v>0.62206749310089104</v>
          </cell>
          <cell r="G213">
            <v>0.57529643005207798</v>
          </cell>
        </row>
        <row r="214">
          <cell r="B214">
            <v>0.42530807589995001</v>
          </cell>
          <cell r="D214">
            <v>0.45693663699532799</v>
          </cell>
          <cell r="E214">
            <v>0.57843175869042096</v>
          </cell>
          <cell r="F214">
            <v>0.54912451290292996</v>
          </cell>
          <cell r="G214">
            <v>0.52606096342080699</v>
          </cell>
        </row>
        <row r="215">
          <cell r="B215">
            <v>0.487403790688415</v>
          </cell>
          <cell r="D215">
            <v>0.38685094468500503</v>
          </cell>
          <cell r="E215">
            <v>0.42040980702426001</v>
          </cell>
          <cell r="F215">
            <v>0.54413388629219095</v>
          </cell>
          <cell r="G215">
            <v>0.45475060880578699</v>
          </cell>
        </row>
        <row r="216">
          <cell r="B216">
            <v>0.27434933156792701</v>
          </cell>
          <cell r="D216">
            <v>0.40928777257563398</v>
          </cell>
          <cell r="E216">
            <v>0.50730578263064896</v>
          </cell>
          <cell r="F216">
            <v>0.51655386317984897</v>
          </cell>
          <cell r="G216">
            <v>0.50564249052450305</v>
          </cell>
        </row>
        <row r="217">
          <cell r="B217">
            <v>0.43368131126875098</v>
          </cell>
          <cell r="D217">
            <v>0.47243832974498101</v>
          </cell>
          <cell r="E217">
            <v>0.60300387965702595</v>
          </cell>
          <cell r="F217">
            <v>0.56894873821786296</v>
          </cell>
          <cell r="G217">
            <v>0.56540222426477404</v>
          </cell>
        </row>
        <row r="218">
          <cell r="B218">
            <v>0.41983621041334201</v>
          </cell>
          <cell r="D218">
            <v>0.45698427861215801</v>
          </cell>
          <cell r="E218">
            <v>0.57138730707364305</v>
          </cell>
          <cell r="F218">
            <v>0.57202014057325501</v>
          </cell>
          <cell r="G218">
            <v>0.459523425568857</v>
          </cell>
        </row>
        <row r="219">
          <cell r="B219">
            <v>0.57766424209670597</v>
          </cell>
          <cell r="D219">
            <v>0.553941280477669</v>
          </cell>
          <cell r="E219">
            <v>0.63293783235451695</v>
          </cell>
          <cell r="F219">
            <v>0.76365171893348305</v>
          </cell>
          <cell r="G219">
            <v>0.56347723918575998</v>
          </cell>
        </row>
        <row r="220">
          <cell r="B220">
            <v>0.493286080239555</v>
          </cell>
          <cell r="D220">
            <v>0.47205916938065501</v>
          </cell>
          <cell r="E220">
            <v>0.61948600412063404</v>
          </cell>
          <cell r="F220">
            <v>0.56709711637056504</v>
          </cell>
          <cell r="G220">
            <v>0.54399017232265501</v>
          </cell>
        </row>
        <row r="221">
          <cell r="B221">
            <v>0.75069098634808196</v>
          </cell>
          <cell r="D221">
            <v>0.52417345072822097</v>
          </cell>
          <cell r="E221">
            <v>0.68679060800574698</v>
          </cell>
          <cell r="F221">
            <v>0.63528676822161101</v>
          </cell>
          <cell r="G221">
            <v>0.76880588094734603</v>
          </cell>
        </row>
        <row r="222">
          <cell r="B222">
            <v>0.196012046426676</v>
          </cell>
          <cell r="D222">
            <v>0.48118795759261002</v>
          </cell>
          <cell r="E222">
            <v>0.43035274604310497</v>
          </cell>
          <cell r="F222">
            <v>0.465569450176818</v>
          </cell>
          <cell r="G222">
            <v>0.48222569073216998</v>
          </cell>
        </row>
        <row r="223">
          <cell r="B223">
            <v>0.51381483373372605</v>
          </cell>
          <cell r="D223">
            <v>0.51221493878282898</v>
          </cell>
          <cell r="E223">
            <v>0.56487684331311405</v>
          </cell>
          <cell r="F223">
            <v>0.71037518557823398</v>
          </cell>
          <cell r="G223">
            <v>0.62553391914470502</v>
          </cell>
        </row>
        <row r="224">
          <cell r="B224">
            <v>0.97959110472203104</v>
          </cell>
          <cell r="D224">
            <v>0.57870368977515396</v>
          </cell>
          <cell r="E224">
            <v>0.97193012318415195</v>
          </cell>
          <cell r="F224">
            <v>0.66498998719691604</v>
          </cell>
          <cell r="G224">
            <v>0.64287018337340895</v>
          </cell>
        </row>
        <row r="225">
          <cell r="B225">
            <v>0.61878449070639796</v>
          </cell>
          <cell r="D225">
            <v>0.51530481007512496</v>
          </cell>
          <cell r="E225">
            <v>0.48318280570065603</v>
          </cell>
          <cell r="F225">
            <v>0.484943264748387</v>
          </cell>
          <cell r="G225">
            <v>0.521465271411099</v>
          </cell>
        </row>
        <row r="226">
          <cell r="B226">
            <v>0.49891816194802602</v>
          </cell>
          <cell r="D226">
            <v>0.57467903099397</v>
          </cell>
          <cell r="E226">
            <v>0.56323012963839103</v>
          </cell>
          <cell r="F226">
            <v>0.70373240452694896</v>
          </cell>
          <cell r="G226">
            <v>0.785021363467443</v>
          </cell>
        </row>
        <row r="227">
          <cell r="B227">
            <v>0.59425842896150705</v>
          </cell>
          <cell r="D227">
            <v>0.57774380429244998</v>
          </cell>
          <cell r="E227">
            <v>0.75366177001725898</v>
          </cell>
          <cell r="F227">
            <v>0.60917115517940201</v>
          </cell>
          <cell r="G227">
            <v>0.54716498971723004</v>
          </cell>
        </row>
        <row r="228">
          <cell r="B228">
            <v>0.21128373262526001</v>
          </cell>
          <cell r="D228">
            <v>0.46538504195080899</v>
          </cell>
          <cell r="E228">
            <v>0.15307564926180101</v>
          </cell>
          <cell r="F228">
            <v>0.55121637968561399</v>
          </cell>
          <cell r="G228">
            <v>0.46308830525729699</v>
          </cell>
        </row>
        <row r="229">
          <cell r="B229">
            <v>0.41347753979473401</v>
          </cell>
          <cell r="D229">
            <v>0.445777038198231</v>
          </cell>
          <cell r="E229">
            <v>0.53914478529090404</v>
          </cell>
          <cell r="F229">
            <v>0.52720262569752296</v>
          </cell>
          <cell r="G229">
            <v>0.49170395022302099</v>
          </cell>
        </row>
        <row r="230">
          <cell r="B230">
            <v>0.68472803520571002</v>
          </cell>
          <cell r="D230">
            <v>0.589419545083671</v>
          </cell>
          <cell r="E230">
            <v>0.59810090473279898</v>
          </cell>
          <cell r="F230">
            <v>0.61438391047028096</v>
          </cell>
          <cell r="G230">
            <v>0.71591686403063104</v>
          </cell>
        </row>
        <row r="231">
          <cell r="B231">
            <v>0.42548963461787598</v>
          </cell>
          <cell r="D231">
            <v>0.50364406159229103</v>
          </cell>
          <cell r="E231">
            <v>0.436426154240242</v>
          </cell>
          <cell r="F231">
            <v>0.44585712645130698</v>
          </cell>
          <cell r="G231">
            <v>0.571391281451472</v>
          </cell>
        </row>
        <row r="232">
          <cell r="B232">
            <v>0.48037617150539502</v>
          </cell>
          <cell r="D232">
            <v>0.40237162186360698</v>
          </cell>
          <cell r="E232">
            <v>0.34787596503814799</v>
          </cell>
          <cell r="F232">
            <v>0.49474822108378103</v>
          </cell>
          <cell r="G232">
            <v>0.44752782198276803</v>
          </cell>
        </row>
        <row r="233">
          <cell r="B233">
            <v>0.60993027421240298</v>
          </cell>
          <cell r="D233">
            <v>0.43034386379999001</v>
          </cell>
          <cell r="E233">
            <v>0.57528168852776496</v>
          </cell>
          <cell r="F233">
            <v>0.56853431897404805</v>
          </cell>
          <cell r="G233">
            <v>0.60270578344148396</v>
          </cell>
        </row>
        <row r="234">
          <cell r="B234">
            <v>0.88983095403642898</v>
          </cell>
          <cell r="D234">
            <v>0.66646687093926604</v>
          </cell>
          <cell r="E234">
            <v>0.58328373769003805</v>
          </cell>
          <cell r="F234">
            <v>0.49638649154569398</v>
          </cell>
          <cell r="G234">
            <v>0.66755373705939602</v>
          </cell>
        </row>
        <row r="235">
          <cell r="B235">
            <v>1.0465099109996601</v>
          </cell>
          <cell r="D235">
            <v>0.76695517573636596</v>
          </cell>
          <cell r="E235">
            <v>0.55809202910244904</v>
          </cell>
          <cell r="F235">
            <v>0.54634117417828099</v>
          </cell>
          <cell r="G235">
            <v>0.69423346177116096</v>
          </cell>
        </row>
        <row r="236">
          <cell r="B236">
            <v>1.4014607321338099</v>
          </cell>
          <cell r="D236">
            <v>0.74897230202533804</v>
          </cell>
          <cell r="E236">
            <v>0.67436843666183999</v>
          </cell>
          <cell r="F236">
            <v>0.83095120651844501</v>
          </cell>
          <cell r="G236">
            <v>0.73367493844648002</v>
          </cell>
        </row>
        <row r="237">
          <cell r="B237">
            <v>0.70943673579308497</v>
          </cell>
          <cell r="D237">
            <v>0.69132045664918096</v>
          </cell>
          <cell r="E237">
            <v>0.69111569033925702</v>
          </cell>
          <cell r="F237">
            <v>0.71287036832178796</v>
          </cell>
          <cell r="G237">
            <v>0.68818743474345001</v>
          </cell>
        </row>
        <row r="238">
          <cell r="B238">
            <v>0.74461714956035596</v>
          </cell>
          <cell r="D238">
            <v>0.70285508313574896</v>
          </cell>
          <cell r="E238">
            <v>0.47328377749423101</v>
          </cell>
          <cell r="F238">
            <v>0.651604693361028</v>
          </cell>
          <cell r="G238">
            <v>0.65815809374265599</v>
          </cell>
        </row>
        <row r="239">
          <cell r="B239">
            <v>0.96691746038405402</v>
          </cell>
          <cell r="D239">
            <v>0.72820199188636003</v>
          </cell>
          <cell r="E239">
            <v>0.70096613699844101</v>
          </cell>
          <cell r="F239">
            <v>0.71352342935445401</v>
          </cell>
          <cell r="G239">
            <v>0.67996601312153604</v>
          </cell>
        </row>
        <row r="240">
          <cell r="B240">
            <v>0.76662513718775105</v>
          </cell>
          <cell r="D240">
            <v>0.76258403047510703</v>
          </cell>
          <cell r="E240">
            <v>0.52798294590412198</v>
          </cell>
          <cell r="F240">
            <v>0.68404910691546705</v>
          </cell>
          <cell r="G240">
            <v>0.75493299989289597</v>
          </cell>
        </row>
        <row r="241">
          <cell r="B241">
            <v>0.357531697105331</v>
          </cell>
          <cell r="D241">
            <v>0.60297225975997504</v>
          </cell>
          <cell r="E241">
            <v>0.50011092424765002</v>
          </cell>
          <cell r="F241">
            <v>0.60490278090014704</v>
          </cell>
          <cell r="G241">
            <v>0.58271808887287002</v>
          </cell>
        </row>
        <row r="242">
          <cell r="B242">
            <v>0.67307291231772404</v>
          </cell>
          <cell r="D242">
            <v>0.70111557837915695</v>
          </cell>
          <cell r="E242">
            <v>0.52355889390705102</v>
          </cell>
          <cell r="F242">
            <v>0.59159726205377705</v>
          </cell>
          <cell r="G242">
            <v>0.61002303197094898</v>
          </cell>
        </row>
        <row r="243">
          <cell r="B243">
            <v>0.812537364353067</v>
          </cell>
          <cell r="D243">
            <v>0.66804216276761497</v>
          </cell>
          <cell r="E243">
            <v>0.62746387042546603</v>
          </cell>
          <cell r="F243">
            <v>0.61469260100687795</v>
          </cell>
          <cell r="G243">
            <v>0.70271828699917505</v>
          </cell>
        </row>
        <row r="244">
          <cell r="B244">
            <v>0.99856850499175398</v>
          </cell>
          <cell r="D244">
            <v>0.77670956981663297</v>
          </cell>
          <cell r="E244">
            <v>0.65048051250504402</v>
          </cell>
          <cell r="F244">
            <v>0.65692271597557705</v>
          </cell>
          <cell r="G244">
            <v>0.715020147059926</v>
          </cell>
        </row>
        <row r="245">
          <cell r="B245">
            <v>0.81471413938386406</v>
          </cell>
          <cell r="D245">
            <v>0.72915980204893405</v>
          </cell>
          <cell r="E245">
            <v>0.56189538191479604</v>
          </cell>
          <cell r="F245">
            <v>0.56650931961970796</v>
          </cell>
          <cell r="G245">
            <v>0.62916840058155599</v>
          </cell>
        </row>
        <row r="246">
          <cell r="B246">
            <v>0.95957439269675604</v>
          </cell>
          <cell r="D246">
            <v>0.74930739206699504</v>
          </cell>
          <cell r="E246">
            <v>0.59931737452626299</v>
          </cell>
          <cell r="F246">
            <v>0.66191567535637696</v>
          </cell>
          <cell r="G246">
            <v>0.77064318455872904</v>
          </cell>
        </row>
        <row r="247">
          <cell r="B247">
            <v>0.72821187132492204</v>
          </cell>
          <cell r="D247">
            <v>0.72064569570747705</v>
          </cell>
          <cell r="E247">
            <v>0.66192409011632403</v>
          </cell>
          <cell r="F247">
            <v>0.64342402385609898</v>
          </cell>
          <cell r="G247">
            <v>0.61478416520347201</v>
          </cell>
        </row>
        <row r="248">
          <cell r="B248">
            <v>0.49858764532368199</v>
          </cell>
          <cell r="D248">
            <v>0.59778660124613303</v>
          </cell>
          <cell r="E248">
            <v>0.50769067505203003</v>
          </cell>
          <cell r="F248">
            <v>0.57353486155558098</v>
          </cell>
          <cell r="G248">
            <v>0.55393176292363999</v>
          </cell>
        </row>
        <row r="249">
          <cell r="B249">
            <v>0.63654423578890296</v>
          </cell>
          <cell r="D249">
            <v>0.64547095445682201</v>
          </cell>
          <cell r="E249">
            <v>0.48644421572904301</v>
          </cell>
          <cell r="F249">
            <v>0.54804270161233803</v>
          </cell>
          <cell r="G249">
            <v>0.57768580828619598</v>
          </cell>
        </row>
        <row r="250">
          <cell r="B250">
            <v>0.77248391737639399</v>
          </cell>
          <cell r="D250">
            <v>0.70089221025866799</v>
          </cell>
          <cell r="E250">
            <v>0.69042023068930203</v>
          </cell>
          <cell r="F250">
            <v>0.55584515211985297</v>
          </cell>
          <cell r="G250">
            <v>0.56997463017029304</v>
          </cell>
        </row>
        <row r="251">
          <cell r="B251">
            <v>0.52791498795537894</v>
          </cell>
          <cell r="D251">
            <v>0.57972920343100098</v>
          </cell>
          <cell r="E251">
            <v>0.30826589993395198</v>
          </cell>
          <cell r="F251">
            <v>0.41832008525730802</v>
          </cell>
          <cell r="G251">
            <v>0.57166443465052397</v>
          </cell>
        </row>
        <row r="252">
          <cell r="B252">
            <v>0.62367715658140799</v>
          </cell>
          <cell r="D252">
            <v>0.59326738164544901</v>
          </cell>
          <cell r="E252">
            <v>0.51642415029079702</v>
          </cell>
          <cell r="F252">
            <v>0.50069976532134297</v>
          </cell>
          <cell r="G252">
            <v>0.50126503581299697</v>
          </cell>
        </row>
        <row r="253">
          <cell r="B253">
            <v>0.54775863992713103</v>
          </cell>
          <cell r="D253">
            <v>0.59400816041537596</v>
          </cell>
          <cell r="E253">
            <v>0.71851649147382002</v>
          </cell>
          <cell r="F253">
            <v>0.46166156735924802</v>
          </cell>
          <cell r="G253">
            <v>0.59336688347132605</v>
          </cell>
        </row>
        <row r="254">
          <cell r="B254">
            <v>0.22747476261923799</v>
          </cell>
          <cell r="D254">
            <v>0.41465128919736999</v>
          </cell>
          <cell r="E254">
            <v>0.11951616558410701</v>
          </cell>
          <cell r="F254">
            <v>0.36574610219973402</v>
          </cell>
          <cell r="G254">
            <v>0.42871852745901901</v>
          </cell>
        </row>
        <row r="255">
          <cell r="B255">
            <v>0.23384995849373699</v>
          </cell>
          <cell r="D255">
            <v>0.41321021388518198</v>
          </cell>
          <cell r="E255">
            <v>0.32967522337524202</v>
          </cell>
          <cell r="F255">
            <v>0.34568013295861599</v>
          </cell>
          <cell r="G255">
            <v>0.38438045406233901</v>
          </cell>
        </row>
        <row r="256">
          <cell r="B256">
            <v>0.149615298538537</v>
          </cell>
          <cell r="D256">
            <v>0.41025500078711902</v>
          </cell>
          <cell r="E256">
            <v>0.43162753845395202</v>
          </cell>
          <cell r="F256">
            <v>0.38472882217881998</v>
          </cell>
          <cell r="G256">
            <v>0.30057292180541101</v>
          </cell>
        </row>
        <row r="257">
          <cell r="B257">
            <v>0.160465755116737</v>
          </cell>
          <cell r="D257">
            <v>0.30262684855619898</v>
          </cell>
          <cell r="E257">
            <v>0.22548680641532301</v>
          </cell>
          <cell r="F257">
            <v>0.20041985002808901</v>
          </cell>
          <cell r="G257">
            <v>0.318090985486636</v>
          </cell>
        </row>
        <row r="258">
          <cell r="B258">
            <v>0.136132341023214</v>
          </cell>
          <cell r="D258">
            <v>0.28466368453771002</v>
          </cell>
          <cell r="E258">
            <v>0.27328245432847598</v>
          </cell>
          <cell r="F258">
            <v>0.25324629465064602</v>
          </cell>
          <cell r="G258">
            <v>0.33614487463433301</v>
          </cell>
        </row>
        <row r="259">
          <cell r="B259">
            <v>0.17284821540508499</v>
          </cell>
          <cell r="D259">
            <v>0.25333157897104303</v>
          </cell>
          <cell r="E259">
            <v>0.195940239012799</v>
          </cell>
          <cell r="F259">
            <v>0.23410429433843999</v>
          </cell>
          <cell r="G259">
            <v>0.29200966586876598</v>
          </cell>
        </row>
        <row r="260">
          <cell r="B260">
            <v>0.31250770182353599</v>
          </cell>
          <cell r="D260">
            <v>0.27707238200809398</v>
          </cell>
          <cell r="E260">
            <v>0.21637054327861699</v>
          </cell>
          <cell r="F260">
            <v>0.21862105045327401</v>
          </cell>
          <cell r="G260">
            <v>0.35090555403504697</v>
          </cell>
        </row>
        <row r="261">
          <cell r="B261">
            <v>0.18490069585052599</v>
          </cell>
          <cell r="D261">
            <v>0.32675029096550601</v>
          </cell>
          <cell r="E261">
            <v>0.35089980659185899</v>
          </cell>
          <cell r="F261">
            <v>0.24054006981977399</v>
          </cell>
          <cell r="G261">
            <v>0.32975435831917699</v>
          </cell>
        </row>
        <row r="262">
          <cell r="B262">
            <v>0.32277577424186499</v>
          </cell>
          <cell r="D262">
            <v>0.22784210284591</v>
          </cell>
          <cell r="E262">
            <v>0.25883453021601799</v>
          </cell>
          <cell r="F262">
            <v>0.22476282019183799</v>
          </cell>
          <cell r="G262">
            <v>0.29573868103242801</v>
          </cell>
        </row>
        <row r="263">
          <cell r="B263">
            <v>-5.7205506284643402E-2</v>
          </cell>
          <cell r="D263">
            <v>0.26672750924903499</v>
          </cell>
          <cell r="E263">
            <v>0.243277143002357</v>
          </cell>
          <cell r="F263">
            <v>0.26898122666377799</v>
          </cell>
          <cell r="G263">
            <v>0.25806702755953997</v>
          </cell>
        </row>
        <row r="264">
          <cell r="B264">
            <v>0.29310834954238901</v>
          </cell>
          <cell r="D264">
            <v>0.20976572788982401</v>
          </cell>
          <cell r="E264">
            <v>0.17640676869071001</v>
          </cell>
          <cell r="F264">
            <v>0.19963935982292699</v>
          </cell>
          <cell r="G264">
            <v>0.23830438252380301</v>
          </cell>
        </row>
        <row r="265">
          <cell r="B265">
            <v>0.27946657786842299</v>
          </cell>
          <cell r="D265">
            <v>0.29540514297392201</v>
          </cell>
          <cell r="E265">
            <v>0.30436739303143101</v>
          </cell>
          <cell r="F265">
            <v>0.21019550984691601</v>
          </cell>
          <cell r="G265">
            <v>0.31485616860047799</v>
          </cell>
        </row>
        <row r="266">
          <cell r="B266">
            <v>0.295545365745497</v>
          </cell>
          <cell r="D266">
            <v>0.31433976952274001</v>
          </cell>
          <cell r="E266">
            <v>0.31779468713444298</v>
          </cell>
          <cell r="F266">
            <v>0.23304809869498699</v>
          </cell>
          <cell r="G266">
            <v>0.29020515193214802</v>
          </cell>
        </row>
        <row r="267">
          <cell r="B267">
            <v>0.37567725026533899</v>
          </cell>
          <cell r="D267">
            <v>0.36407644226957903</v>
          </cell>
          <cell r="E267">
            <v>0.30299694023562102</v>
          </cell>
          <cell r="F267">
            <v>0.28003239574611899</v>
          </cell>
          <cell r="G267">
            <v>0.27756927344237098</v>
          </cell>
        </row>
        <row r="268">
          <cell r="B268">
            <v>0.238672789445393</v>
          </cell>
          <cell r="D268">
            <v>0.21432984914002501</v>
          </cell>
          <cell r="E268">
            <v>0.18424461872747899</v>
          </cell>
          <cell r="F268">
            <v>0.16915834964238999</v>
          </cell>
          <cell r="G268">
            <v>0.24497523054110401</v>
          </cell>
        </row>
        <row r="269">
          <cell r="B269">
            <v>0.285514794563478</v>
          </cell>
          <cell r="D269">
            <v>0.38234227626607797</v>
          </cell>
          <cell r="E269">
            <v>0.24041567109669401</v>
          </cell>
          <cell r="F269">
            <v>0.21742789664227799</v>
          </cell>
          <cell r="G269">
            <v>0.40132407061209802</v>
          </cell>
        </row>
        <row r="270">
          <cell r="B270">
            <v>0.13359054088205899</v>
          </cell>
          <cell r="D270">
            <v>0.180222881485952</v>
          </cell>
          <cell r="E270">
            <v>0.13092576649586199</v>
          </cell>
          <cell r="F270">
            <v>-4.1326836263979198E-2</v>
          </cell>
          <cell r="G270">
            <v>-2.7593601813490999E-2</v>
          </cell>
        </row>
        <row r="271">
          <cell r="B271">
            <v>0.18017268239427001</v>
          </cell>
          <cell r="D271">
            <v>0.242538306249204</v>
          </cell>
          <cell r="E271">
            <v>0.129617757119978</v>
          </cell>
          <cell r="F271">
            <v>0.112465190429016</v>
          </cell>
          <cell r="G271">
            <v>0.175063702293068</v>
          </cell>
        </row>
        <row r="272">
          <cell r="B272">
            <v>0.117708292521257</v>
          </cell>
          <cell r="D272">
            <v>0.24928051281444499</v>
          </cell>
          <cell r="E272">
            <v>0.17136056405979899</v>
          </cell>
          <cell r="F272">
            <v>0.240866722537325</v>
          </cell>
          <cell r="G272">
            <v>0.14284826771203399</v>
          </cell>
        </row>
        <row r="273">
          <cell r="B273">
            <v>0.27219022155174799</v>
          </cell>
          <cell r="D273">
            <v>0.19974116837296799</v>
          </cell>
          <cell r="E273">
            <v>9.3026791706926099E-2</v>
          </cell>
          <cell r="F273">
            <v>0.16689130112811401</v>
          </cell>
          <cell r="G273">
            <v>0.17155912010060501</v>
          </cell>
        </row>
        <row r="274">
          <cell r="B274">
            <v>0.45792511901369598</v>
          </cell>
          <cell r="D274">
            <v>0.24835362130090399</v>
          </cell>
          <cell r="E274">
            <v>0.22433012248929199</v>
          </cell>
          <cell r="F274">
            <v>0.206293849103693</v>
          </cell>
          <cell r="G274">
            <v>0.293481941812817</v>
          </cell>
        </row>
        <row r="275">
          <cell r="B275">
            <v>1.4258204735843201</v>
          </cell>
          <cell r="D275">
            <v>0.41565902443349401</v>
          </cell>
          <cell r="E275">
            <v>0.27491285366617602</v>
          </cell>
          <cell r="F275">
            <v>0.246175906107334</v>
          </cell>
          <cell r="G275">
            <v>0.41592629906577</v>
          </cell>
        </row>
        <row r="276">
          <cell r="B276">
            <v>0.35407308287509798</v>
          </cell>
          <cell r="D276">
            <v>0.419716519016399</v>
          </cell>
          <cell r="E276">
            <v>0.38145260287289101</v>
          </cell>
          <cell r="F276">
            <v>0.29499200603440401</v>
          </cell>
          <cell r="G276">
            <v>0.35315690142068901</v>
          </cell>
        </row>
        <row r="277">
          <cell r="B277">
            <v>-2.2574457123647998E-3</v>
          </cell>
          <cell r="D277">
            <v>0.33833567809474302</v>
          </cell>
          <cell r="E277">
            <v>0.17868559394003999</v>
          </cell>
          <cell r="F277">
            <v>0.26381639937436202</v>
          </cell>
          <cell r="G277">
            <v>0.237365368988007</v>
          </cell>
        </row>
        <row r="278">
          <cell r="B278">
            <v>0.59992852557601695</v>
          </cell>
          <cell r="D278">
            <v>0.35952489503783802</v>
          </cell>
          <cell r="E278">
            <v>0.344952704386704</v>
          </cell>
          <cell r="F278">
            <v>0.29151429819740998</v>
          </cell>
          <cell r="G278">
            <v>0.452845854898967</v>
          </cell>
        </row>
        <row r="279">
          <cell r="B279">
            <v>0.38586663698315499</v>
          </cell>
          <cell r="D279">
            <v>0.27154140953458</v>
          </cell>
          <cell r="E279">
            <v>0.22337649419744601</v>
          </cell>
          <cell r="F279">
            <v>0.15213246095866201</v>
          </cell>
          <cell r="G279">
            <v>0.238431069883525</v>
          </cell>
        </row>
        <row r="280">
          <cell r="B280">
            <v>-0.27391650936177597</v>
          </cell>
          <cell r="D280">
            <v>0.35002074825372198</v>
          </cell>
          <cell r="E280">
            <v>7.0880543117601905E-2</v>
          </cell>
          <cell r="F280">
            <v>-2.76592587232019E-2</v>
          </cell>
          <cell r="G280">
            <v>0.28506499194086998</v>
          </cell>
        </row>
        <row r="281">
          <cell r="B281">
            <v>-4.5119519178635097E-2</v>
          </cell>
          <cell r="D281">
            <v>0.28658669493656702</v>
          </cell>
          <cell r="E281">
            <v>0.202872777840097</v>
          </cell>
          <cell r="F281">
            <v>0.29034518022168398</v>
          </cell>
          <cell r="G281">
            <v>0.22875874438097599</v>
          </cell>
        </row>
        <row r="282">
          <cell r="B282">
            <v>0.24479234414756801</v>
          </cell>
          <cell r="D282">
            <v>0.36562213308348301</v>
          </cell>
          <cell r="E282">
            <v>0.31089576680294301</v>
          </cell>
          <cell r="F282">
            <v>0.27180666279987598</v>
          </cell>
          <cell r="G282">
            <v>0.25603406204665602</v>
          </cell>
        </row>
        <row r="283">
          <cell r="B283">
            <v>0.30655492138951301</v>
          </cell>
          <cell r="D283">
            <v>0.19947411000314999</v>
          </cell>
          <cell r="E283">
            <v>-7.3166417952394494E-2</v>
          </cell>
          <cell r="F283">
            <v>0.111451487661707</v>
          </cell>
          <cell r="G283">
            <v>0.28684421899527601</v>
          </cell>
        </row>
        <row r="284">
          <cell r="B284">
            <v>0.75631293529485999</v>
          </cell>
          <cell r="D284">
            <v>0.31796107444556998</v>
          </cell>
          <cell r="E284">
            <v>0.45612195876811101</v>
          </cell>
          <cell r="F284">
            <v>0.21275538586652001</v>
          </cell>
          <cell r="G284">
            <v>0.36463244125204702</v>
          </cell>
        </row>
        <row r="285">
          <cell r="B285">
            <v>0.63526325377057902</v>
          </cell>
          <cell r="D285">
            <v>0.370015968212904</v>
          </cell>
          <cell r="E285">
            <v>0.41285639884673098</v>
          </cell>
          <cell r="F285">
            <v>0.48565222340847503</v>
          </cell>
          <cell r="G285">
            <v>0.37850035611296801</v>
          </cell>
        </row>
        <row r="286">
          <cell r="B286">
            <v>0.239269636978961</v>
          </cell>
          <cell r="D286">
            <v>0.34325037711679701</v>
          </cell>
          <cell r="E286">
            <v>0.20265149888106501</v>
          </cell>
          <cell r="F286">
            <v>0.27896201624398798</v>
          </cell>
          <cell r="G286">
            <v>0.24625630881121599</v>
          </cell>
        </row>
        <row r="287">
          <cell r="B287">
            <v>0.14729994704224</v>
          </cell>
          <cell r="D287">
            <v>0.194710184734877</v>
          </cell>
          <cell r="E287">
            <v>0.25978467015395901</v>
          </cell>
          <cell r="F287">
            <v>0.29764421927383899</v>
          </cell>
          <cell r="G287">
            <v>0.161198988089675</v>
          </cell>
        </row>
        <row r="288">
          <cell r="B288">
            <v>0.198303184581262</v>
          </cell>
          <cell r="D288">
            <v>0.23258080872206399</v>
          </cell>
          <cell r="E288">
            <v>0.198291440225144</v>
          </cell>
          <cell r="F288">
            <v>6.5506370262936198E-3</v>
          </cell>
          <cell r="G288">
            <v>0.22460848558187599</v>
          </cell>
        </row>
        <row r="289">
          <cell r="B289">
            <v>0.212738226874708</v>
          </cell>
          <cell r="D289">
            <v>0.26314838907721</v>
          </cell>
          <cell r="E289">
            <v>0.358469842552047</v>
          </cell>
          <cell r="F289">
            <v>0.29525468020010398</v>
          </cell>
          <cell r="G289">
            <v>0.26919479398121299</v>
          </cell>
        </row>
        <row r="290">
          <cell r="B290">
            <v>4.3908240492692201E-2</v>
          </cell>
          <cell r="D290">
            <v>0.200873206551371</v>
          </cell>
          <cell r="E290">
            <v>1.8096639285173102E-2</v>
          </cell>
          <cell r="F290">
            <v>0.158578888239821</v>
          </cell>
          <cell r="G290">
            <v>0.18110131059548601</v>
          </cell>
        </row>
        <row r="291">
          <cell r="B291">
            <v>2.3778654924676599E-2</v>
          </cell>
          <cell r="D291">
            <v>0.19391095765873601</v>
          </cell>
          <cell r="E291">
            <v>0.16064170753741999</v>
          </cell>
          <cell r="F291">
            <v>0.27925421891262198</v>
          </cell>
          <cell r="G291">
            <v>0.24952831876977699</v>
          </cell>
        </row>
        <row r="292">
          <cell r="B292">
            <v>0.445218635329443</v>
          </cell>
          <cell r="D292">
            <v>0.21008199999618599</v>
          </cell>
          <cell r="E292">
            <v>0.237304869064797</v>
          </cell>
          <cell r="F292">
            <v>0.18558900521314201</v>
          </cell>
          <cell r="G292">
            <v>0.22775508554035301</v>
          </cell>
        </row>
        <row r="293">
          <cell r="B293">
            <v>0.92791930010060797</v>
          </cell>
          <cell r="D293">
            <v>0.29124572215220801</v>
          </cell>
          <cell r="E293">
            <v>0.21750197169110699</v>
          </cell>
          <cell r="F293">
            <v>0.26494800514751998</v>
          </cell>
          <cell r="G293">
            <v>0.32331381453575703</v>
          </cell>
        </row>
        <row r="294">
          <cell r="B294">
            <v>0.18944571353376199</v>
          </cell>
          <cell r="D294">
            <v>0.27777724064003001</v>
          </cell>
          <cell r="E294">
            <v>0.14108264509813701</v>
          </cell>
          <cell r="F294">
            <v>8.4372309938844203E-2</v>
          </cell>
          <cell r="G294">
            <v>0.25015069220397801</v>
          </cell>
        </row>
        <row r="295">
          <cell r="B295">
            <v>0.13046222860933401</v>
          </cell>
          <cell r="D295">
            <v>0.24701068040806501</v>
          </cell>
          <cell r="E295">
            <v>0.17629577567211899</v>
          </cell>
          <cell r="F295">
            <v>0.24612687116444601</v>
          </cell>
          <cell r="G295">
            <v>0.211367398282928</v>
          </cell>
        </row>
        <row r="296">
          <cell r="B296">
            <v>6.0058109997211298E-2</v>
          </cell>
          <cell r="D296">
            <v>0.223115212865409</v>
          </cell>
          <cell r="E296">
            <v>-4.0514465322779698E-2</v>
          </cell>
          <cell r="F296">
            <v>9.1744463655926506E-2</v>
          </cell>
          <cell r="G296">
            <v>0.13746204565395201</v>
          </cell>
        </row>
        <row r="297">
          <cell r="B297">
            <v>-0.244323150186738</v>
          </cell>
          <cell r="D297">
            <v>0.102412782567033</v>
          </cell>
          <cell r="E297">
            <v>-6.7986530556370398E-2</v>
          </cell>
          <cell r="F297">
            <v>1.4645349625460401E-2</v>
          </cell>
          <cell r="G297">
            <v>9.51493852739871E-2</v>
          </cell>
        </row>
        <row r="298">
          <cell r="B298">
            <v>-0.239505676197138</v>
          </cell>
          <cell r="D298">
            <v>8.19241114171608E-2</v>
          </cell>
          <cell r="E298">
            <v>-7.2744006575437004E-3</v>
          </cell>
          <cell r="F298">
            <v>-5.6293088622318799E-2</v>
          </cell>
          <cell r="G298">
            <v>-1.1038082563648501E-2</v>
          </cell>
        </row>
        <row r="299">
          <cell r="B299">
            <v>0.37781528242229101</v>
          </cell>
          <cell r="D299">
            <v>0.13588486616491899</v>
          </cell>
          <cell r="E299">
            <v>-1.0465259335362E-2</v>
          </cell>
          <cell r="F299">
            <v>-1.4697758298421701E-2</v>
          </cell>
          <cell r="G299">
            <v>0.23957949665907999</v>
          </cell>
        </row>
        <row r="300">
          <cell r="B300">
            <v>0.36913368684424303</v>
          </cell>
          <cell r="D300">
            <v>0.15944170947300801</v>
          </cell>
          <cell r="E300">
            <v>7.3180332946473095E-2</v>
          </cell>
          <cell r="F300">
            <v>0.103927897981079</v>
          </cell>
          <cell r="G300">
            <v>0.32248595400089197</v>
          </cell>
        </row>
        <row r="301">
          <cell r="B301">
            <v>0.35456055317033303</v>
          </cell>
          <cell r="D301">
            <v>0.165024823479516</v>
          </cell>
          <cell r="E301">
            <v>6.0040125029445198E-3</v>
          </cell>
          <cell r="F301">
            <v>0.14971195151472699</v>
          </cell>
          <cell r="G301">
            <v>0.296085182840919</v>
          </cell>
        </row>
        <row r="302">
          <cell r="B302">
            <v>0.70922251281042203</v>
          </cell>
          <cell r="D302">
            <v>0.26116260694551102</v>
          </cell>
          <cell r="E302">
            <v>0.28437740648187698</v>
          </cell>
          <cell r="F302">
            <v>0.34530216874544001</v>
          </cell>
          <cell r="G302">
            <v>0.40899502253805298</v>
          </cell>
        </row>
        <row r="303">
          <cell r="B303">
            <v>0.78107845481575899</v>
          </cell>
          <cell r="D303">
            <v>0.34863936444194799</v>
          </cell>
          <cell r="E303">
            <v>0.63668311985936998</v>
          </cell>
          <cell r="F303">
            <v>0.63057605579500697</v>
          </cell>
          <cell r="G303">
            <v>0.354576465212259</v>
          </cell>
        </row>
        <row r="304">
          <cell r="B304">
            <v>0.81622539001015204</v>
          </cell>
          <cell r="D304">
            <v>0.34927855593212398</v>
          </cell>
          <cell r="E304">
            <v>0.56687123818956198</v>
          </cell>
          <cell r="F304">
            <v>0.44269393415532499</v>
          </cell>
          <cell r="G304">
            <v>0.42195946476601898</v>
          </cell>
        </row>
        <row r="305">
          <cell r="B305">
            <v>1.1202626305399299</v>
          </cell>
          <cell r="D305">
            <v>0.29185606031818401</v>
          </cell>
          <cell r="E305">
            <v>0.51793980927138705</v>
          </cell>
          <cell r="F305">
            <v>0.37540621233502702</v>
          </cell>
          <cell r="G305">
            <v>0.69670747058419702</v>
          </cell>
        </row>
        <row r="306">
          <cell r="B306">
            <v>0.246779290345706</v>
          </cell>
          <cell r="D306">
            <v>0.28451205270200602</v>
          </cell>
          <cell r="E306">
            <v>0.339558623649862</v>
          </cell>
          <cell r="F306">
            <v>0.53765069546495803</v>
          </cell>
          <cell r="G306">
            <v>0.375217674622981</v>
          </cell>
        </row>
        <row r="307">
          <cell r="B307">
            <v>0.78038553818471701</v>
          </cell>
          <cell r="D307">
            <v>0.35066691379336001</v>
          </cell>
          <cell r="E307">
            <v>0.320834713841815</v>
          </cell>
          <cell r="F307">
            <v>0.51890342134244305</v>
          </cell>
          <cell r="G307">
            <v>0.53788088429587999</v>
          </cell>
        </row>
      </sheetData>
      <sheetData sheetId="1"/>
      <sheetData sheetId="2">
        <row r="54">
          <cell r="B54">
            <v>0.37573991267023898</v>
          </cell>
          <cell r="D54">
            <v>0.38800502478167198</v>
          </cell>
          <cell r="E54">
            <v>0.28281592316239201</v>
          </cell>
          <cell r="G54">
            <v>0.204610928500783</v>
          </cell>
        </row>
        <row r="55">
          <cell r="B55">
            <v>0.19346828341803499</v>
          </cell>
          <cell r="D55">
            <v>0.37566065713052099</v>
          </cell>
          <cell r="E55">
            <v>0.30007724478304099</v>
          </cell>
          <cell r="G55">
            <v>0.19810767124313799</v>
          </cell>
        </row>
        <row r="56">
          <cell r="B56">
            <v>0.170233583700972</v>
          </cell>
          <cell r="D56">
            <v>0.17403139821529601</v>
          </cell>
          <cell r="E56">
            <v>4.1966442044471197E-2</v>
          </cell>
          <cell r="G56">
            <v>0.130550588871715</v>
          </cell>
        </row>
        <row r="57">
          <cell r="B57">
            <v>0.37291948045248902</v>
          </cell>
          <cell r="D57">
            <v>0.308394236640815</v>
          </cell>
          <cell r="E57">
            <v>0.29111609679198203</v>
          </cell>
          <cell r="G57">
            <v>0.27044474191324103</v>
          </cell>
        </row>
        <row r="58">
          <cell r="B58">
            <v>0.20078391920048799</v>
          </cell>
          <cell r="D58">
            <v>0.27535347854610098</v>
          </cell>
          <cell r="E58">
            <v>0.21456215343597099</v>
          </cell>
          <cell r="G58">
            <v>0.17196647680740701</v>
          </cell>
        </row>
        <row r="59">
          <cell r="B59">
            <v>0.299560933713162</v>
          </cell>
          <cell r="D59">
            <v>0.37444019518756999</v>
          </cell>
          <cell r="E59">
            <v>0.38962800094141897</v>
          </cell>
          <cell r="G59">
            <v>0.19256858765009399</v>
          </cell>
        </row>
        <row r="60">
          <cell r="B60">
            <v>0.71295374062095296</v>
          </cell>
          <cell r="D60">
            <v>0.48172481321340799</v>
          </cell>
          <cell r="E60">
            <v>0.39117701376686198</v>
          </cell>
          <cell r="G60">
            <v>0.35357996949831899</v>
          </cell>
        </row>
        <row r="61">
          <cell r="B61">
            <v>1.9377737213481501</v>
          </cell>
          <cell r="D61">
            <v>0.54526014294580905</v>
          </cell>
          <cell r="E61">
            <v>0.32445693205764597</v>
          </cell>
          <cell r="G61">
            <v>0.45086218539412498</v>
          </cell>
        </row>
        <row r="62">
          <cell r="B62">
            <v>0.77051824830202298</v>
          </cell>
          <cell r="D62">
            <v>0.47133371007021901</v>
          </cell>
          <cell r="E62">
            <v>0.47805693333209698</v>
          </cell>
          <cell r="G62">
            <v>0.26403808650353</v>
          </cell>
        </row>
        <row r="63">
          <cell r="B63">
            <v>0.36877794751257598</v>
          </cell>
          <cell r="D63">
            <v>0.42610843011074301</v>
          </cell>
          <cell r="E63">
            <v>0.31309686171642898</v>
          </cell>
          <cell r="G63">
            <v>9.9923578755475098E-2</v>
          </cell>
        </row>
        <row r="64">
          <cell r="B64">
            <v>-4.9027096080823403E-2</v>
          </cell>
          <cell r="D64">
            <v>0.34512560074457699</v>
          </cell>
          <cell r="E64">
            <v>0.27381513336112201</v>
          </cell>
          <cell r="G64">
            <v>0.10158946352288201</v>
          </cell>
        </row>
        <row r="65">
          <cell r="B65">
            <v>0.43690747920237599</v>
          </cell>
          <cell r="D65">
            <v>0.19655037310171899</v>
          </cell>
          <cell r="E65">
            <v>0.16424095722715901</v>
          </cell>
          <cell r="G65">
            <v>8.2998030979595405E-2</v>
          </cell>
        </row>
        <row r="66">
          <cell r="B66">
            <v>0.38723005380063102</v>
          </cell>
          <cell r="D66">
            <v>0.39228202669888101</v>
          </cell>
          <cell r="E66">
            <v>0.245965050973984</v>
          </cell>
          <cell r="G66">
            <v>0.30318199647118999</v>
          </cell>
        </row>
        <row r="67">
          <cell r="B67">
            <v>0.33827280770798301</v>
          </cell>
          <cell r="D67">
            <v>0.441617012946173</v>
          </cell>
          <cell r="E67">
            <v>0.16447303710615799</v>
          </cell>
          <cell r="G67">
            <v>0.22353775998153</v>
          </cell>
        </row>
        <row r="68">
          <cell r="B68">
            <v>0.48340267130283099</v>
          </cell>
          <cell r="D68">
            <v>0.52527514373399498</v>
          </cell>
          <cell r="E68">
            <v>0.33092028635888898</v>
          </cell>
          <cell r="G68">
            <v>0.31384192783647002</v>
          </cell>
        </row>
        <row r="69">
          <cell r="B69">
            <v>0.417166249499485</v>
          </cell>
          <cell r="D69">
            <v>0.53075629754298503</v>
          </cell>
          <cell r="E69">
            <v>0.26758878500941102</v>
          </cell>
          <cell r="G69">
            <v>0.30980583257870697</v>
          </cell>
        </row>
        <row r="70">
          <cell r="B70">
            <v>0.63394181428549901</v>
          </cell>
          <cell r="D70">
            <v>0.56725845789789098</v>
          </cell>
          <cell r="E70">
            <v>0.33865533202970999</v>
          </cell>
          <cell r="G70">
            <v>0.48299515620768102</v>
          </cell>
        </row>
        <row r="71">
          <cell r="B71">
            <v>0.67577820316738302</v>
          </cell>
          <cell r="D71">
            <v>0.67300902484091396</v>
          </cell>
          <cell r="E71">
            <v>0.33065430595127399</v>
          </cell>
          <cell r="G71">
            <v>0.54842523762890405</v>
          </cell>
        </row>
        <row r="72">
          <cell r="B72">
            <v>0.85036295829715303</v>
          </cell>
          <cell r="D72">
            <v>0.75751053151812098</v>
          </cell>
          <cell r="E72">
            <v>0.55525652171191797</v>
          </cell>
          <cell r="G72">
            <v>0.67004749298362798</v>
          </cell>
        </row>
        <row r="73">
          <cell r="B73">
            <v>1.0936459006171799</v>
          </cell>
          <cell r="D73">
            <v>0.57328531158393203</v>
          </cell>
          <cell r="E73">
            <v>0.50203472451744702</v>
          </cell>
          <cell r="G73">
            <v>0.60608747843397404</v>
          </cell>
        </row>
        <row r="74">
          <cell r="B74">
            <v>0.69060767920578003</v>
          </cell>
          <cell r="D74">
            <v>0.62495414199510402</v>
          </cell>
          <cell r="E74">
            <v>0.52301074766534095</v>
          </cell>
          <cell r="G74">
            <v>0.531023269155386</v>
          </cell>
        </row>
        <row r="75">
          <cell r="B75">
            <v>0.61344863507861203</v>
          </cell>
          <cell r="D75">
            <v>0.57244113970982702</v>
          </cell>
          <cell r="E75">
            <v>0.291998907267709</v>
          </cell>
          <cell r="G75">
            <v>0.57554372198364201</v>
          </cell>
        </row>
        <row r="76">
          <cell r="B76">
            <v>0.70580108379709205</v>
          </cell>
          <cell r="D76">
            <v>0.72162293364042596</v>
          </cell>
          <cell r="E76">
            <v>0.78742814531511995</v>
          </cell>
          <cell r="G76">
            <v>0.585237690406335</v>
          </cell>
        </row>
        <row r="77">
          <cell r="B77">
            <v>0.36567154396351198</v>
          </cell>
          <cell r="D77">
            <v>0.61860741890011295</v>
          </cell>
          <cell r="E77">
            <v>0.49573545817445103</v>
          </cell>
          <cell r="G77">
            <v>0.44295949861107398</v>
          </cell>
        </row>
        <row r="78">
          <cell r="B78">
            <v>0.374730674726788</v>
          </cell>
          <cell r="D78">
            <v>0.54308348131976303</v>
          </cell>
          <cell r="E78">
            <v>0.52248287718572495</v>
          </cell>
          <cell r="G78">
            <v>0.39500282272159498</v>
          </cell>
        </row>
        <row r="79">
          <cell r="B79">
            <v>0.226504739808398</v>
          </cell>
          <cell r="D79">
            <v>0.53243095147644104</v>
          </cell>
          <cell r="E79">
            <v>0.51275346086251306</v>
          </cell>
          <cell r="G79">
            <v>0.49139057308613798</v>
          </cell>
        </row>
        <row r="80">
          <cell r="B80">
            <v>0.54769416419762595</v>
          </cell>
          <cell r="D80">
            <v>0.57605849452536295</v>
          </cell>
          <cell r="E80">
            <v>0.52337059837983901</v>
          </cell>
          <cell r="G80">
            <v>0.53898283550385295</v>
          </cell>
        </row>
        <row r="81">
          <cell r="B81">
            <v>0.70990143334558198</v>
          </cell>
          <cell r="D81">
            <v>0.45057777882702799</v>
          </cell>
          <cell r="E81">
            <v>0.38357514697619899</v>
          </cell>
          <cell r="G81">
            <v>0.57330391329877295</v>
          </cell>
        </row>
        <row r="82">
          <cell r="B82">
            <v>0.54792891163609703</v>
          </cell>
          <cell r="D82">
            <v>0.47920761946041701</v>
          </cell>
          <cell r="E82">
            <v>0.38160840148922198</v>
          </cell>
          <cell r="G82">
            <v>0.421194757929852</v>
          </cell>
        </row>
        <row r="83">
          <cell r="B83">
            <v>0.67459328658185802</v>
          </cell>
          <cell r="D83">
            <v>0.50311332314993296</v>
          </cell>
          <cell r="E83">
            <v>0.50293783925411195</v>
          </cell>
          <cell r="G83">
            <v>0.55824675757151698</v>
          </cell>
        </row>
        <row r="84">
          <cell r="B84">
            <v>0.70829215359668296</v>
          </cell>
          <cell r="D84">
            <v>0.47759157418074</v>
          </cell>
          <cell r="E84">
            <v>0.327802616048678</v>
          </cell>
          <cell r="G84">
            <v>0.62386470343800204</v>
          </cell>
        </row>
        <row r="85">
          <cell r="B85">
            <v>0.91967038770384302</v>
          </cell>
          <cell r="D85">
            <v>0.65947839366799699</v>
          </cell>
          <cell r="E85">
            <v>0.56296782182358096</v>
          </cell>
          <cell r="G85">
            <v>0.70582251856273603</v>
          </cell>
        </row>
        <row r="86">
          <cell r="B86">
            <v>0.93020945692121504</v>
          </cell>
          <cell r="D86">
            <v>0.73026100214349399</v>
          </cell>
          <cell r="E86">
            <v>0.634613183449385</v>
          </cell>
          <cell r="G86">
            <v>0.72331503114738005</v>
          </cell>
        </row>
        <row r="87">
          <cell r="B87">
            <v>1.1496355318209499</v>
          </cell>
          <cell r="D87">
            <v>0.80406637131150005</v>
          </cell>
          <cell r="E87">
            <v>0.77885157387593495</v>
          </cell>
          <cell r="G87">
            <v>0.71905196271512795</v>
          </cell>
        </row>
        <row r="88">
          <cell r="B88">
            <v>1.7752992035261299</v>
          </cell>
          <cell r="D88">
            <v>0.891772942747174</v>
          </cell>
          <cell r="E88">
            <v>0.89775385153878196</v>
          </cell>
          <cell r="G88">
            <v>1.1108593551191499</v>
          </cell>
        </row>
        <row r="89">
          <cell r="B89">
            <v>2.8656290412137402</v>
          </cell>
          <cell r="D89">
            <v>1.6052657813979201</v>
          </cell>
          <cell r="E89">
            <v>1.53347218310413</v>
          </cell>
          <cell r="G89">
            <v>2.2453800428636499</v>
          </cell>
        </row>
        <row r="90">
          <cell r="B90">
            <v>1.7423311636841099</v>
          </cell>
          <cell r="D90">
            <v>1.27519438065021</v>
          </cell>
          <cell r="E90">
            <v>1.57549661386184</v>
          </cell>
          <cell r="G90">
            <v>1.49782909294227</v>
          </cell>
        </row>
        <row r="91">
          <cell r="B91">
            <v>1.9294193145537299</v>
          </cell>
          <cell r="D91">
            <v>1.1003676473738999</v>
          </cell>
          <cell r="E91">
            <v>0.91315426110743703</v>
          </cell>
          <cell r="G91">
            <v>1.1916956071762801</v>
          </cell>
        </row>
        <row r="92">
          <cell r="B92">
            <v>1.27285954308702</v>
          </cell>
          <cell r="D92">
            <v>1.04730533835109</v>
          </cell>
          <cell r="E92">
            <v>0.58855143516641595</v>
          </cell>
          <cell r="G92">
            <v>0.76195917335380103</v>
          </cell>
        </row>
        <row r="93">
          <cell r="B93">
            <v>1.0838005908660899</v>
          </cell>
          <cell r="D93">
            <v>1.1541459613395499</v>
          </cell>
          <cell r="E93">
            <v>1.11304286366261</v>
          </cell>
          <cell r="G93">
            <v>0.84382490708174995</v>
          </cell>
        </row>
        <row r="94">
          <cell r="B94">
            <v>0.928505872132947</v>
          </cell>
          <cell r="D94">
            <v>1.1348280765034799</v>
          </cell>
          <cell r="E94">
            <v>0.67366864640144497</v>
          </cell>
          <cell r="G94">
            <v>1.0046739687656301</v>
          </cell>
        </row>
        <row r="95">
          <cell r="B95">
            <v>0.56675655850610296</v>
          </cell>
          <cell r="D95">
            <v>0.96892544191677399</v>
          </cell>
          <cell r="E95">
            <v>0.66561211579825297</v>
          </cell>
          <cell r="G95">
            <v>0.70250003469862199</v>
          </cell>
        </row>
        <row r="96">
          <cell r="B96">
            <v>-0.17998368256168101</v>
          </cell>
          <cell r="D96">
            <v>0.65433674899430505</v>
          </cell>
          <cell r="E96">
            <v>0.52619337674375599</v>
          </cell>
          <cell r="G96">
            <v>0.47518955747735298</v>
          </cell>
        </row>
        <row r="97">
          <cell r="B97">
            <v>0.238336492361822</v>
          </cell>
          <cell r="D97">
            <v>0.72094479048438198</v>
          </cell>
          <cell r="E97">
            <v>0.56303507217007398</v>
          </cell>
          <cell r="G97">
            <v>0.40152092595466299</v>
          </cell>
        </row>
        <row r="98">
          <cell r="B98">
            <v>0.874983861510646</v>
          </cell>
          <cell r="D98">
            <v>0.78219465629208196</v>
          </cell>
          <cell r="E98">
            <v>0.48237523537354898</v>
          </cell>
          <cell r="G98">
            <v>0.70207486619611703</v>
          </cell>
        </row>
        <row r="99">
          <cell r="B99">
            <v>0.881414881535035</v>
          </cell>
          <cell r="D99">
            <v>0.94583039386314105</v>
          </cell>
          <cell r="E99">
            <v>0.59461512765608504</v>
          </cell>
          <cell r="G99">
            <v>0.65561739506337202</v>
          </cell>
        </row>
        <row r="100">
          <cell r="B100">
            <v>-0.11113976220286501</v>
          </cell>
          <cell r="D100">
            <v>0.58889703593708598</v>
          </cell>
          <cell r="E100">
            <v>0.22946363627730401</v>
          </cell>
          <cell r="G100">
            <v>0.34974468890663002</v>
          </cell>
        </row>
        <row r="101">
          <cell r="B101">
            <v>0.28759203302865</v>
          </cell>
          <cell r="D101">
            <v>0.58383711282503203</v>
          </cell>
          <cell r="E101">
            <v>0.474827769826835</v>
          </cell>
          <cell r="G101">
            <v>0.32545598993394997</v>
          </cell>
        </row>
        <row r="102">
          <cell r="B102">
            <v>0.44203918962090599</v>
          </cell>
          <cell r="D102">
            <v>0.64327654139705204</v>
          </cell>
          <cell r="E102">
            <v>0.55145171517545299</v>
          </cell>
          <cell r="G102">
            <v>0.365519396976966</v>
          </cell>
        </row>
        <row r="103">
          <cell r="B103">
            <v>0.59936684327357503</v>
          </cell>
          <cell r="D103">
            <v>0.63296343763556495</v>
          </cell>
          <cell r="E103">
            <v>0.63928228860608904</v>
          </cell>
          <cell r="G103">
            <v>0.52841965526647094</v>
          </cell>
        </row>
        <row r="104">
          <cell r="B104">
            <v>0.50090999557304206</v>
          </cell>
          <cell r="D104">
            <v>0.61656908711188596</v>
          </cell>
          <cell r="E104">
            <v>0.62883916476603097</v>
          </cell>
          <cell r="G104">
            <v>0.480898088333374</v>
          </cell>
        </row>
        <row r="105">
          <cell r="B105">
            <v>0.17394469009125399</v>
          </cell>
          <cell r="D105">
            <v>0.62630151097602904</v>
          </cell>
          <cell r="E105">
            <v>0.66978569991896098</v>
          </cell>
          <cell r="G105">
            <v>0.58613634713871798</v>
          </cell>
        </row>
        <row r="106">
          <cell r="B106">
            <v>0.56212117801036099</v>
          </cell>
          <cell r="D106">
            <v>0.540922997122538</v>
          </cell>
          <cell r="E106">
            <v>0.79550600828589302</v>
          </cell>
          <cell r="G106">
            <v>0.49470571040885503</v>
          </cell>
        </row>
        <row r="107">
          <cell r="B107">
            <v>0.88957227847061404</v>
          </cell>
          <cell r="D107">
            <v>0.62119590157120397</v>
          </cell>
          <cell r="E107">
            <v>0.70543583201014504</v>
          </cell>
          <cell r="G107">
            <v>0.65547416467137598</v>
          </cell>
        </row>
        <row r="108">
          <cell r="B108">
            <v>1.00694519845327</v>
          </cell>
          <cell r="D108">
            <v>0.662760049226505</v>
          </cell>
          <cell r="E108">
            <v>0.76893335693857701</v>
          </cell>
          <cell r="G108">
            <v>0.80918817346886396</v>
          </cell>
        </row>
        <row r="109">
          <cell r="B109">
            <v>0.80968912778470703</v>
          </cell>
          <cell r="D109">
            <v>0.63304170250855496</v>
          </cell>
          <cell r="E109">
            <v>0.59972879875690599</v>
          </cell>
          <cell r="G109">
            <v>0.64001852040771601</v>
          </cell>
        </row>
        <row r="110">
          <cell r="B110">
            <v>0.77218648931702205</v>
          </cell>
          <cell r="D110">
            <v>0.60755466600733199</v>
          </cell>
          <cell r="E110">
            <v>0.60863865665403805</v>
          </cell>
          <cell r="G110">
            <v>0.58446396010673796</v>
          </cell>
        </row>
        <row r="111">
          <cell r="B111">
            <v>0.47687648522666998</v>
          </cell>
          <cell r="D111">
            <v>0.61241127033146603</v>
          </cell>
          <cell r="E111">
            <v>0.55284311235531902</v>
          </cell>
          <cell r="G111">
            <v>0.60647561431439001</v>
          </cell>
        </row>
        <row r="112">
          <cell r="B112">
            <v>0.38893470105426697</v>
          </cell>
          <cell r="D112">
            <v>0.64638261809070896</v>
          </cell>
          <cell r="E112">
            <v>0.662531907650312</v>
          </cell>
          <cell r="G112">
            <v>0.63792021586201397</v>
          </cell>
        </row>
        <row r="113">
          <cell r="B113">
            <v>0.69030158427968302</v>
          </cell>
          <cell r="D113">
            <v>0.64580973355085103</v>
          </cell>
          <cell r="E113">
            <v>0.57608341219956405</v>
          </cell>
          <cell r="G113">
            <v>0.75608716211585703</v>
          </cell>
        </row>
        <row r="114">
          <cell r="B114">
            <v>0.45233321674926702</v>
          </cell>
          <cell r="D114">
            <v>0.56205549430773305</v>
          </cell>
          <cell r="E114">
            <v>0.38350923864568498</v>
          </cell>
          <cell r="G114">
            <v>0.481505853527748</v>
          </cell>
        </row>
        <row r="115">
          <cell r="B115">
            <v>0.44930296369783002</v>
          </cell>
          <cell r="D115">
            <v>0.63271137717575998</v>
          </cell>
          <cell r="E115">
            <v>0.58166297787680998</v>
          </cell>
          <cell r="G115">
            <v>0.56568530359826397</v>
          </cell>
        </row>
        <row r="116">
          <cell r="B116">
            <v>0.41057849152158998</v>
          </cell>
          <cell r="D116">
            <v>0.56455788793098904</v>
          </cell>
          <cell r="E116">
            <v>0.41238789162141798</v>
          </cell>
          <cell r="G116">
            <v>0.23622060916318299</v>
          </cell>
        </row>
        <row r="117">
          <cell r="B117">
            <v>0.72204228728145703</v>
          </cell>
          <cell r="D117">
            <v>0.64818942947569003</v>
          </cell>
          <cell r="E117">
            <v>0.55671613139859599</v>
          </cell>
          <cell r="G117">
            <v>0.71950576973758595</v>
          </cell>
        </row>
        <row r="118">
          <cell r="B118">
            <v>0.82333651845435596</v>
          </cell>
          <cell r="D118">
            <v>0.65358830844463101</v>
          </cell>
          <cell r="E118">
            <v>0.70594527468417101</v>
          </cell>
          <cell r="G118">
            <v>0.50989368173181404</v>
          </cell>
        </row>
        <row r="119">
          <cell r="B119">
            <v>0.40379695726775899</v>
          </cell>
          <cell r="D119">
            <v>0.56580187492702405</v>
          </cell>
          <cell r="E119">
            <v>0.48594207113781401</v>
          </cell>
          <cell r="G119">
            <v>0.46336572465986298</v>
          </cell>
        </row>
        <row r="120">
          <cell r="B120">
            <v>0.22851373847978601</v>
          </cell>
          <cell r="D120">
            <v>0.54670103742443998</v>
          </cell>
          <cell r="E120">
            <v>0.584997122677543</v>
          </cell>
          <cell r="G120">
            <v>0.348072686220052</v>
          </cell>
        </row>
        <row r="121">
          <cell r="B121">
            <v>0.33122043350887598</v>
          </cell>
          <cell r="D121">
            <v>0.49344274020189799</v>
          </cell>
          <cell r="E121">
            <v>0.462385273566015</v>
          </cell>
          <cell r="G121">
            <v>0.42415069956800699</v>
          </cell>
        </row>
        <row r="122">
          <cell r="B122">
            <v>0.39826272894992698</v>
          </cell>
          <cell r="D122">
            <v>0.47732979833913802</v>
          </cell>
          <cell r="E122">
            <v>0.44346348095791599</v>
          </cell>
          <cell r="G122">
            <v>0.32826271819812602</v>
          </cell>
        </row>
        <row r="123">
          <cell r="B123">
            <v>0.67535555194976904</v>
          </cell>
          <cell r="D123">
            <v>0.54155129926412704</v>
          </cell>
          <cell r="E123">
            <v>0.33421042603067402</v>
          </cell>
          <cell r="G123">
            <v>0.32976181422990603</v>
          </cell>
        </row>
        <row r="124">
          <cell r="B124">
            <v>0.59200875619237403</v>
          </cell>
          <cell r="D124">
            <v>0.54174615998779696</v>
          </cell>
          <cell r="E124">
            <v>0.37419632277056503</v>
          </cell>
          <cell r="G124">
            <v>0.65665591506037402</v>
          </cell>
        </row>
        <row r="125">
          <cell r="B125">
            <v>0.25140753362908103</v>
          </cell>
          <cell r="D125">
            <v>0.37680953270602202</v>
          </cell>
          <cell r="E125">
            <v>0.13968244933848301</v>
          </cell>
          <cell r="G125">
            <v>0.29755968020920698</v>
          </cell>
        </row>
        <row r="126">
          <cell r="B126">
            <v>0.301888657387063</v>
          </cell>
          <cell r="D126">
            <v>0.45705284111979599</v>
          </cell>
          <cell r="E126">
            <v>0.540118163527183</v>
          </cell>
          <cell r="G126">
            <v>0.35521424186219303</v>
          </cell>
        </row>
        <row r="127">
          <cell r="B127">
            <v>0.25720202676459802</v>
          </cell>
          <cell r="D127">
            <v>0.51197288142897002</v>
          </cell>
          <cell r="E127">
            <v>0.48548008311274599</v>
          </cell>
          <cell r="G127">
            <v>0.357998187840399</v>
          </cell>
        </row>
        <row r="128">
          <cell r="B128">
            <v>0.410525725522143</v>
          </cell>
          <cell r="D128">
            <v>0.48087268940924199</v>
          </cell>
          <cell r="E128">
            <v>0.46836814732041399</v>
          </cell>
          <cell r="G128">
            <v>0.40500122251897902</v>
          </cell>
        </row>
        <row r="129">
          <cell r="B129">
            <v>0.16203377888242099</v>
          </cell>
          <cell r="D129">
            <v>0.39783728609364799</v>
          </cell>
          <cell r="E129">
            <v>0.31295765436511003</v>
          </cell>
          <cell r="G129">
            <v>0.29050172270103303</v>
          </cell>
        </row>
        <row r="130">
          <cell r="B130">
            <v>0.22483259591768501</v>
          </cell>
          <cell r="D130">
            <v>0.45293743417083498</v>
          </cell>
          <cell r="E130">
            <v>0.108670469332317</v>
          </cell>
          <cell r="G130">
            <v>0.36522707575512198</v>
          </cell>
        </row>
        <row r="131">
          <cell r="B131">
            <v>7.6279472007658403E-2</v>
          </cell>
          <cell r="D131">
            <v>0.36110653255233699</v>
          </cell>
          <cell r="E131">
            <v>-9.2235490798075997E-2</v>
          </cell>
          <cell r="G131">
            <v>0.27300803935352502</v>
          </cell>
        </row>
        <row r="132">
          <cell r="B132">
            <v>0.13530426716965499</v>
          </cell>
          <cell r="D132">
            <v>0.353853510145343</v>
          </cell>
          <cell r="E132">
            <v>0.24807332012151301</v>
          </cell>
          <cell r="G132">
            <v>0.19402310058181901</v>
          </cell>
        </row>
        <row r="133">
          <cell r="B133">
            <v>0.255774349124889</v>
          </cell>
          <cell r="D133">
            <v>0.36971916718338099</v>
          </cell>
          <cell r="E133">
            <v>0.304494777557272</v>
          </cell>
          <cell r="G133">
            <v>0.24135986432342099</v>
          </cell>
        </row>
        <row r="134">
          <cell r="B134">
            <v>0.25301613842562498</v>
          </cell>
          <cell r="D134">
            <v>0.27690696921496799</v>
          </cell>
          <cell r="E134">
            <v>0.244960932323461</v>
          </cell>
          <cell r="G134">
            <v>0.17109931681614601</v>
          </cell>
        </row>
        <row r="135">
          <cell r="B135">
            <v>0.37649600493528301</v>
          </cell>
          <cell r="D135">
            <v>0.32169192390446399</v>
          </cell>
          <cell r="E135">
            <v>0.38843561759055001</v>
          </cell>
          <cell r="G135">
            <v>0.22465352216881501</v>
          </cell>
        </row>
        <row r="136">
          <cell r="B136">
            <v>0.21253900497255901</v>
          </cell>
          <cell r="D136">
            <v>0.25049761094696799</v>
          </cell>
          <cell r="E136">
            <v>0.24175710366035999</v>
          </cell>
          <cell r="G136">
            <v>0.25105689811253001</v>
          </cell>
        </row>
        <row r="137">
          <cell r="B137">
            <v>0.26411533497898099</v>
          </cell>
          <cell r="D137">
            <v>0.28197652763011</v>
          </cell>
          <cell r="E137">
            <v>0.27002659935010198</v>
          </cell>
          <cell r="G137">
            <v>0.119143157265043</v>
          </cell>
        </row>
        <row r="138">
          <cell r="B138">
            <v>0.33981200688023</v>
          </cell>
          <cell r="D138">
            <v>0.37451297574669701</v>
          </cell>
          <cell r="E138">
            <v>0.271017555073223</v>
          </cell>
          <cell r="G138">
            <v>0.18077695453182099</v>
          </cell>
        </row>
        <row r="139">
          <cell r="B139">
            <v>0.220334096002861</v>
          </cell>
          <cell r="D139">
            <v>0.19166499441871401</v>
          </cell>
          <cell r="E139">
            <v>0.15306673771368001</v>
          </cell>
          <cell r="G139">
            <v>0.18459869181389099</v>
          </cell>
        </row>
        <row r="140">
          <cell r="B140">
            <v>0.42348803934360801</v>
          </cell>
          <cell r="D140">
            <v>0.29361189909504398</v>
          </cell>
          <cell r="E140">
            <v>0.26963896725502801</v>
          </cell>
          <cell r="G140">
            <v>0.26317627346136502</v>
          </cell>
        </row>
        <row r="141">
          <cell r="B141">
            <v>0.20855001886475</v>
          </cell>
          <cell r="D141">
            <v>0.21853714741802099</v>
          </cell>
          <cell r="E141">
            <v>0.22810219026275599</v>
          </cell>
          <cell r="G141">
            <v>0.18022228262590101</v>
          </cell>
        </row>
        <row r="142">
          <cell r="B142">
            <v>0.183746047251613</v>
          </cell>
          <cell r="D142">
            <v>0.23932578464465801</v>
          </cell>
          <cell r="E142">
            <v>0.27100255393260603</v>
          </cell>
          <cell r="G142">
            <v>0.32527162388302899</v>
          </cell>
        </row>
        <row r="143">
          <cell r="B143">
            <v>0.46314725076466101</v>
          </cell>
          <cell r="D143">
            <v>0.32573197323818698</v>
          </cell>
          <cell r="E143">
            <v>0.37440390452070799</v>
          </cell>
          <cell r="G143">
            <v>0.22948902237772401</v>
          </cell>
        </row>
        <row r="144">
          <cell r="B144">
            <v>0.429519963548673</v>
          </cell>
          <cell r="D144">
            <v>0.28212014562334298</v>
          </cell>
          <cell r="E144">
            <v>0.27510822077935398</v>
          </cell>
          <cell r="G144">
            <v>0.25681027018501601</v>
          </cell>
        </row>
        <row r="145">
          <cell r="B145">
            <v>0.50841550469182295</v>
          </cell>
          <cell r="D145">
            <v>0.43216306193683302</v>
          </cell>
          <cell r="E145">
            <v>0.36364557146488402</v>
          </cell>
          <cell r="G145">
            <v>0.36389136504701097</v>
          </cell>
        </row>
        <row r="146">
          <cell r="B146">
            <v>0.47534963594964802</v>
          </cell>
          <cell r="D146">
            <v>0.40348439401833103</v>
          </cell>
          <cell r="E146">
            <v>0.365677579361468</v>
          </cell>
          <cell r="G146">
            <v>0.45803229242620003</v>
          </cell>
        </row>
        <row r="147">
          <cell r="B147">
            <v>0.31611279508241402</v>
          </cell>
          <cell r="D147">
            <v>0.338991558832754</v>
          </cell>
          <cell r="E147">
            <v>0.338898263002126</v>
          </cell>
          <cell r="G147">
            <v>0.29345179121681603</v>
          </cell>
        </row>
        <row r="148">
          <cell r="B148">
            <v>8.2375943236425594E-2</v>
          </cell>
          <cell r="D148">
            <v>0.35598056419644702</v>
          </cell>
          <cell r="E148">
            <v>0.370607109618519</v>
          </cell>
          <cell r="G148">
            <v>0.290575697131363</v>
          </cell>
        </row>
        <row r="149">
          <cell r="B149">
            <v>0.64393872403725205</v>
          </cell>
          <cell r="D149">
            <v>0.40683410243888501</v>
          </cell>
          <cell r="E149">
            <v>0.63076794760378396</v>
          </cell>
          <cell r="G149">
            <v>0.42985853096321403</v>
          </cell>
        </row>
        <row r="150">
          <cell r="B150">
            <v>0.54283651303425096</v>
          </cell>
          <cell r="D150">
            <v>0.29316426519033401</v>
          </cell>
          <cell r="E150">
            <v>0.346065704546413</v>
          </cell>
          <cell r="G150">
            <v>0.41168823780206298</v>
          </cell>
        </row>
        <row r="151">
          <cell r="B151">
            <v>0.386311725066183</v>
          </cell>
          <cell r="D151">
            <v>0.34417025366686399</v>
          </cell>
          <cell r="E151">
            <v>0.32576867149977601</v>
          </cell>
          <cell r="G151">
            <v>0.30241308340302098</v>
          </cell>
        </row>
        <row r="152">
          <cell r="B152">
            <v>0.239638278873646</v>
          </cell>
          <cell r="D152">
            <v>0.31629348862402501</v>
          </cell>
          <cell r="E152">
            <v>0.38984331654200299</v>
          </cell>
          <cell r="G152">
            <v>0.338566635364209</v>
          </cell>
        </row>
        <row r="153">
          <cell r="B153">
            <v>0.56693031588658704</v>
          </cell>
          <cell r="D153">
            <v>0.37438878147329202</v>
          </cell>
          <cell r="E153">
            <v>0.46035178262545501</v>
          </cell>
          <cell r="G153">
            <v>0.46577347731783603</v>
          </cell>
        </row>
        <row r="154">
          <cell r="B154">
            <v>0.45702757338858901</v>
          </cell>
          <cell r="D154">
            <v>0.36356566248246502</v>
          </cell>
          <cell r="E154">
            <v>0.50811346797718604</v>
          </cell>
          <cell r="G154">
            <v>0.36604095155438898</v>
          </cell>
        </row>
        <row r="155">
          <cell r="B155">
            <v>1.03074219003562</v>
          </cell>
          <cell r="D155">
            <v>0.51782180433866198</v>
          </cell>
          <cell r="E155">
            <v>0.765384465793851</v>
          </cell>
          <cell r="G155">
            <v>0.48008341412368</v>
          </cell>
        </row>
        <row r="156">
          <cell r="B156">
            <v>0.86184569382750198</v>
          </cell>
          <cell r="D156">
            <v>0.46402608868822098</v>
          </cell>
          <cell r="E156">
            <v>0.62166757888351398</v>
          </cell>
          <cell r="G156">
            <v>0.56947341429056997</v>
          </cell>
        </row>
        <row r="157">
          <cell r="B157">
            <v>0.47573335322522597</v>
          </cell>
          <cell r="D157">
            <v>0.38615252046890602</v>
          </cell>
          <cell r="E157">
            <v>0.427836974262925</v>
          </cell>
          <cell r="G157">
            <v>0.53598517280239</v>
          </cell>
        </row>
        <row r="158">
          <cell r="B158">
            <v>0.429402351280881</v>
          </cell>
          <cell r="D158">
            <v>0.47704068935147298</v>
          </cell>
          <cell r="E158">
            <v>0.72889476282837495</v>
          </cell>
          <cell r="G158">
            <v>0.51907730602845004</v>
          </cell>
        </row>
        <row r="159">
          <cell r="B159">
            <v>0.373869385671665</v>
          </cell>
          <cell r="D159">
            <v>0.408998677822902</v>
          </cell>
          <cell r="E159">
            <v>0.584668274861461</v>
          </cell>
          <cell r="G159">
            <v>0.47062086732959901</v>
          </cell>
        </row>
        <row r="160">
          <cell r="B160">
            <v>0.352920808181863</v>
          </cell>
          <cell r="D160">
            <v>0.39956567895510198</v>
          </cell>
          <cell r="E160">
            <v>0.49150201726230403</v>
          </cell>
          <cell r="G160">
            <v>0.48609570596345603</v>
          </cell>
        </row>
        <row r="161">
          <cell r="B161">
            <v>0.24308895321084101</v>
          </cell>
          <cell r="D161">
            <v>0.31658273053254099</v>
          </cell>
          <cell r="E161">
            <v>0.35603208391612701</v>
          </cell>
          <cell r="G161">
            <v>0.22643663811055501</v>
          </cell>
        </row>
        <row r="162">
          <cell r="B162">
            <v>0.24609202925785501</v>
          </cell>
          <cell r="D162">
            <v>0.36786358691169502</v>
          </cell>
          <cell r="E162">
            <v>9.8598468664252703E-2</v>
          </cell>
          <cell r="G162">
            <v>0.419889082023227</v>
          </cell>
        </row>
        <row r="163">
          <cell r="B163">
            <v>0.35158792327379801</v>
          </cell>
          <cell r="D163">
            <v>0.36127905052577702</v>
          </cell>
          <cell r="E163">
            <v>0.419043921487188</v>
          </cell>
          <cell r="G163">
            <v>0.56460165228581005</v>
          </cell>
        </row>
        <row r="164">
          <cell r="B164">
            <v>0.124016217891117</v>
          </cell>
          <cell r="D164">
            <v>0.36272470625075398</v>
          </cell>
          <cell r="E164">
            <v>0.193586044988035</v>
          </cell>
          <cell r="G164">
            <v>0.30202149080610202</v>
          </cell>
        </row>
        <row r="165">
          <cell r="B165">
            <v>0.32407230071902698</v>
          </cell>
          <cell r="D165">
            <v>0.38985981794410302</v>
          </cell>
          <cell r="E165">
            <v>0.49714194660739303</v>
          </cell>
          <cell r="G165">
            <v>0.324682480024786</v>
          </cell>
        </row>
        <row r="166">
          <cell r="B166">
            <v>0.47754110829629498</v>
          </cell>
          <cell r="D166">
            <v>0.38668170732676499</v>
          </cell>
          <cell r="E166">
            <v>0.64202285131383197</v>
          </cell>
          <cell r="G166">
            <v>0.33541339134741299</v>
          </cell>
        </row>
        <row r="167">
          <cell r="B167">
            <v>0.48314975427743401</v>
          </cell>
          <cell r="D167">
            <v>0.39353611151059098</v>
          </cell>
          <cell r="E167">
            <v>0.40207835958858001</v>
          </cell>
          <cell r="G167">
            <v>0.39947920325736402</v>
          </cell>
        </row>
        <row r="168">
          <cell r="B168">
            <v>0.48210152696481201</v>
          </cell>
          <cell r="D168">
            <v>0.36295037285480802</v>
          </cell>
          <cell r="E168">
            <v>0.34564927804630902</v>
          </cell>
          <cell r="G168">
            <v>0.34804189152491799</v>
          </cell>
        </row>
        <row r="169">
          <cell r="B169">
            <v>0.398702050075181</v>
          </cell>
          <cell r="D169">
            <v>0.36967030222948399</v>
          </cell>
          <cell r="E169">
            <v>0.51348125976680703</v>
          </cell>
          <cell r="G169">
            <v>0.56857743678947503</v>
          </cell>
        </row>
        <row r="170">
          <cell r="B170">
            <v>0.34740318480849203</v>
          </cell>
          <cell r="D170">
            <v>0.33368196066045702</v>
          </cell>
          <cell r="E170">
            <v>0.33035734233361402</v>
          </cell>
          <cell r="G170">
            <v>0.25831667897628802</v>
          </cell>
        </row>
        <row r="171">
          <cell r="B171">
            <v>0.24467368747097601</v>
          </cell>
          <cell r="D171">
            <v>0.29640398669427098</v>
          </cell>
          <cell r="E171">
            <v>0.35011715854993702</v>
          </cell>
          <cell r="G171">
            <v>0.32341099686755498</v>
          </cell>
        </row>
        <row r="172">
          <cell r="B172">
            <v>0.32522559476861401</v>
          </cell>
          <cell r="D172">
            <v>0.35927965582908999</v>
          </cell>
          <cell r="E172">
            <v>0.40532698701479097</v>
          </cell>
          <cell r="G172">
            <v>0.23693376384395201</v>
          </cell>
        </row>
        <row r="173">
          <cell r="B173">
            <v>0.32096416995543597</v>
          </cell>
          <cell r="D173">
            <v>0.41505247421549402</v>
          </cell>
          <cell r="E173">
            <v>0.42955351758028398</v>
          </cell>
          <cell r="G173">
            <v>0.32512884055226399</v>
          </cell>
        </row>
        <row r="174">
          <cell r="B174">
            <v>0.35498045578840998</v>
          </cell>
          <cell r="D174">
            <v>0.36890502897294503</v>
          </cell>
          <cell r="E174">
            <v>0.45958555900985099</v>
          </cell>
          <cell r="G174">
            <v>0.360910270725122</v>
          </cell>
        </row>
        <row r="175">
          <cell r="B175">
            <v>0.64702412796438902</v>
          </cell>
          <cell r="D175">
            <v>0.44231422694235101</v>
          </cell>
          <cell r="E175">
            <v>0.55299769242713603</v>
          </cell>
          <cell r="G175">
            <v>0.44211026325737701</v>
          </cell>
        </row>
        <row r="176">
          <cell r="B176">
            <v>0.58171192103047897</v>
          </cell>
          <cell r="D176">
            <v>0.48041720367630802</v>
          </cell>
          <cell r="E176">
            <v>0.56692617393182498</v>
          </cell>
          <cell r="G176">
            <v>0.43304265353938698</v>
          </cell>
        </row>
        <row r="177">
          <cell r="B177">
            <v>0.41944424358006099</v>
          </cell>
          <cell r="D177">
            <v>0.46758731958877903</v>
          </cell>
          <cell r="E177">
            <v>0.35857035803449799</v>
          </cell>
          <cell r="G177">
            <v>0.41226358712760802</v>
          </cell>
        </row>
        <row r="178">
          <cell r="B178">
            <v>0.50528129737188299</v>
          </cell>
          <cell r="D178">
            <v>0.54575616982875996</v>
          </cell>
          <cell r="E178">
            <v>0.53206923179125698</v>
          </cell>
          <cell r="G178">
            <v>0.50608386924735405</v>
          </cell>
        </row>
        <row r="179">
          <cell r="B179">
            <v>0.27532745389049701</v>
          </cell>
          <cell r="D179">
            <v>0.43502835264409401</v>
          </cell>
          <cell r="E179">
            <v>0.52552392827751804</v>
          </cell>
          <cell r="G179">
            <v>0.44599503641521199</v>
          </cell>
        </row>
        <row r="180">
          <cell r="B180">
            <v>0.20896510113196401</v>
          </cell>
          <cell r="D180">
            <v>0.39014585140239999</v>
          </cell>
          <cell r="E180">
            <v>0.37039312846957301</v>
          </cell>
          <cell r="G180">
            <v>0.15228186952102199</v>
          </cell>
        </row>
        <row r="181">
          <cell r="B181">
            <v>0.159718521936522</v>
          </cell>
          <cell r="D181">
            <v>0.293099060886787</v>
          </cell>
          <cell r="E181">
            <v>0.33514815299913298</v>
          </cell>
          <cell r="G181">
            <v>0.31988880501348899</v>
          </cell>
        </row>
        <row r="182">
          <cell r="B182">
            <v>0.46451754433773002</v>
          </cell>
          <cell r="D182">
            <v>0.428635689941117</v>
          </cell>
          <cell r="E182">
            <v>0.46008848846327999</v>
          </cell>
          <cell r="G182">
            <v>0.52928816045922999</v>
          </cell>
        </row>
        <row r="183">
          <cell r="B183">
            <v>0.66855503033387398</v>
          </cell>
          <cell r="D183">
            <v>0.50548350594772296</v>
          </cell>
          <cell r="E183">
            <v>0.54931522110347297</v>
          </cell>
          <cell r="G183">
            <v>0.50654966101208598</v>
          </cell>
        </row>
        <row r="184">
          <cell r="B184">
            <v>0.76633904708240796</v>
          </cell>
          <cell r="D184">
            <v>0.58512901692924801</v>
          </cell>
          <cell r="E184">
            <v>0.59461025146666602</v>
          </cell>
          <cell r="G184">
            <v>0.572661460270115</v>
          </cell>
        </row>
        <row r="185">
          <cell r="B185">
            <v>0.60831605882747497</v>
          </cell>
          <cell r="D185">
            <v>0.502475822265953</v>
          </cell>
          <cell r="E185">
            <v>0.51427407068442499</v>
          </cell>
          <cell r="G185">
            <v>0.41722083829002699</v>
          </cell>
        </row>
        <row r="186">
          <cell r="B186">
            <v>0.58133062967146498</v>
          </cell>
          <cell r="D186">
            <v>0.53662252557511603</v>
          </cell>
          <cell r="E186">
            <v>0.63898620841790998</v>
          </cell>
          <cell r="G186">
            <v>0.56264734593188703</v>
          </cell>
        </row>
        <row r="187">
          <cell r="B187">
            <v>0.68494405409275405</v>
          </cell>
          <cell r="D187">
            <v>0.45443629841310101</v>
          </cell>
          <cell r="E187">
            <v>0.87173987792142604</v>
          </cell>
          <cell r="G187">
            <v>0.52372491705927005</v>
          </cell>
        </row>
        <row r="188">
          <cell r="B188">
            <v>0.61719302140593102</v>
          </cell>
          <cell r="D188">
            <v>0.43933520396066</v>
          </cell>
          <cell r="E188">
            <v>0.62605694380755805</v>
          </cell>
          <cell r="G188">
            <v>0.61781369595776103</v>
          </cell>
        </row>
        <row r="189">
          <cell r="B189">
            <v>0.68599610308455305</v>
          </cell>
          <cell r="D189">
            <v>0.64738134439391704</v>
          </cell>
          <cell r="E189">
            <v>0.719834555423153</v>
          </cell>
          <cell r="G189">
            <v>0.62501034979411996</v>
          </cell>
        </row>
        <row r="190">
          <cell r="B190">
            <v>0.57648674707868797</v>
          </cell>
          <cell r="D190">
            <v>0.52091727177893199</v>
          </cell>
          <cell r="E190">
            <v>0.413688851385551</v>
          </cell>
          <cell r="G190">
            <v>0.53618537989062598</v>
          </cell>
        </row>
        <row r="191">
          <cell r="B191">
            <v>0.313111781630523</v>
          </cell>
          <cell r="D191">
            <v>0.53619731804968196</v>
          </cell>
          <cell r="E191">
            <v>0.41466043592757601</v>
          </cell>
          <cell r="G191">
            <v>0.54286978638608696</v>
          </cell>
        </row>
        <row r="192">
          <cell r="B192">
            <v>0.42808959057689</v>
          </cell>
          <cell r="D192">
            <v>0.53116172396715899</v>
          </cell>
          <cell r="E192">
            <v>0.64787912547181903</v>
          </cell>
          <cell r="G192">
            <v>0.44539679766851198</v>
          </cell>
        </row>
        <row r="193">
          <cell r="B193">
            <v>0.51776757899238302</v>
          </cell>
          <cell r="D193">
            <v>0.58345902104552005</v>
          </cell>
          <cell r="E193">
            <v>0.60669807524744301</v>
          </cell>
          <cell r="G193">
            <v>0.467129647770548</v>
          </cell>
        </row>
        <row r="194">
          <cell r="B194">
            <v>0.68180305748405801</v>
          </cell>
          <cell r="D194">
            <v>0.57703221653967496</v>
          </cell>
          <cell r="E194">
            <v>0.54538563697704701</v>
          </cell>
          <cell r="G194">
            <v>0.46295929020255</v>
          </cell>
        </row>
        <row r="195">
          <cell r="B195">
            <v>0.43943974385197998</v>
          </cell>
          <cell r="D195">
            <v>0.56757278725849203</v>
          </cell>
          <cell r="E195">
            <v>0.440497899229636</v>
          </cell>
          <cell r="G195">
            <v>0.43402749481609698</v>
          </cell>
        </row>
        <row r="196">
          <cell r="B196">
            <v>0.40206728716316598</v>
          </cell>
          <cell r="D196">
            <v>0.53525632137680001</v>
          </cell>
          <cell r="E196">
            <v>0.47866460851176401</v>
          </cell>
          <cell r="G196">
            <v>0.47478368749301197</v>
          </cell>
        </row>
        <row r="197">
          <cell r="B197">
            <v>0.45395221458079998</v>
          </cell>
          <cell r="D197">
            <v>0.64891970821584199</v>
          </cell>
          <cell r="E197">
            <v>0.43346044808385098</v>
          </cell>
          <cell r="G197">
            <v>0.65496983215425997</v>
          </cell>
        </row>
        <row r="198">
          <cell r="B198">
            <v>0.460630320419115</v>
          </cell>
          <cell r="D198">
            <v>0.48336841902210897</v>
          </cell>
          <cell r="E198">
            <v>0.45370313047058902</v>
          </cell>
          <cell r="G198">
            <v>0.43719527078334403</v>
          </cell>
        </row>
        <row r="199">
          <cell r="B199">
            <v>0.25428085783188198</v>
          </cell>
          <cell r="D199">
            <v>0.40035706051676301</v>
          </cell>
          <cell r="E199">
            <v>0.27550402809228702</v>
          </cell>
          <cell r="F199">
            <v>0.48968280167757799</v>
          </cell>
          <cell r="G199">
            <v>0.39958482152050301</v>
          </cell>
        </row>
        <row r="200">
          <cell r="B200">
            <v>0.241705363225072</v>
          </cell>
          <cell r="D200">
            <v>0.38821853307297199</v>
          </cell>
          <cell r="E200">
            <v>0.37301174322802899</v>
          </cell>
          <cell r="F200">
            <v>0.37847977619618201</v>
          </cell>
          <cell r="G200">
            <v>0.38732966882157199</v>
          </cell>
        </row>
        <row r="201">
          <cell r="B201">
            <v>0.32642980519178799</v>
          </cell>
          <cell r="D201">
            <v>0.34617198660412402</v>
          </cell>
          <cell r="E201">
            <v>0.48321147786830199</v>
          </cell>
          <cell r="F201">
            <v>0.49967430098031002</v>
          </cell>
          <cell r="G201">
            <v>0.38624857899522802</v>
          </cell>
        </row>
        <row r="202">
          <cell r="B202">
            <v>0.41074880328534402</v>
          </cell>
          <cell r="D202">
            <v>0.42494132082124803</v>
          </cell>
          <cell r="E202">
            <v>0.48939066658691199</v>
          </cell>
          <cell r="F202">
            <v>0.454284261650928</v>
          </cell>
          <cell r="G202">
            <v>0.41899078198981099</v>
          </cell>
        </row>
        <row r="203">
          <cell r="B203">
            <v>0.24219275112007199</v>
          </cell>
          <cell r="D203">
            <v>0.32738650151779403</v>
          </cell>
          <cell r="E203">
            <v>3.6434849400904502E-2</v>
          </cell>
          <cell r="F203">
            <v>0.31093476051749902</v>
          </cell>
          <cell r="G203">
            <v>0.42485420083152398</v>
          </cell>
        </row>
        <row r="204">
          <cell r="B204">
            <v>0.66732963234155396</v>
          </cell>
          <cell r="D204">
            <v>0.53428942682382097</v>
          </cell>
          <cell r="E204">
            <v>0.490899343912305</v>
          </cell>
          <cell r="F204">
            <v>0.71465343685921201</v>
          </cell>
          <cell r="G204">
            <v>0.68218370502355596</v>
          </cell>
        </row>
        <row r="205">
          <cell r="B205">
            <v>0.66282566746639904</v>
          </cell>
          <cell r="D205">
            <v>0.48958092357948602</v>
          </cell>
          <cell r="E205">
            <v>0.57309050537776596</v>
          </cell>
          <cell r="F205">
            <v>0.64044999181781004</v>
          </cell>
          <cell r="G205">
            <v>0.55359373520575506</v>
          </cell>
        </row>
        <row r="206">
          <cell r="B206">
            <v>0.64368247512292698</v>
          </cell>
          <cell r="D206">
            <v>0.476281116695288</v>
          </cell>
          <cell r="E206">
            <v>0.45922657391941801</v>
          </cell>
          <cell r="F206">
            <v>0.52741651564843495</v>
          </cell>
          <cell r="G206">
            <v>0.51858206454320899</v>
          </cell>
        </row>
        <row r="207">
          <cell r="B207">
            <v>0.66881327530075396</v>
          </cell>
          <cell r="D207">
            <v>0.50276255038845596</v>
          </cell>
          <cell r="E207">
            <v>0.52395143580863401</v>
          </cell>
          <cell r="F207">
            <v>0.62068192214302098</v>
          </cell>
          <cell r="G207">
            <v>0.52240735701486596</v>
          </cell>
        </row>
        <row r="208">
          <cell r="B208">
            <v>0.51817650328007903</v>
          </cell>
          <cell r="D208">
            <v>0.51660988538647401</v>
          </cell>
          <cell r="E208">
            <v>0.602029033149038</v>
          </cell>
          <cell r="F208">
            <v>0.69693109987382296</v>
          </cell>
          <cell r="G208">
            <v>0.630716491043389</v>
          </cell>
        </row>
        <row r="209">
          <cell r="B209">
            <v>0.53618025984588902</v>
          </cell>
          <cell r="D209">
            <v>0.49034882776172201</v>
          </cell>
          <cell r="E209">
            <v>0.53606811631064</v>
          </cell>
          <cell r="F209">
            <v>0.46201386509648801</v>
          </cell>
          <cell r="G209">
            <v>0.53054833645243205</v>
          </cell>
        </row>
        <row r="210">
          <cell r="B210">
            <v>0.68438348661391801</v>
          </cell>
          <cell r="D210">
            <v>0.57321935277663405</v>
          </cell>
          <cell r="E210">
            <v>0.81310985670624703</v>
          </cell>
          <cell r="F210">
            <v>0.64490514990555603</v>
          </cell>
          <cell r="G210">
            <v>0.49012138458832699</v>
          </cell>
        </row>
        <row r="211">
          <cell r="B211">
            <v>0.41387817430794199</v>
          </cell>
          <cell r="D211">
            <v>0.53574221018722101</v>
          </cell>
          <cell r="E211">
            <v>0.66328850548571505</v>
          </cell>
          <cell r="F211">
            <v>0.84808144799716001</v>
          </cell>
          <cell r="G211">
            <v>0.61413025415492395</v>
          </cell>
        </row>
        <row r="212">
          <cell r="B212">
            <v>0.46612623666540498</v>
          </cell>
          <cell r="D212">
            <v>0.48972952362804101</v>
          </cell>
          <cell r="E212">
            <v>0.50496553980535397</v>
          </cell>
          <cell r="F212">
            <v>0.63086161224613502</v>
          </cell>
          <cell r="G212">
            <v>0.50332017322633404</v>
          </cell>
        </row>
        <row r="213">
          <cell r="B213">
            <v>0.40627485343860698</v>
          </cell>
          <cell r="D213">
            <v>0.48143525514180902</v>
          </cell>
          <cell r="E213">
            <v>0.41297241058689399</v>
          </cell>
          <cell r="F213">
            <v>0.60899921000633395</v>
          </cell>
          <cell r="G213">
            <v>0.478402745471119</v>
          </cell>
        </row>
        <row r="214">
          <cell r="B214">
            <v>0.38187411624943401</v>
          </cell>
          <cell r="D214">
            <v>0.44659976518472699</v>
          </cell>
          <cell r="E214">
            <v>0.52659578783948502</v>
          </cell>
          <cell r="F214">
            <v>0.51271865268473404</v>
          </cell>
          <cell r="G214">
            <v>0.53413273156261998</v>
          </cell>
        </row>
        <row r="215">
          <cell r="B215">
            <v>0.430952173845774</v>
          </cell>
          <cell r="D215">
            <v>0.43128227194631003</v>
          </cell>
          <cell r="E215">
            <v>0.50445617675372001</v>
          </cell>
          <cell r="F215">
            <v>0.58811863804017905</v>
          </cell>
          <cell r="G215">
            <v>0.500405669880296</v>
          </cell>
        </row>
        <row r="216">
          <cell r="B216">
            <v>0.37429396812191801</v>
          </cell>
          <cell r="D216">
            <v>0.37861662604579599</v>
          </cell>
          <cell r="E216">
            <v>0.50676958573636</v>
          </cell>
          <cell r="F216">
            <v>0.49681553947947799</v>
          </cell>
          <cell r="G216">
            <v>0.37766854136141698</v>
          </cell>
        </row>
        <row r="217">
          <cell r="B217">
            <v>0.43519359219297299</v>
          </cell>
          <cell r="D217">
            <v>0.43787648104211702</v>
          </cell>
          <cell r="E217">
            <v>0.56858233858024099</v>
          </cell>
          <cell r="F217">
            <v>0.50533276698040397</v>
          </cell>
          <cell r="G217">
            <v>0.47991983096434299</v>
          </cell>
        </row>
        <row r="218">
          <cell r="B218">
            <v>0.45004770782902098</v>
          </cell>
          <cell r="D218">
            <v>0.46375816114507501</v>
          </cell>
          <cell r="E218">
            <v>0.55162528936538902</v>
          </cell>
          <cell r="F218">
            <v>0.60001192633731804</v>
          </cell>
          <cell r="G218">
            <v>0.553181422588084</v>
          </cell>
        </row>
        <row r="219">
          <cell r="B219">
            <v>0.51072281717111701</v>
          </cell>
          <cell r="D219">
            <v>0.49666049636512</v>
          </cell>
          <cell r="E219">
            <v>0.62994037303969097</v>
          </cell>
          <cell r="F219">
            <v>0.68550202315130704</v>
          </cell>
          <cell r="G219">
            <v>0.61816854959012602</v>
          </cell>
        </row>
        <row r="220">
          <cell r="B220">
            <v>0.58076637863490899</v>
          </cell>
          <cell r="D220">
            <v>0.51722750369354997</v>
          </cell>
          <cell r="E220">
            <v>0.63370743033997001</v>
          </cell>
          <cell r="F220">
            <v>0.62996295462237495</v>
          </cell>
          <cell r="G220">
            <v>0.52480609310479998</v>
          </cell>
        </row>
        <row r="221">
          <cell r="B221">
            <v>0.577049174505046</v>
          </cell>
          <cell r="D221">
            <v>0.52333606427393597</v>
          </cell>
          <cell r="E221">
            <v>0.681817380183942</v>
          </cell>
          <cell r="F221">
            <v>0.65808604968336804</v>
          </cell>
          <cell r="G221">
            <v>0.65718137236018004</v>
          </cell>
        </row>
        <row r="222">
          <cell r="B222">
            <v>0.47918554067788</v>
          </cell>
          <cell r="D222">
            <v>0.48773102451574601</v>
          </cell>
          <cell r="E222">
            <v>0.50423851632821803</v>
          </cell>
          <cell r="F222">
            <v>0.55909181405403097</v>
          </cell>
          <cell r="G222">
            <v>0.65330518637559898</v>
          </cell>
        </row>
        <row r="223">
          <cell r="B223">
            <v>0.41700822017295502</v>
          </cell>
          <cell r="D223">
            <v>0.52681314291260395</v>
          </cell>
          <cell r="E223">
            <v>0.52243072187001605</v>
          </cell>
          <cell r="F223">
            <v>0.59005714773988704</v>
          </cell>
          <cell r="G223">
            <v>0.59396264917261399</v>
          </cell>
        </row>
        <row r="224">
          <cell r="B224">
            <v>0.70921127078214996</v>
          </cell>
          <cell r="D224">
            <v>0.53217292245253101</v>
          </cell>
          <cell r="E224">
            <v>0.89585026560744396</v>
          </cell>
          <cell r="F224">
            <v>0.65640121062654</v>
          </cell>
          <cell r="G224">
            <v>0.63283554673593401</v>
          </cell>
        </row>
        <row r="225">
          <cell r="B225">
            <v>0.69050704729149803</v>
          </cell>
          <cell r="D225">
            <v>0.576545626696917</v>
          </cell>
          <cell r="E225">
            <v>0.51923834252837398</v>
          </cell>
          <cell r="F225">
            <v>0.56179010726339196</v>
          </cell>
          <cell r="G225">
            <v>0.64294743140138599</v>
          </cell>
        </row>
        <row r="226">
          <cell r="B226">
            <v>0.51308159423772004</v>
          </cell>
          <cell r="D226">
            <v>0.54304546514889995</v>
          </cell>
          <cell r="E226">
            <v>0.40058770626785101</v>
          </cell>
          <cell r="F226">
            <v>0.61062431034771703</v>
          </cell>
          <cell r="G226">
            <v>0.61311185808510105</v>
          </cell>
        </row>
        <row r="227">
          <cell r="B227">
            <v>0.50788331194181802</v>
          </cell>
          <cell r="D227">
            <v>0.51256318843316295</v>
          </cell>
          <cell r="E227">
            <v>0.70325087311725898</v>
          </cell>
          <cell r="F227">
            <v>0.67215372109449201</v>
          </cell>
          <cell r="G227">
            <v>0.64919039196352601</v>
          </cell>
        </row>
        <row r="228">
          <cell r="B228">
            <v>0.43470071602551302</v>
          </cell>
          <cell r="D228">
            <v>0.53966494880101101</v>
          </cell>
          <cell r="E228">
            <v>0.52649031972248095</v>
          </cell>
          <cell r="F228">
            <v>0.54374561399568</v>
          </cell>
          <cell r="G228">
            <v>0.61868024141822298</v>
          </cell>
        </row>
        <row r="229">
          <cell r="B229">
            <v>0.38819174153862102</v>
          </cell>
          <cell r="D229">
            <v>0.43855271669224699</v>
          </cell>
          <cell r="E229">
            <v>0.36446944451552798</v>
          </cell>
          <cell r="F229">
            <v>0.46181593839909901</v>
          </cell>
          <cell r="G229">
            <v>0.37682589301817598</v>
          </cell>
        </row>
        <row r="230">
          <cell r="B230">
            <v>0.59391102615860203</v>
          </cell>
          <cell r="D230">
            <v>0.48996056415587702</v>
          </cell>
          <cell r="E230">
            <v>0.56483358477534096</v>
          </cell>
          <cell r="F230">
            <v>0.56978431299078802</v>
          </cell>
          <cell r="G230">
            <v>0.637461191643655</v>
          </cell>
        </row>
        <row r="231">
          <cell r="B231">
            <v>0.531541020803597</v>
          </cell>
          <cell r="D231">
            <v>0.501454849858332</v>
          </cell>
          <cell r="E231">
            <v>0.49520754138366402</v>
          </cell>
          <cell r="F231">
            <v>0.47010504592193297</v>
          </cell>
          <cell r="G231">
            <v>0.62122821778107595</v>
          </cell>
        </row>
        <row r="232">
          <cell r="B232">
            <v>0.39978451092780098</v>
          </cell>
          <cell r="D232">
            <v>0.42503047509844</v>
          </cell>
          <cell r="E232">
            <v>0.35754830174315799</v>
          </cell>
          <cell r="F232">
            <v>0.47375800653849198</v>
          </cell>
          <cell r="G232">
            <v>0.35941798782523598</v>
          </cell>
        </row>
        <row r="233">
          <cell r="B233">
            <v>0.60968627663520203</v>
          </cell>
          <cell r="D233">
            <v>0.49084758299723902</v>
          </cell>
          <cell r="E233">
            <v>0.52353267928920699</v>
          </cell>
          <cell r="F233">
            <v>0.55887771953604204</v>
          </cell>
          <cell r="G233">
            <v>0.58167226641113501</v>
          </cell>
        </row>
        <row r="234">
          <cell r="B234">
            <v>0.71675425063627196</v>
          </cell>
          <cell r="D234">
            <v>0.59840421345529005</v>
          </cell>
          <cell r="E234">
            <v>0.60105267403840801</v>
          </cell>
          <cell r="F234">
            <v>0.63657300335189404</v>
          </cell>
          <cell r="G234">
            <v>0.67056471880649005</v>
          </cell>
        </row>
        <row r="235">
          <cell r="B235">
            <v>1.0323571372270901</v>
          </cell>
          <cell r="D235">
            <v>0.63004732433395405</v>
          </cell>
          <cell r="E235">
            <v>0.51827667229734498</v>
          </cell>
          <cell r="F235">
            <v>0.50216020184538102</v>
          </cell>
          <cell r="G235">
            <v>0.63435682835220297</v>
          </cell>
        </row>
        <row r="236">
          <cell r="B236">
            <v>1.2295439944379301</v>
          </cell>
          <cell r="D236">
            <v>0.70899121257762998</v>
          </cell>
          <cell r="E236">
            <v>0.68735593917816995</v>
          </cell>
          <cell r="F236">
            <v>0.72076102774346096</v>
          </cell>
          <cell r="G236">
            <v>0.82561124180846701</v>
          </cell>
        </row>
        <row r="237">
          <cell r="B237">
            <v>1.0080779541623399</v>
          </cell>
          <cell r="D237">
            <v>0.70860890782670305</v>
          </cell>
          <cell r="E237">
            <v>0.71461271236957702</v>
          </cell>
          <cell r="F237">
            <v>0.82966864038180099</v>
          </cell>
          <cell r="G237">
            <v>0.73806889517637397</v>
          </cell>
        </row>
        <row r="238">
          <cell r="B238">
            <v>0.54370506632151405</v>
          </cell>
          <cell r="D238">
            <v>0.65108808960044195</v>
          </cell>
          <cell r="E238">
            <v>0.43189586108729799</v>
          </cell>
          <cell r="F238">
            <v>0.72791892095567601</v>
          </cell>
          <cell r="G238">
            <v>0.62259172715164102</v>
          </cell>
        </row>
        <row r="239">
          <cell r="B239">
            <v>1.03152080849782</v>
          </cell>
          <cell r="D239">
            <v>0.73762791792254301</v>
          </cell>
          <cell r="E239">
            <v>0.66518517887752904</v>
          </cell>
          <cell r="F239">
            <v>0.65393343039051599</v>
          </cell>
          <cell r="G239">
            <v>0.665989715737211</v>
          </cell>
        </row>
        <row r="240">
          <cell r="B240">
            <v>0.79324769235914205</v>
          </cell>
          <cell r="D240">
            <v>0.82934338248956896</v>
          </cell>
          <cell r="E240">
            <v>0.59412652660296394</v>
          </cell>
          <cell r="F240">
            <v>0.67932862635055302</v>
          </cell>
          <cell r="G240">
            <v>0.74027985658121997</v>
          </cell>
        </row>
        <row r="241">
          <cell r="B241">
            <v>0.644875658189481</v>
          </cell>
          <cell r="D241">
            <v>0.66293946603258302</v>
          </cell>
          <cell r="E241">
            <v>0.51123428835328699</v>
          </cell>
          <cell r="F241">
            <v>0.67714286530631995</v>
          </cell>
          <cell r="G241">
            <v>0.59611255386274797</v>
          </cell>
        </row>
        <row r="242">
          <cell r="B242">
            <v>0.60510933719332305</v>
          </cell>
          <cell r="D242">
            <v>0.64363304329840698</v>
          </cell>
          <cell r="E242">
            <v>0.58174440249986203</v>
          </cell>
          <cell r="F242">
            <v>0.60312578365998004</v>
          </cell>
          <cell r="G242">
            <v>0.57341628009489498</v>
          </cell>
        </row>
        <row r="243">
          <cell r="B243">
            <v>0.70286385699165299</v>
          </cell>
          <cell r="D243">
            <v>0.65315443234214299</v>
          </cell>
          <cell r="E243">
            <v>0.56478017448595996</v>
          </cell>
          <cell r="F243">
            <v>0.51733004474400301</v>
          </cell>
          <cell r="G243">
            <v>0.63499331480115995</v>
          </cell>
        </row>
        <row r="244">
          <cell r="B244">
            <v>0.87607503849215196</v>
          </cell>
          <cell r="D244">
            <v>0.701877709342139</v>
          </cell>
          <cell r="E244">
            <v>0.58094863865131396</v>
          </cell>
          <cell r="F244">
            <v>0.60769068565741302</v>
          </cell>
          <cell r="G244">
            <v>0.65810717588630696</v>
          </cell>
        </row>
        <row r="245">
          <cell r="B245">
            <v>1.0208283349035101</v>
          </cell>
          <cell r="D245">
            <v>0.83809790384531202</v>
          </cell>
          <cell r="E245">
            <v>0.70623367485784905</v>
          </cell>
          <cell r="F245">
            <v>0.66489228363149599</v>
          </cell>
          <cell r="G245">
            <v>0.71180430843709397</v>
          </cell>
        </row>
        <row r="246">
          <cell r="B246">
            <v>0.77484772065698304</v>
          </cell>
          <cell r="D246">
            <v>0.64607992408669901</v>
          </cell>
          <cell r="E246">
            <v>0.52707504109578296</v>
          </cell>
          <cell r="F246">
            <v>0.52663057938828794</v>
          </cell>
          <cell r="G246">
            <v>0.63778493095494804</v>
          </cell>
        </row>
        <row r="247">
          <cell r="B247">
            <v>1.1205266445711199</v>
          </cell>
          <cell r="D247">
            <v>0.80242416331840205</v>
          </cell>
          <cell r="E247">
            <v>0.76958894864516403</v>
          </cell>
          <cell r="F247">
            <v>0.80428594210357396</v>
          </cell>
          <cell r="G247">
            <v>0.93124766727416897</v>
          </cell>
        </row>
        <row r="248">
          <cell r="B248">
            <v>0.425623672223917</v>
          </cell>
          <cell r="D248">
            <v>0.66170695034654303</v>
          </cell>
          <cell r="E248">
            <v>0.60097271987499601</v>
          </cell>
          <cell r="F248">
            <v>0.54480076507722797</v>
          </cell>
          <cell r="G248">
            <v>0.61988640589025501</v>
          </cell>
        </row>
        <row r="249">
          <cell r="B249">
            <v>0.45649991568124298</v>
          </cell>
          <cell r="D249">
            <v>0.58811592530885004</v>
          </cell>
          <cell r="E249">
            <v>0.34049448914337399</v>
          </cell>
          <cell r="F249">
            <v>0.49699178081054501</v>
          </cell>
          <cell r="G249">
            <v>0.40685836588412599</v>
          </cell>
        </row>
        <row r="250">
          <cell r="B250">
            <v>0.82349792979474801</v>
          </cell>
          <cell r="D250">
            <v>0.79469757379517902</v>
          </cell>
          <cell r="E250">
            <v>0.68718036018681605</v>
          </cell>
          <cell r="F250">
            <v>0.63443318090991396</v>
          </cell>
          <cell r="G250">
            <v>0.74022893196551498</v>
          </cell>
        </row>
        <row r="251">
          <cell r="B251">
            <v>0.45323885817952198</v>
          </cell>
          <cell r="D251">
            <v>0.57298810615900397</v>
          </cell>
          <cell r="E251">
            <v>0.36322939602191501</v>
          </cell>
          <cell r="F251">
            <v>0.43850219217818598</v>
          </cell>
          <cell r="G251">
            <v>0.58758054529147097</v>
          </cell>
        </row>
        <row r="252">
          <cell r="B252">
            <v>0.69915942965798905</v>
          </cell>
          <cell r="D252">
            <v>0.57656434710425097</v>
          </cell>
          <cell r="E252">
            <v>0.55681455906521404</v>
          </cell>
          <cell r="F252">
            <v>0.55178513737145995</v>
          </cell>
          <cell r="G252">
            <v>0.55750944313631301</v>
          </cell>
        </row>
        <row r="253">
          <cell r="B253">
            <v>0.62848392794989805</v>
          </cell>
          <cell r="D253">
            <v>0.618506745269369</v>
          </cell>
          <cell r="E253">
            <v>0.58978942930927303</v>
          </cell>
          <cell r="F253">
            <v>0.43025172413878299</v>
          </cell>
          <cell r="G253">
            <v>0.60460904028528994</v>
          </cell>
        </row>
        <row r="254">
          <cell r="B254">
            <v>0.44828029761708699</v>
          </cell>
          <cell r="D254">
            <v>0.53994400748970495</v>
          </cell>
          <cell r="E254">
            <v>0.40977562158715097</v>
          </cell>
          <cell r="F254">
            <v>0.50558307707834604</v>
          </cell>
          <cell r="G254">
            <v>0.50040383006535705</v>
          </cell>
        </row>
        <row r="255">
          <cell r="B255">
            <v>0.21851290590037201</v>
          </cell>
          <cell r="D255">
            <v>0.34821071191737701</v>
          </cell>
          <cell r="E255">
            <v>0.24408706521926599</v>
          </cell>
          <cell r="F255">
            <v>0.25302318638959098</v>
          </cell>
          <cell r="G255">
            <v>0.38224873676187598</v>
          </cell>
        </row>
        <row r="256">
          <cell r="B256">
            <v>0.27891930141008903</v>
          </cell>
          <cell r="D256">
            <v>0.494692887907281</v>
          </cell>
          <cell r="E256">
            <v>0.451969837437736</v>
          </cell>
          <cell r="F256">
            <v>0.41932549232796801</v>
          </cell>
          <cell r="G256">
            <v>0.445600509523638</v>
          </cell>
        </row>
        <row r="257">
          <cell r="B257">
            <v>2.9895408629917901E-2</v>
          </cell>
          <cell r="D257">
            <v>0.36552750715368598</v>
          </cell>
          <cell r="E257">
            <v>0.292759197774419</v>
          </cell>
          <cell r="F257">
            <v>0.27678824330097801</v>
          </cell>
          <cell r="G257">
            <v>0.20263781635733799</v>
          </cell>
        </row>
        <row r="258">
          <cell r="B258">
            <v>0.166987171093645</v>
          </cell>
          <cell r="D258">
            <v>0.25395915377089401</v>
          </cell>
          <cell r="E258">
            <v>0.22809328259793199</v>
          </cell>
          <cell r="F258">
            <v>0.11641708441328499</v>
          </cell>
          <cell r="G258">
            <v>0.214020045538061</v>
          </cell>
        </row>
        <row r="259">
          <cell r="B259">
            <v>0.273995617055521</v>
          </cell>
          <cell r="D259">
            <v>0.35015445196689199</v>
          </cell>
          <cell r="E259">
            <v>0.36364789985981899</v>
          </cell>
          <cell r="F259">
            <v>0.41554263516467399</v>
          </cell>
          <cell r="G259">
            <v>0.41017073217757899</v>
          </cell>
        </row>
        <row r="260">
          <cell r="B260">
            <v>0.16106993814173401</v>
          </cell>
          <cell r="D260">
            <v>0.26084073730492902</v>
          </cell>
          <cell r="E260">
            <v>0.17630247291265799</v>
          </cell>
          <cell r="F260">
            <v>0.133078149010708</v>
          </cell>
          <cell r="G260">
            <v>0.24188775907203</v>
          </cell>
        </row>
        <row r="261">
          <cell r="B261">
            <v>0.17240488741118701</v>
          </cell>
          <cell r="D261">
            <v>0.29890656029162199</v>
          </cell>
          <cell r="E261">
            <v>0.247071560722401</v>
          </cell>
          <cell r="F261">
            <v>0.25293765701978199</v>
          </cell>
          <cell r="G261">
            <v>0.27721962927059002</v>
          </cell>
        </row>
        <row r="262">
          <cell r="B262">
            <v>0.24693847531224999</v>
          </cell>
          <cell r="D262">
            <v>0.31370421727294101</v>
          </cell>
          <cell r="E262">
            <v>0.33192217725308298</v>
          </cell>
          <cell r="F262">
            <v>0.25693712797979701</v>
          </cell>
          <cell r="G262">
            <v>0.30825099364390601</v>
          </cell>
        </row>
        <row r="263">
          <cell r="B263">
            <v>0.23980362059086599</v>
          </cell>
          <cell r="D263">
            <v>0.25099279952304099</v>
          </cell>
          <cell r="E263">
            <v>0.30432490524424999</v>
          </cell>
          <cell r="F263">
            <v>0.32298695841325997</v>
          </cell>
          <cell r="G263">
            <v>0.26760314056242102</v>
          </cell>
        </row>
        <row r="264">
          <cell r="B264">
            <v>-8.5358410915063299E-2</v>
          </cell>
          <cell r="D264">
            <v>0.25307350924640398</v>
          </cell>
          <cell r="E264">
            <v>0.130230524151631</v>
          </cell>
          <cell r="F264">
            <v>0.24726616399092</v>
          </cell>
          <cell r="G264">
            <v>0.122138953934096</v>
          </cell>
        </row>
        <row r="265">
          <cell r="B265">
            <v>0.49845109403078097</v>
          </cell>
          <cell r="D265">
            <v>0.25943058405368402</v>
          </cell>
          <cell r="E265">
            <v>0.33363549141614102</v>
          </cell>
          <cell r="F265">
            <v>0.25777578692184999</v>
          </cell>
          <cell r="G265">
            <v>0.25711155388365697</v>
          </cell>
        </row>
        <row r="266">
          <cell r="B266">
            <v>0.31211533489116</v>
          </cell>
          <cell r="D266">
            <v>0.29342544880764698</v>
          </cell>
          <cell r="E266">
            <v>0.28305137169141498</v>
          </cell>
          <cell r="F266">
            <v>0.13104731412308199</v>
          </cell>
          <cell r="G266">
            <v>0.27795156431142698</v>
          </cell>
        </row>
        <row r="267">
          <cell r="B267">
            <v>0.33030397563432401</v>
          </cell>
          <cell r="D267">
            <v>0.34283643890116</v>
          </cell>
          <cell r="E267">
            <v>0.36512416805325099</v>
          </cell>
          <cell r="F267">
            <v>0.31246960864349199</v>
          </cell>
          <cell r="G267">
            <v>0.28129942143380099</v>
          </cell>
        </row>
        <row r="268">
          <cell r="B268">
            <v>0.33886121747867098</v>
          </cell>
          <cell r="D268">
            <v>0.27396074838996498</v>
          </cell>
          <cell r="E268">
            <v>0.149525234020746</v>
          </cell>
          <cell r="F268">
            <v>0.142079280681908</v>
          </cell>
          <cell r="G268">
            <v>0.26414718754446997</v>
          </cell>
        </row>
        <row r="269">
          <cell r="B269">
            <v>0.19665075893414299</v>
          </cell>
          <cell r="D269">
            <v>0.27656424134158097</v>
          </cell>
          <cell r="E269">
            <v>0.21552519467591</v>
          </cell>
          <cell r="F269">
            <v>0.22544522815477899</v>
          </cell>
          <cell r="G269">
            <v>0.218802168404925</v>
          </cell>
        </row>
        <row r="270">
          <cell r="B270">
            <v>0.25272311005049702</v>
          </cell>
          <cell r="D270">
            <v>0.31786549712149298</v>
          </cell>
          <cell r="E270">
            <v>0.21280322148083</v>
          </cell>
          <cell r="F270">
            <v>0.108092363118811</v>
          </cell>
          <cell r="G270">
            <v>0.26491780765001</v>
          </cell>
        </row>
        <row r="271">
          <cell r="B271">
            <v>0.161304517693419</v>
          </cell>
          <cell r="D271">
            <v>0.18936462064884699</v>
          </cell>
          <cell r="E271">
            <v>0.123645277223926</v>
          </cell>
          <cell r="F271">
            <v>7.3612563595220795E-2</v>
          </cell>
          <cell r="G271">
            <v>5.1033665052163397E-2</v>
          </cell>
        </row>
        <row r="272">
          <cell r="B272">
            <v>0.110124981803297</v>
          </cell>
          <cell r="D272">
            <v>0.28894880795558298</v>
          </cell>
          <cell r="E272">
            <v>0.15425345615570199</v>
          </cell>
          <cell r="F272">
            <v>0.233017830570794</v>
          </cell>
          <cell r="G272">
            <v>0.25620369348269501</v>
          </cell>
        </row>
        <row r="273">
          <cell r="B273">
            <v>0.169084425153358</v>
          </cell>
          <cell r="D273">
            <v>0.28244608889121497</v>
          </cell>
          <cell r="E273">
            <v>0.17597456238960801</v>
          </cell>
          <cell r="F273">
            <v>0.17383595115376699</v>
          </cell>
          <cell r="G273">
            <v>0.135844378970542</v>
          </cell>
        </row>
        <row r="274">
          <cell r="B274">
            <v>0.19656581914253701</v>
          </cell>
          <cell r="D274">
            <v>0.10982845579621001</v>
          </cell>
          <cell r="E274">
            <v>5.9320568866582199E-2</v>
          </cell>
          <cell r="F274">
            <v>4.7036672357468903E-2</v>
          </cell>
          <cell r="G274">
            <v>0.154412005887995</v>
          </cell>
        </row>
        <row r="275">
          <cell r="B275">
            <v>1.2113900722270501</v>
          </cell>
          <cell r="D275">
            <v>0.41086432638411102</v>
          </cell>
          <cell r="E275">
            <v>0.283905444530824</v>
          </cell>
          <cell r="F275">
            <v>0.28405166416699701</v>
          </cell>
          <cell r="G275">
            <v>0.48048378996484797</v>
          </cell>
        </row>
        <row r="276">
          <cell r="B276">
            <v>0.707155164493523</v>
          </cell>
          <cell r="D276">
            <v>0.403253808583874</v>
          </cell>
          <cell r="E276">
            <v>0.41183768520055603</v>
          </cell>
          <cell r="F276">
            <v>0.24732624973397799</v>
          </cell>
          <cell r="G276">
            <v>0.39547959201820798</v>
          </cell>
        </row>
        <row r="277">
          <cell r="B277">
            <v>0.25743292002781798</v>
          </cell>
          <cell r="D277">
            <v>0.42181916534270802</v>
          </cell>
          <cell r="E277">
            <v>0.18753202233900201</v>
          </cell>
          <cell r="F277">
            <v>0.36984559708398101</v>
          </cell>
          <cell r="G277">
            <v>0.33379551109355599</v>
          </cell>
        </row>
        <row r="278">
          <cell r="B278">
            <v>0.27190685393498498</v>
          </cell>
          <cell r="D278">
            <v>0.33244373725368997</v>
          </cell>
          <cell r="E278">
            <v>0.26322529229381603</v>
          </cell>
          <cell r="F278">
            <v>0.24092721842571499</v>
          </cell>
          <cell r="G278">
            <v>0.294529683253482</v>
          </cell>
        </row>
        <row r="279">
          <cell r="B279">
            <v>0.53264637748737598</v>
          </cell>
          <cell r="D279">
            <v>0.34286685853538801</v>
          </cell>
          <cell r="E279">
            <v>0.33200830721007102</v>
          </cell>
          <cell r="F279">
            <v>0.243383064149397</v>
          </cell>
          <cell r="G279">
            <v>0.32800705644940698</v>
          </cell>
        </row>
        <row r="280">
          <cell r="B280">
            <v>0.20191051744845601</v>
          </cell>
          <cell r="D280">
            <v>0.31722553393522801</v>
          </cell>
          <cell r="E280">
            <v>0.15112240977430999</v>
          </cell>
          <cell r="F280">
            <v>8.7583912595692107E-2</v>
          </cell>
          <cell r="G280">
            <v>0.110043706685696</v>
          </cell>
        </row>
        <row r="281">
          <cell r="B281">
            <v>-0.32505353076631699</v>
          </cell>
          <cell r="D281">
            <v>0.352034151521956</v>
          </cell>
          <cell r="E281">
            <v>7.3379605545151896E-2</v>
          </cell>
          <cell r="F281">
            <v>0.102819199988962</v>
          </cell>
          <cell r="G281">
            <v>0.26668200292766397</v>
          </cell>
        </row>
        <row r="282">
          <cell r="B282">
            <v>0.16260501493180399</v>
          </cell>
          <cell r="D282">
            <v>0.29032633318701001</v>
          </cell>
          <cell r="E282">
            <v>0.265681466505023</v>
          </cell>
          <cell r="F282">
            <v>0.26740662216587902</v>
          </cell>
          <cell r="G282">
            <v>0.16905381003513001</v>
          </cell>
        </row>
        <row r="283">
          <cell r="B283">
            <v>0.17351631024636099</v>
          </cell>
          <cell r="D283">
            <v>0.26722658073884398</v>
          </cell>
          <cell r="E283">
            <v>6.6486649015599905E-2</v>
          </cell>
          <cell r="F283">
            <v>0.28767079798428402</v>
          </cell>
          <cell r="G283">
            <v>0.27953063152096502</v>
          </cell>
        </row>
        <row r="284">
          <cell r="B284">
            <v>0.54624635196503701</v>
          </cell>
          <cell r="D284">
            <v>0.28724963627774303</v>
          </cell>
          <cell r="E284">
            <v>0.30537828871575601</v>
          </cell>
          <cell r="F284">
            <v>0.18813720316162399</v>
          </cell>
          <cell r="G284">
            <v>0.31961708241811398</v>
          </cell>
        </row>
        <row r="285">
          <cell r="B285">
            <v>0.67469921490461104</v>
          </cell>
          <cell r="D285">
            <v>0.38413543360374702</v>
          </cell>
          <cell r="E285">
            <v>0.427381699650139</v>
          </cell>
          <cell r="F285">
            <v>0.40361295943694703</v>
          </cell>
          <cell r="G285">
            <v>0.40944516989799901</v>
          </cell>
        </row>
        <row r="286">
          <cell r="B286">
            <v>0.462459967660729</v>
          </cell>
          <cell r="D286">
            <v>0.342425573192641</v>
          </cell>
          <cell r="E286">
            <v>0.34807837440094502</v>
          </cell>
          <cell r="F286">
            <v>0.34652652183018001</v>
          </cell>
          <cell r="G286">
            <v>0.41226434670254702</v>
          </cell>
        </row>
        <row r="287">
          <cell r="B287">
            <v>0.171524354787568</v>
          </cell>
          <cell r="D287">
            <v>0.25984364554332101</v>
          </cell>
          <cell r="E287">
            <v>0.192878814581256</v>
          </cell>
          <cell r="F287">
            <v>0.17114355380742199</v>
          </cell>
          <cell r="G287">
            <v>0.230036862345744</v>
          </cell>
        </row>
        <row r="288">
          <cell r="B288">
            <v>0.12560849202478799</v>
          </cell>
          <cell r="D288">
            <v>0.20804274226289199</v>
          </cell>
          <cell r="E288">
            <v>0.22313908196690499</v>
          </cell>
          <cell r="F288">
            <v>0.217383373512056</v>
          </cell>
          <cell r="G288">
            <v>0.23185280447942999</v>
          </cell>
        </row>
        <row r="289">
          <cell r="B289">
            <v>0.21262958010008001</v>
          </cell>
          <cell r="D289">
            <v>0.22149867524316999</v>
          </cell>
          <cell r="E289">
            <v>0.228208773112755</v>
          </cell>
          <cell r="F289">
            <v>0.1159502266723</v>
          </cell>
          <cell r="G289">
            <v>0.142491110726925</v>
          </cell>
        </row>
        <row r="290">
          <cell r="B290">
            <v>0.25208875035677802</v>
          </cell>
          <cell r="D290">
            <v>0.29489600430569202</v>
          </cell>
          <cell r="E290">
            <v>0.20084145671709</v>
          </cell>
          <cell r="F290">
            <v>0.30178182713299601</v>
          </cell>
          <cell r="G290">
            <v>0.45041847541065699</v>
          </cell>
        </row>
        <row r="291">
          <cell r="B291">
            <v>-2.7546022897263502E-3</v>
          </cell>
          <cell r="D291">
            <v>0.159860529171375</v>
          </cell>
          <cell r="E291">
            <v>8.1519744294475893E-2</v>
          </cell>
          <cell r="F291">
            <v>0.15756363555585001</v>
          </cell>
          <cell r="G291">
            <v>0.16170631401212399</v>
          </cell>
        </row>
        <row r="292">
          <cell r="B292">
            <v>0.157958789242958</v>
          </cell>
          <cell r="D292">
            <v>0.24103274261656699</v>
          </cell>
          <cell r="E292">
            <v>0.20316461713230499</v>
          </cell>
          <cell r="F292">
            <v>0.25982193035462903</v>
          </cell>
          <cell r="G292">
            <v>0.25633599582861599</v>
          </cell>
        </row>
        <row r="293">
          <cell r="B293">
            <v>0.87649988122036604</v>
          </cell>
          <cell r="D293">
            <v>0.258482864164918</v>
          </cell>
          <cell r="E293">
            <v>0.22535576407855501</v>
          </cell>
          <cell r="F293">
            <v>0.25905198432579601</v>
          </cell>
          <cell r="G293">
            <v>0.342687975229991</v>
          </cell>
        </row>
        <row r="294">
          <cell r="B294">
            <v>0.59060304216603199</v>
          </cell>
          <cell r="D294">
            <v>0.29085043582582598</v>
          </cell>
          <cell r="E294">
            <v>0.31479723231948298</v>
          </cell>
          <cell r="F294">
            <v>0.32490359306593802</v>
          </cell>
          <cell r="G294">
            <v>0.33258276604345399</v>
          </cell>
        </row>
        <row r="295">
          <cell r="B295">
            <v>8.2398793695773506E-2</v>
          </cell>
          <cell r="D295">
            <v>0.24640971516485899</v>
          </cell>
          <cell r="E295">
            <v>5.5297225323999298E-2</v>
          </cell>
          <cell r="F295">
            <v>-8.47522679373999E-2</v>
          </cell>
          <cell r="G295">
            <v>0.14277478750894099</v>
          </cell>
        </row>
        <row r="296">
          <cell r="B296">
            <v>1.7778432290517499E-2</v>
          </cell>
          <cell r="D296">
            <v>0.24304288945097799</v>
          </cell>
          <cell r="E296">
            <v>9.2327412752493301E-2</v>
          </cell>
          <cell r="F296">
            <v>0.26512525160577199</v>
          </cell>
          <cell r="G296">
            <v>0.123575103666132</v>
          </cell>
        </row>
        <row r="297">
          <cell r="B297">
            <v>-6.8779202541045498E-2</v>
          </cell>
          <cell r="D297">
            <v>8.2946571924519902E-2</v>
          </cell>
          <cell r="E297">
            <v>-0.204832991448963</v>
          </cell>
          <cell r="F297">
            <v>-0.169383229201441</v>
          </cell>
          <cell r="G297">
            <v>5.40623323451375E-2</v>
          </cell>
        </row>
        <row r="298">
          <cell r="B298">
            <v>-0.44687878727134001</v>
          </cell>
          <cell r="D298">
            <v>5.2772774241856099E-2</v>
          </cell>
          <cell r="E298">
            <v>-9.5653670929177106E-2</v>
          </cell>
          <cell r="F298">
            <v>-1.3834709296071101E-2</v>
          </cell>
          <cell r="G298">
            <v>-5.4985720976283596E-3</v>
          </cell>
        </row>
        <row r="299">
          <cell r="B299">
            <v>0.127859166080665</v>
          </cell>
          <cell r="D299">
            <v>8.4628011985838594E-2</v>
          </cell>
          <cell r="E299">
            <v>-4.1272095446067199E-2</v>
          </cell>
          <cell r="F299">
            <v>-5.9139285382292399E-2</v>
          </cell>
          <cell r="G299">
            <v>9.5500042124195897E-2</v>
          </cell>
        </row>
        <row r="300">
          <cell r="B300">
            <v>0.32271815157123002</v>
          </cell>
          <cell r="D300">
            <v>0.18798451493097801</v>
          </cell>
          <cell r="E300">
            <v>5.4112251781072103E-2</v>
          </cell>
          <cell r="F300">
            <v>5.1508442826743002E-2</v>
          </cell>
          <cell r="G300">
            <v>0.39444739551709701</v>
          </cell>
        </row>
        <row r="301">
          <cell r="B301">
            <v>0.37942491087680802</v>
          </cell>
          <cell r="D301">
            <v>0.15637260789768201</v>
          </cell>
          <cell r="E301">
            <v>8.2761248901659798E-2</v>
          </cell>
          <cell r="F301">
            <v>0.20488969012865699</v>
          </cell>
          <cell r="G301">
            <v>0.31349431359253499</v>
          </cell>
        </row>
        <row r="302">
          <cell r="B302">
            <v>0.61007637061563502</v>
          </cell>
          <cell r="D302">
            <v>0.182018417381037</v>
          </cell>
          <cell r="E302">
            <v>0.190112517293794</v>
          </cell>
          <cell r="F302">
            <v>0.20395809653125199</v>
          </cell>
          <cell r="G302">
            <v>0.26558650492532798</v>
          </cell>
        </row>
        <row r="303">
          <cell r="B303">
            <v>0.82681425326997904</v>
          </cell>
          <cell r="D303">
            <v>0.33514574165581901</v>
          </cell>
          <cell r="E303">
            <v>0.61749795218536296</v>
          </cell>
          <cell r="F303">
            <v>0.52435457639211802</v>
          </cell>
          <cell r="G303">
            <v>0.37775873648416602</v>
          </cell>
        </row>
        <row r="304">
          <cell r="B304">
            <v>0.833885229093833</v>
          </cell>
          <cell r="D304">
            <v>0.45615572963355999</v>
          </cell>
          <cell r="E304">
            <v>0.55558281116835595</v>
          </cell>
          <cell r="F304">
            <v>0.66010048245890096</v>
          </cell>
          <cell r="G304">
            <v>0.48394465965194</v>
          </cell>
        </row>
        <row r="305">
          <cell r="B305">
            <v>0.87048227999022798</v>
          </cell>
          <cell r="D305">
            <v>0.135313087751808</v>
          </cell>
          <cell r="E305">
            <v>0.46542294993280198</v>
          </cell>
          <cell r="F305">
            <v>0.27760076154685598</v>
          </cell>
          <cell r="G305">
            <v>0.37295641981394201</v>
          </cell>
        </row>
        <row r="306">
          <cell r="B306">
            <v>0.66645087190587504</v>
          </cell>
          <cell r="D306">
            <v>0.42773037405116598</v>
          </cell>
          <cell r="E306">
            <v>0.33292350802596898</v>
          </cell>
          <cell r="F306">
            <v>0.57597725463520499</v>
          </cell>
          <cell r="G306">
            <v>0.52829271338958095</v>
          </cell>
        </row>
        <row r="307">
          <cell r="B307">
            <v>0.45755683190020602</v>
          </cell>
          <cell r="D307">
            <v>0.37020757825068401</v>
          </cell>
          <cell r="E307">
            <v>0.36178970976285801</v>
          </cell>
          <cell r="F307">
            <v>0.44203774548754199</v>
          </cell>
          <cell r="G307">
            <v>0.60166858077994401</v>
          </cell>
        </row>
        <row r="308">
          <cell r="B308">
            <v>0.84019232109012998</v>
          </cell>
          <cell r="D308">
            <v>0.37864399394550702</v>
          </cell>
          <cell r="E308">
            <v>0.42938596086297198</v>
          </cell>
          <cell r="F308">
            <v>0.50821378695418895</v>
          </cell>
          <cell r="G308">
            <v>0.33909811265213902</v>
          </cell>
        </row>
      </sheetData>
      <sheetData sheetId="3">
        <row r="201">
          <cell r="Z201">
            <v>6.7748690241610916</v>
          </cell>
          <cell r="AA201">
            <v>3.685657248884084</v>
          </cell>
        </row>
        <row r="202">
          <cell r="Z202">
            <v>6.6522135646052334</v>
          </cell>
          <cell r="AA202">
            <v>3.8216332265403707</v>
          </cell>
        </row>
        <row r="203">
          <cell r="Z203">
            <v>7.0880589798254761</v>
          </cell>
          <cell r="AA203">
            <v>3.0627513996096098</v>
          </cell>
        </row>
        <row r="204">
          <cell r="Z204">
            <v>8.0356459284573134</v>
          </cell>
          <cell r="AA204">
            <v>4.1543531156228823</v>
          </cell>
        </row>
        <row r="205">
          <cell r="Z205">
            <v>9.059919537864829</v>
          </cell>
          <cell r="AA205">
            <v>4.554320047925529</v>
          </cell>
        </row>
        <row r="206">
          <cell r="Z206">
            <v>9.2910628962676611</v>
          </cell>
          <cell r="AA206">
            <v>6.1822719255591778</v>
          </cell>
        </row>
        <row r="207">
          <cell r="Z207">
            <v>8.6932407384384618</v>
          </cell>
          <cell r="AA207">
            <v>5.9306830197950404</v>
          </cell>
        </row>
        <row r="208">
          <cell r="Z208">
            <v>8.6852927227492245</v>
          </cell>
          <cell r="AA208">
            <v>6.5023982580351571</v>
          </cell>
        </row>
        <row r="209">
          <cell r="Z209">
            <v>8.3005217179642727</v>
          </cell>
          <cell r="AA209">
            <v>6.2006712375676614</v>
          </cell>
        </row>
        <row r="210">
          <cell r="Z210">
            <v>9.0763424469349587</v>
          </cell>
          <cell r="AA210">
            <v>5.5335334697219025</v>
          </cell>
        </row>
        <row r="211">
          <cell r="Z211">
            <v>9.4538729552569265</v>
          </cell>
          <cell r="AA211">
            <v>6.2642137340005064</v>
          </cell>
        </row>
        <row r="212">
          <cell r="Z212">
            <v>10.290974009046266</v>
          </cell>
          <cell r="AA212">
            <v>6.7000667415585156</v>
          </cell>
        </row>
        <row r="213">
          <cell r="Z213">
            <v>9.6995497925107799</v>
          </cell>
          <cell r="AA213">
            <v>6.8276411660704923</v>
          </cell>
        </row>
        <row r="214">
          <cell r="Z214">
            <v>8.8979225304872216</v>
          </cell>
          <cell r="AA214">
            <v>4.876319418488734</v>
          </cell>
        </row>
        <row r="215">
          <cell r="Z215">
            <v>9.2923701239471086</v>
          </cell>
          <cell r="AA215">
            <v>4.4570510669665708</v>
          </cell>
        </row>
        <row r="216">
          <cell r="Z216">
            <v>9.0924632852988623</v>
          </cell>
          <cell r="AA216">
            <v>3.9030486394461263</v>
          </cell>
        </row>
        <row r="217">
          <cell r="Z217">
            <v>9.0854308351907775</v>
          </cell>
          <cell r="AA217">
            <v>3.8285533098359537</v>
          </cell>
        </row>
        <row r="218">
          <cell r="Z218">
            <v>8.7263573088164605</v>
          </cell>
          <cell r="AA218">
            <v>4.1756138207417166</v>
          </cell>
        </row>
        <row r="219">
          <cell r="Z219">
            <v>9.1238404321947399</v>
          </cell>
          <cell r="AA219">
            <v>5.4118441389692862</v>
          </cell>
        </row>
        <row r="220">
          <cell r="Z220">
            <v>9.1961232768178292</v>
          </cell>
          <cell r="AA220">
            <v>6.4829994301005058</v>
          </cell>
        </row>
        <row r="221">
          <cell r="Z221">
            <v>9.2680733253423853</v>
          </cell>
          <cell r="AA221">
            <v>6.7715248551424736</v>
          </cell>
        </row>
        <row r="222">
          <cell r="Z222">
            <v>8.4848431581113744</v>
          </cell>
          <cell r="AA222">
            <v>6.6217575826100301</v>
          </cell>
        </row>
        <row r="223">
          <cell r="Z223">
            <v>8.4537483097126653</v>
          </cell>
          <cell r="AA223">
            <v>6.1163062378188755</v>
          </cell>
        </row>
        <row r="224">
          <cell r="Z224">
            <v>8.6744758090163003</v>
          </cell>
          <cell r="AA224">
            <v>5.7264399081205823</v>
          </cell>
        </row>
        <row r="225">
          <cell r="Z225">
            <v>9.0150570487132171</v>
          </cell>
          <cell r="AA225">
            <v>5.069967761935203</v>
          </cell>
        </row>
        <row r="226">
          <cell r="Z226">
            <v>9.4365665162616352</v>
          </cell>
          <cell r="AA226">
            <v>4.7605388395282944</v>
          </cell>
        </row>
        <row r="227">
          <cell r="Z227">
            <v>9.9727090872661677</v>
          </cell>
          <cell r="AA227">
            <v>4.6636117221784872</v>
          </cell>
        </row>
        <row r="228">
          <cell r="Z228">
            <v>9.9180646053607546</v>
          </cell>
          <cell r="AA228">
            <v>4.7635037409431646</v>
          </cell>
        </row>
        <row r="229">
          <cell r="Z229">
            <v>8.7462583241543683</v>
          </cell>
          <cell r="AA229">
            <v>4.9789126114611548</v>
          </cell>
        </row>
        <row r="230">
          <cell r="Z230">
            <v>7.9761135875065889</v>
          </cell>
          <cell r="AA230">
            <v>4.7358001670173593</v>
          </cell>
        </row>
        <row r="231">
          <cell r="Z231">
            <v>7.8109426010443599</v>
          </cell>
          <cell r="AA231">
            <v>4.1344383500432542</v>
          </cell>
        </row>
        <row r="232">
          <cell r="Z232">
            <v>8.5219539965107458</v>
          </cell>
          <cell r="AA232">
            <v>3.318453597990441</v>
          </cell>
        </row>
        <row r="233">
          <cell r="Z233">
            <v>8.4943860621541205</v>
          </cell>
          <cell r="AA233">
            <v>3.0501926721054673</v>
          </cell>
        </row>
        <row r="234">
          <cell r="Z234">
            <v>9.6228402710624863</v>
          </cell>
          <cell r="AA234">
            <v>3.5936330180157654</v>
          </cell>
        </row>
        <row r="235">
          <cell r="Z235">
            <v>9.8585497563773856</v>
          </cell>
          <cell r="AA235">
            <v>3.46915918258874</v>
          </cell>
        </row>
        <row r="236">
          <cell r="Z236">
            <v>10.754622923415383</v>
          </cell>
          <cell r="AA236">
            <v>3.9434250061107576</v>
          </cell>
        </row>
        <row r="237">
          <cell r="Z237">
            <v>11.107294604664133</v>
          </cell>
          <cell r="AA237">
            <v>4.9735014109274687</v>
          </cell>
        </row>
        <row r="238">
          <cell r="Z238">
            <v>10.975094776022544</v>
          </cell>
          <cell r="AA238">
            <v>7.0629966530204769</v>
          </cell>
        </row>
        <row r="239">
          <cell r="Z239">
            <v>10.221412973876795</v>
          </cell>
          <cell r="AA239">
            <v>7.6540409209734435</v>
          </cell>
        </row>
        <row r="240">
          <cell r="Z240">
            <v>9.2095928088325394</v>
          </cell>
          <cell r="AA240">
            <v>7.4794919632840617</v>
          </cell>
        </row>
        <row r="241">
          <cell r="Z241">
            <v>9.4521978133278282</v>
          </cell>
          <cell r="AA241">
            <v>6.9455062499940539</v>
          </cell>
        </row>
        <row r="242">
          <cell r="Z242">
            <v>9.2174631279199559</v>
          </cell>
          <cell r="AA242">
            <v>6.5459182245301832</v>
          </cell>
        </row>
        <row r="243">
          <cell r="Z243">
            <v>8.8905451361902976</v>
          </cell>
          <cell r="AA243">
            <v>5.34949138310796</v>
          </cell>
        </row>
        <row r="244">
          <cell r="Z244">
            <v>8.5278145392842788</v>
          </cell>
          <cell r="AA244">
            <v>5.3389501037619027</v>
          </cell>
        </row>
        <row r="245">
          <cell r="Z245">
            <v>8.208653824350904</v>
          </cell>
          <cell r="AA245">
            <v>6.2703938464186137</v>
          </cell>
        </row>
        <row r="246">
          <cell r="Z246">
            <v>7.9559413878794061</v>
          </cell>
          <cell r="AA246">
            <v>7.3212729313104603</v>
          </cell>
        </row>
        <row r="247">
          <cell r="Z247">
            <v>7.8194174485575019</v>
          </cell>
          <cell r="AA247">
            <v>9.4239015341611037</v>
          </cell>
        </row>
        <row r="248">
          <cell r="Z248">
            <v>6.9674409816952902</v>
          </cell>
          <cell r="AA248">
            <v>9.5563214374509471</v>
          </cell>
        </row>
        <row r="249">
          <cell r="Z249">
            <v>6.5051398391589714</v>
          </cell>
          <cell r="AA249">
            <v>9.3277045935320473</v>
          </cell>
        </row>
        <row r="250">
          <cell r="Z250">
            <v>6.3767902370573779</v>
          </cell>
          <cell r="AA250">
            <v>7.1673133570642165</v>
          </cell>
        </row>
        <row r="251">
          <cell r="Z251">
            <v>6.6244543702310636</v>
          </cell>
          <cell r="AA251">
            <v>5.7601431100896292</v>
          </cell>
        </row>
        <row r="252">
          <cell r="Z252">
            <v>7.0184574230240884</v>
          </cell>
          <cell r="AA252">
            <v>5.671494684401452</v>
          </cell>
        </row>
        <row r="253">
          <cell r="Z253">
            <v>6.3121759986215693</v>
          </cell>
          <cell r="AA253">
            <v>4.8757491196318625</v>
          </cell>
        </row>
        <row r="254">
          <cell r="Z254">
            <v>6.398764629705056</v>
          </cell>
          <cell r="AA254">
            <v>5.2968936682687797</v>
          </cell>
        </row>
        <row r="255">
          <cell r="Z255">
            <v>6.1506483206033948</v>
          </cell>
          <cell r="AA255">
            <v>2.7915698551897776</v>
          </cell>
        </row>
        <row r="256">
          <cell r="Z256">
            <v>6.8788222425953762</v>
          </cell>
          <cell r="AA256">
            <v>2.1227235275260909</v>
          </cell>
        </row>
        <row r="257">
          <cell r="Z257">
            <v>5.667157713001032</v>
          </cell>
          <cell r="AA257">
            <v>1.4002054012711938</v>
          </cell>
        </row>
        <row r="258">
          <cell r="Z258">
            <v>4.5013051891734648</v>
          </cell>
          <cell r="AA258">
            <v>2.2691158523072659</v>
          </cell>
        </row>
        <row r="259">
          <cell r="Z259">
            <v>3.2405465175804125</v>
          </cell>
          <cell r="AA259">
            <v>3.9571403752845384</v>
          </cell>
        </row>
        <row r="260">
          <cell r="Z260">
            <v>3.3466858574478664</v>
          </cell>
          <cell r="AA260">
            <v>2.8164026446224852</v>
          </cell>
        </row>
        <row r="261">
          <cell r="Z261">
            <v>3.6013365164912869</v>
          </cell>
          <cell r="AA261">
            <v>3.2081450510423934</v>
          </cell>
        </row>
        <row r="262">
          <cell r="Z262">
            <v>3.6089459623305657</v>
          </cell>
          <cell r="AA262">
            <v>0.96819411161988</v>
          </cell>
        </row>
        <row r="263">
          <cell r="Z263">
            <v>3.9874495660562843</v>
          </cell>
          <cell r="AA263">
            <v>2.2784269827889005</v>
          </cell>
        </row>
        <row r="264">
          <cell r="Z264">
            <v>4.3230416077511933</v>
          </cell>
          <cell r="AA264">
            <v>1.6117171711858163</v>
          </cell>
        </row>
        <row r="265">
          <cell r="Z265">
            <v>4.1636599844741937</v>
          </cell>
          <cell r="AA265">
            <v>1.9246494915385028</v>
          </cell>
        </row>
        <row r="266">
          <cell r="Z266">
            <v>3.6853427474347455</v>
          </cell>
          <cell r="AA266">
            <v>0.45901281265389571</v>
          </cell>
        </row>
        <row r="267">
          <cell r="Z267">
            <v>3.8004460814566841</v>
          </cell>
          <cell r="AA267">
            <v>0.88807843440244483</v>
          </cell>
        </row>
        <row r="268">
          <cell r="Z268">
            <v>3.2881820041881724</v>
          </cell>
          <cell r="AA268">
            <v>0.85879131068560355</v>
          </cell>
        </row>
        <row r="269">
          <cell r="Z269">
            <v>3.3703631239748972</v>
          </cell>
          <cell r="AA269">
            <v>1.5368602649242717</v>
          </cell>
        </row>
        <row r="270">
          <cell r="Z270">
            <v>2.5581718117565515</v>
          </cell>
          <cell r="AA270">
            <v>1.312502835677094</v>
          </cell>
        </row>
        <row r="271">
          <cell r="Z271">
            <v>2.3853047916971235</v>
          </cell>
          <cell r="AA271">
            <v>1.1278042722651094</v>
          </cell>
        </row>
        <row r="272">
          <cell r="Z272">
            <v>2.8597627865283499</v>
          </cell>
          <cell r="AA272">
            <v>1.1437138258721689</v>
          </cell>
        </row>
        <row r="273">
          <cell r="Z273">
            <v>3.1010344530274949</v>
          </cell>
          <cell r="AA273">
            <v>1.046262448014474</v>
          </cell>
        </row>
        <row r="274">
          <cell r="Z274">
            <v>2.0261011728359932</v>
          </cell>
          <cell r="AA274">
            <v>1.6715752890358999</v>
          </cell>
        </row>
        <row r="275">
          <cell r="Z275">
            <v>2.5161670582617006</v>
          </cell>
          <cell r="AA275">
            <v>1.3141617243052508</v>
          </cell>
        </row>
        <row r="276">
          <cell r="Z276">
            <v>2.5537892070643124</v>
          </cell>
          <cell r="AA276">
            <v>1.8983578204883997</v>
          </cell>
        </row>
        <row r="277">
          <cell r="Z277">
            <v>4.852742028701158</v>
          </cell>
          <cell r="AA277">
            <v>1.7827590881186666</v>
          </cell>
        </row>
        <row r="278">
          <cell r="Z278">
            <v>4.0028723934716339</v>
          </cell>
          <cell r="AA278">
            <v>2.2661045484183546</v>
          </cell>
        </row>
        <row r="279">
          <cell r="Z279">
            <v>3.70505839329563</v>
          </cell>
          <cell r="AA279">
            <v>2.3565428824502135</v>
          </cell>
        </row>
        <row r="280">
          <cell r="Z280">
            <v>3.675596040849328</v>
          </cell>
          <cell r="AA280">
            <v>-8.157912533474132E-2</v>
          </cell>
        </row>
        <row r="281">
          <cell r="Z281">
            <v>3.919474615603562</v>
          </cell>
          <cell r="AA281">
            <v>-2.0044138306317905</v>
          </cell>
        </row>
        <row r="282">
          <cell r="Z282">
            <v>4.2849379377511099</v>
          </cell>
          <cell r="AA282">
            <v>-1.6562915755783933</v>
          </cell>
        </row>
        <row r="283">
          <cell r="Z283">
            <v>4.1889778013555201</v>
          </cell>
          <cell r="AA283">
            <v>0.90554979342736885</v>
          </cell>
        </row>
        <row r="284">
          <cell r="Z284">
            <v>4.0783484323354173</v>
          </cell>
          <cell r="AA284">
            <v>2.6361071150230941</v>
          </cell>
        </row>
        <row r="285">
          <cell r="Z285">
            <v>3.7373990087613151</v>
          </cell>
          <cell r="AA285">
            <v>4.2965405171828905</v>
          </cell>
        </row>
        <row r="286">
          <cell r="Z286">
            <v>3.9487705843092868</v>
          </cell>
          <cell r="AA286">
            <v>3.9082502310200198</v>
          </cell>
        </row>
        <row r="287">
          <cell r="Z287">
            <v>3.4436923405043842</v>
          </cell>
          <cell r="AA287">
            <v>4.2830167783275925</v>
          </cell>
        </row>
        <row r="288">
          <cell r="Z288">
            <v>3.1992576648724622</v>
          </cell>
          <cell r="AA288">
            <v>2.7238326031210107</v>
          </cell>
        </row>
        <row r="289">
          <cell r="Z289">
            <v>2.6125678448860157</v>
          </cell>
          <cell r="AA289">
            <v>1.110241846257324</v>
          </cell>
        </row>
        <row r="290">
          <cell r="Z290">
            <v>3.3771287624724096</v>
          </cell>
          <cell r="AA290">
            <v>1.0725940581689457</v>
          </cell>
        </row>
        <row r="291">
          <cell r="Z291">
            <v>3.4282571534022281</v>
          </cell>
          <cell r="AA291">
            <v>5.0687504317011189E-2</v>
          </cell>
        </row>
        <row r="292">
          <cell r="Z292">
            <v>3.0918864310420844</v>
          </cell>
          <cell r="AA292">
            <v>2.1921448764750266</v>
          </cell>
        </row>
        <row r="293">
          <cell r="Z293">
            <v>2.7735304961101832</v>
          </cell>
          <cell r="AA293">
            <v>1.8701360667201499</v>
          </cell>
        </row>
        <row r="294">
          <cell r="Z294">
            <v>4.411391351039498</v>
          </cell>
          <cell r="AA294">
            <v>1.6386553439020588</v>
          </cell>
        </row>
        <row r="295">
          <cell r="Z295">
            <v>4.1711481638449186</v>
          </cell>
          <cell r="AA295">
            <v>-0.74130445813430867</v>
          </cell>
        </row>
        <row r="296">
          <cell r="Z296">
            <v>3.1521625575453101</v>
          </cell>
          <cell r="AA296">
            <v>1.4545949147084798</v>
          </cell>
        </row>
        <row r="297">
          <cell r="Z297">
            <v>1.5997800790850079</v>
          </cell>
          <cell r="AA297">
            <v>-1.1750216683664689</v>
          </cell>
        </row>
        <row r="298">
          <cell r="Z298">
            <v>1.0906538588526757</v>
          </cell>
          <cell r="AA298">
            <v>-0.60211010363411788</v>
          </cell>
        </row>
        <row r="299">
          <cell r="Z299">
            <v>1.2689746602875687</v>
          </cell>
          <cell r="AA299">
            <v>-4.0733918637730397</v>
          </cell>
        </row>
        <row r="300">
          <cell r="Z300">
            <v>1.1373173936231069</v>
          </cell>
          <cell r="AA300">
            <v>-1.8326907719671084</v>
          </cell>
        </row>
        <row r="301">
          <cell r="Z301">
            <v>1.3504226326246425</v>
          </cell>
          <cell r="AA301">
            <v>-0.10826903325113335</v>
          </cell>
        </row>
        <row r="302">
          <cell r="Z302">
            <v>1.5093463393769611</v>
          </cell>
          <cell r="AA302">
            <v>2.03707094692993</v>
          </cell>
        </row>
        <row r="303">
          <cell r="Z303">
            <v>2.8337724356398439</v>
          </cell>
          <cell r="AA303">
            <v>4.690727556078599</v>
          </cell>
        </row>
        <row r="304">
          <cell r="Z304">
            <v>5.308667874017317</v>
          </cell>
          <cell r="AA304">
            <v>5.9275191411879433</v>
          </cell>
        </row>
        <row r="305">
          <cell r="Z305">
            <v>4.6626663154234933</v>
          </cell>
          <cell r="AA305">
            <v>7.19465732975668</v>
          </cell>
        </row>
        <row r="306">
          <cell r="Z306">
            <v>4.8336758958125614</v>
          </cell>
          <cell r="AA306">
            <v>7.7171717023039008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ad"/>
      <sheetName val="pnad_dessaz"/>
    </sheetNames>
    <sheetDataSet>
      <sheetData sheetId="0"/>
      <sheetData sheetId="1">
        <row r="172">
          <cell r="D172">
            <v>7.4927760059720128E-2</v>
          </cell>
        </row>
        <row r="173">
          <cell r="D173">
            <v>7.4254624911622158E-2</v>
          </cell>
        </row>
        <row r="174">
          <cell r="D174">
            <v>7.4317862931353673E-2</v>
          </cell>
        </row>
        <row r="175">
          <cell r="D175">
            <v>7.2814221924294098E-2</v>
          </cell>
        </row>
        <row r="176">
          <cell r="D176">
            <v>7.2547233316292647E-2</v>
          </cell>
        </row>
        <row r="177">
          <cell r="D177">
            <v>7.3008194912051794E-2</v>
          </cell>
        </row>
        <row r="178">
          <cell r="D178">
            <v>7.2898688794561295E-2</v>
          </cell>
        </row>
        <row r="179">
          <cell r="D179">
            <v>7.283648225096695E-2</v>
          </cell>
        </row>
        <row r="180">
          <cell r="D180">
            <v>7.2176564710133118E-2</v>
          </cell>
        </row>
        <row r="181">
          <cell r="D181">
            <v>7.224629008794714E-2</v>
          </cell>
        </row>
        <row r="182">
          <cell r="D182">
            <v>7.24309331809182E-2</v>
          </cell>
        </row>
        <row r="183">
          <cell r="D183">
            <v>7.4188641709536873E-2</v>
          </cell>
        </row>
        <row r="184">
          <cell r="D184">
            <v>7.4837508735118741E-2</v>
          </cell>
        </row>
        <row r="185">
          <cell r="D185">
            <v>7.5578200272800267E-2</v>
          </cell>
        </row>
        <row r="186">
          <cell r="D186">
            <v>7.4504050315555514E-2</v>
          </cell>
        </row>
        <row r="187">
          <cell r="D187">
            <v>7.3806765300015509E-2</v>
          </cell>
        </row>
        <row r="188">
          <cell r="D188">
            <v>7.262279191728982E-2</v>
          </cell>
        </row>
        <row r="189">
          <cell r="D189">
            <v>7.2248602337433909E-2</v>
          </cell>
        </row>
        <row r="190">
          <cell r="D190">
            <v>7.1303883175774962E-2</v>
          </cell>
        </row>
        <row r="191">
          <cell r="D191">
            <v>7.0951115624468319E-2</v>
          </cell>
        </row>
        <row r="192">
          <cell r="D192">
            <v>7.0348349820485101E-2</v>
          </cell>
        </row>
        <row r="193">
          <cell r="D193">
            <v>7.0324857372360938E-2</v>
          </cell>
        </row>
        <row r="194">
          <cell r="D194">
            <v>6.9245130242002517E-2</v>
          </cell>
        </row>
        <row r="195">
          <cell r="D195">
            <v>6.7579177073325059E-2</v>
          </cell>
        </row>
        <row r="196">
          <cell r="D196">
            <v>6.6924783903517859E-2</v>
          </cell>
        </row>
        <row r="197">
          <cell r="D197">
            <v>6.596411243340139E-2</v>
          </cell>
        </row>
        <row r="198">
          <cell r="D198">
            <v>6.636797056552679E-2</v>
          </cell>
        </row>
        <row r="199">
          <cell r="D199">
            <v>6.6767684824763363E-2</v>
          </cell>
        </row>
        <row r="200">
          <cell r="D200">
            <v>6.6779551794387215E-2</v>
          </cell>
        </row>
        <row r="201">
          <cell r="D201">
            <v>6.6587506597838186E-2</v>
          </cell>
        </row>
        <row r="202">
          <cell r="D202">
            <v>6.7305246084262471E-2</v>
          </cell>
        </row>
        <row r="203">
          <cell r="D203">
            <v>6.8615185095490694E-2</v>
          </cell>
        </row>
        <row r="204">
          <cell r="D204">
            <v>6.8459365447974485E-2</v>
          </cell>
        </row>
        <row r="205">
          <cell r="D205">
            <v>6.9260964686447823E-2</v>
          </cell>
        </row>
        <row r="206">
          <cell r="D206">
            <v>6.9629448240663527E-2</v>
          </cell>
        </row>
        <row r="207">
          <cell r="D207">
            <v>7.0946147067457721E-2</v>
          </cell>
        </row>
        <row r="208">
          <cell r="D208">
            <v>7.1152150086845833E-2</v>
          </cell>
        </row>
        <row r="209">
          <cell r="D209">
            <v>7.2647502195609559E-2</v>
          </cell>
        </row>
        <row r="210">
          <cell r="D210">
            <v>7.396004991386862E-2</v>
          </cell>
        </row>
        <row r="211">
          <cell r="D211">
            <v>7.521991513372539E-2</v>
          </cell>
        </row>
        <row r="212">
          <cell r="D212">
            <v>7.8322684797786368E-2</v>
          </cell>
        </row>
        <row r="213">
          <cell r="D213">
            <v>8.1327360682099781E-2</v>
          </cell>
        </row>
        <row r="214">
          <cell r="D214">
            <v>8.3922426010158979E-2</v>
          </cell>
        </row>
        <row r="215">
          <cell r="D215">
            <v>8.6854299492581388E-2</v>
          </cell>
        </row>
        <row r="216">
          <cell r="D216">
            <v>8.9394342168681473E-2</v>
          </cell>
        </row>
        <row r="217">
          <cell r="D217">
            <v>9.2549888430026206E-2</v>
          </cell>
        </row>
        <row r="218">
          <cell r="D218">
            <v>9.4663577902509344E-2</v>
          </cell>
        </row>
        <row r="219">
          <cell r="D219">
            <v>9.5788359842978288E-2</v>
          </cell>
        </row>
        <row r="220">
          <cell r="D220">
            <v>9.8086880699303491E-2</v>
          </cell>
        </row>
        <row r="221">
          <cell r="D221">
            <v>0.10056677309832729</v>
          </cell>
        </row>
        <row r="222">
          <cell r="D222">
            <v>0.10336371063167182</v>
          </cell>
        </row>
        <row r="223">
          <cell r="D223">
            <v>0.10666784474765179</v>
          </cell>
        </row>
        <row r="224">
          <cell r="D224">
            <v>0.10870057513598241</v>
          </cell>
        </row>
        <row r="225">
          <cell r="D225">
            <v>0.11160520610710523</v>
          </cell>
        </row>
        <row r="226">
          <cell r="D226">
            <v>0.11432271761352775</v>
          </cell>
        </row>
        <row r="227">
          <cell r="D227">
            <v>0.11726026751493868</v>
          </cell>
        </row>
        <row r="228">
          <cell r="D228">
            <v>0.11873162043895935</v>
          </cell>
        </row>
        <row r="229">
          <cell r="D229">
            <v>0.12143275477149418</v>
          </cell>
        </row>
        <row r="230">
          <cell r="D230">
            <v>0.12354658112734251</v>
          </cell>
        </row>
        <row r="231">
          <cell r="D231">
            <v>0.12655060607112012</v>
          </cell>
        </row>
        <row r="232">
          <cell r="D232">
            <v>0.12851764976613489</v>
          </cell>
        </row>
        <row r="233">
          <cell r="D233">
            <v>0.12991069711947756</v>
          </cell>
        </row>
        <row r="234">
          <cell r="D234">
            <v>0.13165687593475195</v>
          </cell>
        </row>
        <row r="235">
          <cell r="D235">
            <v>0.1308082835713601</v>
          </cell>
        </row>
        <row r="236">
          <cell r="D236">
            <v>0.12979561478991941</v>
          </cell>
        </row>
        <row r="237">
          <cell r="D237">
            <v>0.12851532694813106</v>
          </cell>
        </row>
        <row r="238">
          <cell r="D238">
            <v>0.12695248820756677</v>
          </cell>
        </row>
        <row r="239">
          <cell r="D239">
            <v>0.12549370160459883</v>
          </cell>
        </row>
        <row r="240">
          <cell r="D240">
            <v>0.12499719612115145</v>
          </cell>
        </row>
        <row r="241">
          <cell r="D241">
            <v>0.12557861365079603</v>
          </cell>
        </row>
        <row r="242">
          <cell r="D242">
            <v>0.12559074629044431</v>
          </cell>
        </row>
        <row r="243">
          <cell r="D243">
            <v>0.12452878774900089</v>
          </cell>
        </row>
        <row r="244">
          <cell r="D244">
            <v>0.12446009103633582</v>
          </cell>
        </row>
        <row r="245">
          <cell r="D245">
            <v>0.12439798309935779</v>
          </cell>
        </row>
        <row r="246">
          <cell r="D246">
            <v>0.12530960034563077</v>
          </cell>
        </row>
        <row r="247">
          <cell r="D247">
            <v>0.12381183390610495</v>
          </cell>
        </row>
        <row r="248">
          <cell r="D248">
            <v>0.12335520214168871</v>
          </cell>
        </row>
        <row r="249">
          <cell r="D249">
            <v>0.12269309535832962</v>
          </cell>
        </row>
        <row r="250">
          <cell r="D250">
            <v>0.12181644074634534</v>
          </cell>
        </row>
        <row r="251">
          <cell r="D251">
            <v>0.12079758128771689</v>
          </cell>
        </row>
        <row r="252">
          <cell r="D252">
            <v>0.11929201279117685</v>
          </cell>
        </row>
        <row r="253">
          <cell r="D253">
            <v>0.12055536884732576</v>
          </cell>
        </row>
        <row r="254">
          <cell r="D254">
            <v>0.12180579300303951</v>
          </cell>
        </row>
        <row r="255">
          <cell r="D255">
            <v>0.12240566493472649</v>
          </cell>
        </row>
        <row r="256">
          <cell r="D256">
            <v>0.12323492322842644</v>
          </cell>
        </row>
        <row r="257">
          <cell r="D257">
            <v>0.12371756716331395</v>
          </cell>
        </row>
        <row r="258">
          <cell r="D258">
            <v>0.12172901189464658</v>
          </cell>
        </row>
        <row r="259">
          <cell r="D259">
            <v>0.11996134757273702</v>
          </cell>
        </row>
        <row r="260">
          <cell r="D260">
            <v>0.11841493829765393</v>
          </cell>
        </row>
        <row r="261">
          <cell r="D261">
            <v>0.11810518668925796</v>
          </cell>
        </row>
        <row r="262">
          <cell r="D262">
            <v>0.11686652530855068</v>
          </cell>
        </row>
        <row r="263">
          <cell r="D263">
            <v>0.11767726454928917</v>
          </cell>
        </row>
        <row r="264">
          <cell r="D264">
            <v>0.11767780463205146</v>
          </cell>
        </row>
        <row r="265">
          <cell r="D265">
            <v>0.11905269392397155</v>
          </cell>
        </row>
        <row r="266">
          <cell r="D266">
            <v>0.11820674183670876</v>
          </cell>
        </row>
        <row r="267">
          <cell r="D267">
            <v>0.11605309713781042</v>
          </cell>
        </row>
        <row r="268">
          <cell r="D268">
            <v>0.11536678437302128</v>
          </cell>
        </row>
        <row r="269">
          <cell r="D269">
            <v>0.11685731750476114</v>
          </cell>
        </row>
        <row r="270">
          <cell r="D270">
            <v>0.11745580491076635</v>
          </cell>
        </row>
        <row r="271">
          <cell r="D271">
            <v>0.12053391712363914</v>
          </cell>
        </row>
        <row r="272">
          <cell r="D272">
            <v>0.12432288800093927</v>
          </cell>
        </row>
        <row r="273">
          <cell r="D273">
            <v>0.13044367357902964</v>
          </cell>
        </row>
        <row r="274">
          <cell r="D274">
            <v>0.1360588115913296</v>
          </cell>
        </row>
        <row r="275">
          <cell r="D275">
            <v>0.14367880710801229</v>
          </cell>
        </row>
        <row r="276">
          <cell r="D276">
            <v>0.14548330092255424</v>
          </cell>
        </row>
        <row r="277">
          <cell r="D277">
            <v>0.14562111698828573</v>
          </cell>
        </row>
        <row r="278">
          <cell r="D278">
            <v>0.14775288756087601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l"/>
      <sheetName val="anual"/>
      <sheetName val="mensal old"/>
      <sheetName val="Chart1"/>
      <sheetName val="trimestral"/>
    </sheetNames>
    <sheetDataSet>
      <sheetData sheetId="0">
        <row r="107">
          <cell r="F107">
            <v>14.896178493057677</v>
          </cell>
        </row>
        <row r="108">
          <cell r="F108">
            <v>15.191297735361264</v>
          </cell>
        </row>
        <row r="109">
          <cell r="F109">
            <v>15.484663794047226</v>
          </cell>
        </row>
        <row r="110">
          <cell r="F110">
            <v>15.77628708406772</v>
          </cell>
        </row>
        <row r="111">
          <cell r="F111">
            <v>16.066177958503925</v>
          </cell>
        </row>
        <row r="112">
          <cell r="F112">
            <v>16.354346708933576</v>
          </cell>
        </row>
        <row r="113">
          <cell r="F113">
            <v>16.640803565796325</v>
          </cell>
        </row>
        <row r="114">
          <cell r="F114">
            <v>16.178635650094385</v>
          </cell>
        </row>
        <row r="115">
          <cell r="F115">
            <v>15.713173463528761</v>
          </cell>
        </row>
        <row r="116">
          <cell r="F116">
            <v>15.244389967954886</v>
          </cell>
        </row>
        <row r="117">
          <cell r="F117">
            <v>14.772257889862273</v>
          </cell>
        </row>
        <row r="118">
          <cell r="F118">
            <v>14.296749718281553</v>
          </cell>
        </row>
        <row r="119">
          <cell r="F119">
            <v>13.817837702672653</v>
          </cell>
        </row>
      </sheetData>
      <sheetData sheetId="1"/>
      <sheetData sheetId="2"/>
      <sheetData sheetId="3" refreshError="1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ústria"/>
    </sheetNames>
    <sheetDataSet>
      <sheetData sheetId="0">
        <row r="136">
          <cell r="H136">
            <v>82.3</v>
          </cell>
        </row>
        <row r="137">
          <cell r="H137">
            <v>82.5</v>
          </cell>
        </row>
        <row r="138">
          <cell r="H138">
            <v>82.100000000000009</v>
          </cell>
        </row>
        <row r="139">
          <cell r="H139">
            <v>82</v>
          </cell>
        </row>
        <row r="140">
          <cell r="H140">
            <v>82.3</v>
          </cell>
        </row>
        <row r="141">
          <cell r="H141">
            <v>82.100000000000009</v>
          </cell>
        </row>
        <row r="142">
          <cell r="H142">
            <v>82.4</v>
          </cell>
        </row>
        <row r="143">
          <cell r="H143">
            <v>82.7</v>
          </cell>
        </row>
        <row r="144">
          <cell r="H144">
            <v>82.2</v>
          </cell>
        </row>
        <row r="145">
          <cell r="H145">
            <v>82</v>
          </cell>
        </row>
        <row r="146">
          <cell r="H146">
            <v>82.100000000000009</v>
          </cell>
        </row>
        <row r="147">
          <cell r="H147">
            <v>82.8</v>
          </cell>
        </row>
        <row r="148">
          <cell r="H148">
            <v>82.3</v>
          </cell>
        </row>
        <row r="149">
          <cell r="H149">
            <v>82.3</v>
          </cell>
        </row>
        <row r="150">
          <cell r="H150">
            <v>82.4</v>
          </cell>
        </row>
        <row r="151">
          <cell r="H151">
            <v>82.2</v>
          </cell>
        </row>
        <row r="152">
          <cell r="H152">
            <v>82.5</v>
          </cell>
        </row>
        <row r="153">
          <cell r="H153">
            <v>82.8</v>
          </cell>
        </row>
        <row r="154">
          <cell r="H154">
            <v>82.9</v>
          </cell>
        </row>
        <row r="155">
          <cell r="H155">
            <v>82.8</v>
          </cell>
        </row>
        <row r="156">
          <cell r="H156">
            <v>82.2</v>
          </cell>
        </row>
        <row r="157">
          <cell r="H157">
            <v>82.4</v>
          </cell>
        </row>
        <row r="158">
          <cell r="H158">
            <v>82.9</v>
          </cell>
        </row>
        <row r="159">
          <cell r="H159">
            <v>82.9</v>
          </cell>
        </row>
        <row r="160">
          <cell r="H160">
            <v>82.7</v>
          </cell>
        </row>
        <row r="161">
          <cell r="H161">
            <v>82.600000000000009</v>
          </cell>
        </row>
        <row r="162">
          <cell r="H162">
            <v>82.600000000000009</v>
          </cell>
        </row>
        <row r="163">
          <cell r="H163">
            <v>82</v>
          </cell>
        </row>
        <row r="164">
          <cell r="H164">
            <v>81.8</v>
          </cell>
        </row>
        <row r="165">
          <cell r="H165">
            <v>81.600000000000009</v>
          </cell>
        </row>
        <row r="166">
          <cell r="H166">
            <v>80.7</v>
          </cell>
        </row>
        <row r="167">
          <cell r="H167">
            <v>80.600000000000009</v>
          </cell>
        </row>
        <row r="168">
          <cell r="H168">
            <v>80.3</v>
          </cell>
        </row>
        <row r="169">
          <cell r="H169">
            <v>79.900000000000006</v>
          </cell>
        </row>
        <row r="170">
          <cell r="H170">
            <v>80.3</v>
          </cell>
        </row>
        <row r="171">
          <cell r="H171">
            <v>79.400000000000006</v>
          </cell>
        </row>
        <row r="172">
          <cell r="H172">
            <v>79.2</v>
          </cell>
        </row>
        <row r="173">
          <cell r="H173">
            <v>79.100000000000009</v>
          </cell>
        </row>
        <row r="174">
          <cell r="H174">
            <v>78.400000000000006</v>
          </cell>
        </row>
        <row r="175">
          <cell r="H175">
            <v>77.5</v>
          </cell>
        </row>
        <row r="176">
          <cell r="H176">
            <v>76.5</v>
          </cell>
        </row>
        <row r="177">
          <cell r="H177">
            <v>75.8</v>
          </cell>
        </row>
        <row r="178">
          <cell r="H178">
            <v>75.100000000000009</v>
          </cell>
        </row>
        <row r="179">
          <cell r="H179">
            <v>75.100000000000009</v>
          </cell>
        </row>
        <row r="180">
          <cell r="H180">
            <v>74.900000000000006</v>
          </cell>
        </row>
        <row r="181">
          <cell r="H181">
            <v>74.7</v>
          </cell>
        </row>
        <row r="182">
          <cell r="H182">
            <v>75</v>
          </cell>
        </row>
        <row r="183">
          <cell r="H183">
            <v>75.2</v>
          </cell>
        </row>
        <row r="184">
          <cell r="H184">
            <v>74.100000000000009</v>
          </cell>
        </row>
        <row r="185">
          <cell r="H185">
            <v>73.8</v>
          </cell>
        </row>
        <row r="186">
          <cell r="H186">
            <v>73.8</v>
          </cell>
        </row>
        <row r="187">
          <cell r="H187">
            <v>74.100000000000009</v>
          </cell>
        </row>
        <row r="188">
          <cell r="H188">
            <v>73.7</v>
          </cell>
        </row>
        <row r="189">
          <cell r="H189">
            <v>73.900000000000006</v>
          </cell>
        </row>
        <row r="190">
          <cell r="H190">
            <v>74</v>
          </cell>
        </row>
        <row r="191">
          <cell r="H191">
            <v>73.900000000000006</v>
          </cell>
        </row>
        <row r="192">
          <cell r="H192">
            <v>74.2</v>
          </cell>
        </row>
        <row r="193">
          <cell r="H193">
            <v>73.8</v>
          </cell>
        </row>
        <row r="194">
          <cell r="H194">
            <v>73.900000000000006</v>
          </cell>
        </row>
        <row r="195">
          <cell r="H195">
            <v>73.400000000000006</v>
          </cell>
        </row>
        <row r="196">
          <cell r="H196">
            <v>74.5</v>
          </cell>
        </row>
        <row r="197">
          <cell r="H197">
            <v>74.400000000000006</v>
          </cell>
        </row>
        <row r="198">
          <cell r="H198">
            <v>74.2</v>
          </cell>
        </row>
        <row r="199">
          <cell r="H199">
            <v>74.5</v>
          </cell>
        </row>
        <row r="200">
          <cell r="H200">
            <v>74.400000000000006</v>
          </cell>
        </row>
        <row r="201">
          <cell r="H201">
            <v>74.2</v>
          </cell>
        </row>
        <row r="202">
          <cell r="H202">
            <v>74.5</v>
          </cell>
        </row>
        <row r="203">
          <cell r="H203">
            <v>74.100000000000009</v>
          </cell>
        </row>
        <row r="204">
          <cell r="H204">
            <v>73.900000000000006</v>
          </cell>
        </row>
        <row r="205">
          <cell r="H205">
            <v>74.3</v>
          </cell>
        </row>
        <row r="206">
          <cell r="H206">
            <v>74.7</v>
          </cell>
        </row>
        <row r="207">
          <cell r="H207">
            <v>74.900000000000006</v>
          </cell>
        </row>
        <row r="208">
          <cell r="H208">
            <v>75</v>
          </cell>
        </row>
        <row r="209">
          <cell r="H209">
            <v>75.7</v>
          </cell>
        </row>
        <row r="210">
          <cell r="H210">
            <v>76.2</v>
          </cell>
        </row>
        <row r="211">
          <cell r="H211">
            <v>76.5</v>
          </cell>
        </row>
        <row r="212">
          <cell r="H212">
            <v>76.400000000000006</v>
          </cell>
        </row>
        <row r="213">
          <cell r="H213">
            <v>76.100000000000009</v>
          </cell>
        </row>
        <row r="214">
          <cell r="H214">
            <v>75.600000000000009</v>
          </cell>
        </row>
        <row r="215">
          <cell r="H215">
            <v>75.900000000000006</v>
          </cell>
        </row>
        <row r="216">
          <cell r="H216">
            <v>76.600000000000009</v>
          </cell>
        </row>
        <row r="217">
          <cell r="H217">
            <v>76.2</v>
          </cell>
        </row>
        <row r="218">
          <cell r="H218">
            <v>75.3</v>
          </cell>
        </row>
        <row r="219">
          <cell r="H219">
            <v>74.8</v>
          </cell>
        </row>
        <row r="220">
          <cell r="H220">
            <v>74.400000000000006</v>
          </cell>
        </row>
        <row r="221">
          <cell r="H221">
            <v>74.600000000000009</v>
          </cell>
        </row>
        <row r="222">
          <cell r="H222">
            <v>74.600000000000009</v>
          </cell>
        </row>
        <row r="223">
          <cell r="H223">
            <v>74.600000000000009</v>
          </cell>
        </row>
        <row r="224">
          <cell r="H224">
            <v>75.2</v>
          </cell>
        </row>
        <row r="225">
          <cell r="H225">
            <v>75.100000000000009</v>
          </cell>
        </row>
        <row r="226">
          <cell r="H226">
            <v>75.400000000000006</v>
          </cell>
        </row>
        <row r="227">
          <cell r="H227">
            <v>75.7</v>
          </cell>
        </row>
        <row r="228">
          <cell r="H228">
            <v>75.5</v>
          </cell>
        </row>
        <row r="229">
          <cell r="H229">
            <v>75.7</v>
          </cell>
        </row>
        <row r="230">
          <cell r="H230">
            <v>75.400000000000006</v>
          </cell>
        </row>
        <row r="231">
          <cell r="H231">
            <v>75.100000000000009</v>
          </cell>
        </row>
        <row r="232">
          <cell r="H232">
            <v>75.7</v>
          </cell>
        </row>
        <row r="233">
          <cell r="H233">
            <v>76.2</v>
          </cell>
        </row>
        <row r="234">
          <cell r="H234">
            <v>75.3</v>
          </cell>
        </row>
        <row r="235">
          <cell r="H235">
            <v>57.3</v>
          </cell>
        </row>
        <row r="236">
          <cell r="H236">
            <v>60.3</v>
          </cell>
        </row>
        <row r="237">
          <cell r="H237">
            <v>66.599999999999994</v>
          </cell>
        </row>
        <row r="238">
          <cell r="H238">
            <v>72.3</v>
          </cell>
        </row>
        <row r="239">
          <cell r="H239">
            <v>75.3</v>
          </cell>
        </row>
        <row r="240">
          <cell r="H240">
            <v>78.2</v>
          </cell>
        </row>
        <row r="241">
          <cell r="H241">
            <v>79.8</v>
          </cell>
        </row>
        <row r="242">
          <cell r="H242">
            <v>79.7</v>
          </cell>
        </row>
        <row r="243">
          <cell r="H243">
            <v>79.3</v>
          </cell>
        </row>
        <row r="244">
          <cell r="H244">
            <v>79.900000000000006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1 - Boxe Bayesiano"/>
    </sheetNames>
    <sheetDataSet>
      <sheetData sheetId="0">
        <row r="5">
          <cell r="B5">
            <v>-0.99</v>
          </cell>
        </row>
        <row r="6">
          <cell r="B6">
            <v>-0.48</v>
          </cell>
        </row>
        <row r="7">
          <cell r="B7">
            <v>-0.11</v>
          </cell>
        </row>
        <row r="8">
          <cell r="B8">
            <v>0.3</v>
          </cell>
        </row>
        <row r="9">
          <cell r="B9">
            <v>0.59</v>
          </cell>
        </row>
        <row r="10">
          <cell r="B10">
            <v>0.59</v>
          </cell>
        </row>
        <row r="11">
          <cell r="B11">
            <v>0.04</v>
          </cell>
        </row>
        <row r="12">
          <cell r="B12">
            <v>-0.41</v>
          </cell>
        </row>
        <row r="13">
          <cell r="B13">
            <v>-0.38</v>
          </cell>
        </row>
        <row r="14">
          <cell r="B14">
            <v>-0.25</v>
          </cell>
        </row>
        <row r="15">
          <cell r="B15">
            <v>-0.2</v>
          </cell>
        </row>
        <row r="16">
          <cell r="B16">
            <v>-0.05</v>
          </cell>
        </row>
        <row r="17">
          <cell r="B17">
            <v>0.04</v>
          </cell>
        </row>
        <row r="18">
          <cell r="B18">
            <v>0.36</v>
          </cell>
        </row>
        <row r="19">
          <cell r="B19">
            <v>0.63</v>
          </cell>
        </row>
        <row r="20">
          <cell r="B20">
            <v>0.95</v>
          </cell>
        </row>
        <row r="21">
          <cell r="B21">
            <v>1.2</v>
          </cell>
        </row>
        <row r="22">
          <cell r="B22">
            <v>1.22</v>
          </cell>
        </row>
        <row r="23">
          <cell r="B23">
            <v>1.55</v>
          </cell>
        </row>
        <row r="24">
          <cell r="B24">
            <v>1.42</v>
          </cell>
        </row>
        <row r="25">
          <cell r="B25">
            <v>-0.56999999999999995</v>
          </cell>
        </row>
        <row r="26">
          <cell r="B26">
            <v>-1.68</v>
          </cell>
        </row>
        <row r="27">
          <cell r="B27">
            <v>-1.59</v>
          </cell>
        </row>
        <row r="28">
          <cell r="B28">
            <v>-1.05</v>
          </cell>
        </row>
        <row r="29">
          <cell r="B29">
            <v>-0.28999999999999998</v>
          </cell>
        </row>
        <row r="30">
          <cell r="B30">
            <v>0.31</v>
          </cell>
        </row>
        <row r="31">
          <cell r="B31">
            <v>0.64</v>
          </cell>
        </row>
        <row r="32">
          <cell r="B32">
            <v>0.87</v>
          </cell>
        </row>
        <row r="33">
          <cell r="B33">
            <v>1.08</v>
          </cell>
        </row>
        <row r="34">
          <cell r="B34">
            <v>1.25</v>
          </cell>
        </row>
        <row r="35">
          <cell r="B35">
            <v>1.32</v>
          </cell>
        </row>
        <row r="36">
          <cell r="B36">
            <v>0.83</v>
          </cell>
        </row>
        <row r="37">
          <cell r="B37">
            <v>0.44</v>
          </cell>
        </row>
        <row r="38">
          <cell r="B38">
            <v>0.65</v>
          </cell>
        </row>
        <row r="39">
          <cell r="B39">
            <v>0.7</v>
          </cell>
        </row>
        <row r="40">
          <cell r="B40">
            <v>0.89</v>
          </cell>
        </row>
        <row r="41">
          <cell r="B41">
            <v>1.29</v>
          </cell>
        </row>
        <row r="42">
          <cell r="B42">
            <v>1.67</v>
          </cell>
        </row>
        <row r="43">
          <cell r="B43">
            <v>1.97</v>
          </cell>
        </row>
        <row r="44">
          <cell r="B44">
            <v>2.14</v>
          </cell>
        </row>
        <row r="45">
          <cell r="B45">
            <v>2.4700000000000002</v>
          </cell>
        </row>
        <row r="46">
          <cell r="B46">
            <v>2.2799999999999998</v>
          </cell>
        </row>
        <row r="47">
          <cell r="B47">
            <v>2.0699999999999998</v>
          </cell>
        </row>
        <row r="48">
          <cell r="B48">
            <v>1.75</v>
          </cell>
        </row>
        <row r="49">
          <cell r="B49">
            <v>1.47</v>
          </cell>
        </row>
        <row r="50">
          <cell r="B50">
            <v>0.87</v>
          </cell>
        </row>
        <row r="51">
          <cell r="B51">
            <v>0.11</v>
          </cell>
        </row>
        <row r="52">
          <cell r="B52">
            <v>-1.5</v>
          </cell>
        </row>
        <row r="53">
          <cell r="B53">
            <v>-2.25</v>
          </cell>
        </row>
        <row r="54">
          <cell r="B54">
            <v>-2.84</v>
          </cell>
        </row>
        <row r="55">
          <cell r="B55">
            <v>-3.47</v>
          </cell>
        </row>
        <row r="56">
          <cell r="B56">
            <v>-3.5</v>
          </cell>
        </row>
        <row r="57">
          <cell r="B57">
            <v>-3.77</v>
          </cell>
        </row>
        <row r="58">
          <cell r="B58">
            <v>-3.56</v>
          </cell>
        </row>
        <row r="59">
          <cell r="B59">
            <v>-3.49</v>
          </cell>
        </row>
        <row r="60">
          <cell r="B60">
            <v>-3.23</v>
          </cell>
        </row>
        <row r="61">
          <cell r="B61">
            <v>-2.59</v>
          </cell>
        </row>
        <row r="62">
          <cell r="B62">
            <v>-2.12</v>
          </cell>
        </row>
        <row r="63">
          <cell r="B63">
            <v>-2.33</v>
          </cell>
        </row>
        <row r="64">
          <cell r="B64">
            <v>-2.2799999999999998</v>
          </cell>
        </row>
        <row r="65">
          <cell r="B65">
            <v>-2.08</v>
          </cell>
        </row>
        <row r="66">
          <cell r="B66">
            <v>-1.85</v>
          </cell>
        </row>
        <row r="67">
          <cell r="B67">
            <v>-1.99</v>
          </cell>
        </row>
        <row r="68">
          <cell r="B68">
            <v>-1.95</v>
          </cell>
        </row>
        <row r="69">
          <cell r="B69">
            <v>-1.75</v>
          </cell>
        </row>
        <row r="70">
          <cell r="B70">
            <v>-2.62</v>
          </cell>
        </row>
        <row r="71">
          <cell r="B71">
            <v>-5.09</v>
          </cell>
        </row>
        <row r="72">
          <cell r="B72">
            <v>-4.4950000000000001</v>
          </cell>
        </row>
        <row r="73">
          <cell r="B73">
            <v>-3.9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8C3B-8492-47CE-8C86-5E6AD3428B6E}">
  <dimension ref="A1:T256"/>
  <sheetViews>
    <sheetView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T256" sqref="T256"/>
    </sheetView>
  </sheetViews>
  <sheetFormatPr defaultRowHeight="15" x14ac:dyDescent="0.25"/>
  <cols>
    <col min="1" max="1" width="9.140625" style="2"/>
    <col min="2" max="6" width="9.140625" style="4"/>
    <col min="7" max="11" width="9.140625" style="5"/>
    <col min="12" max="12" width="7.140625" style="8" bestFit="1" customWidth="1"/>
    <col min="13" max="16" width="9.28515625" style="8" bestFit="1" customWidth="1"/>
    <col min="17" max="17" width="24.140625" style="2" bestFit="1" customWidth="1"/>
    <col min="18" max="18" width="19.140625" style="2" customWidth="1"/>
    <col min="19" max="19" width="37" style="2" bestFit="1" customWidth="1"/>
    <col min="20" max="20" width="9.140625" style="2" customWidth="1"/>
    <col min="21" max="16384" width="9.140625" style="2"/>
  </cols>
  <sheetData>
    <row r="1" spans="1:20" x14ac:dyDescent="0.25">
      <c r="B1" s="19" t="s">
        <v>5</v>
      </c>
      <c r="C1" s="19"/>
      <c r="D1" s="19"/>
      <c r="E1" s="19"/>
      <c r="F1" s="19"/>
      <c r="G1" s="20" t="s">
        <v>6</v>
      </c>
      <c r="H1" s="20"/>
      <c r="I1" s="20"/>
      <c r="J1" s="20"/>
      <c r="K1" s="20"/>
      <c r="L1" s="21" t="s">
        <v>7</v>
      </c>
      <c r="M1" s="21"/>
      <c r="N1" s="21"/>
      <c r="O1" s="21"/>
      <c r="P1" s="21"/>
      <c r="Q1" s="18" t="s">
        <v>15</v>
      </c>
      <c r="R1" s="22" t="s">
        <v>16</v>
      </c>
      <c r="S1" s="18" t="s">
        <v>17</v>
      </c>
      <c r="T1" s="18" t="s">
        <v>26</v>
      </c>
    </row>
    <row r="2" spans="1:2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18"/>
      <c r="R2" s="22"/>
      <c r="S2" s="18"/>
      <c r="T2" s="18"/>
    </row>
    <row r="3" spans="1:20" x14ac:dyDescent="0.25">
      <c r="A3" s="3">
        <v>36526</v>
      </c>
      <c r="B3" s="6">
        <f>'[1]IPCA (Var)'!E54</f>
        <v>0.55589304799999995</v>
      </c>
      <c r="C3" s="6"/>
      <c r="D3" s="6">
        <f>'[1]IPCA (Var)'!D54</f>
        <v>0.48</v>
      </c>
      <c r="E3" s="6">
        <f>'[1]IPCA (Var)'!C54</f>
        <v>0.47</v>
      </c>
      <c r="F3" s="6">
        <f>'[1]IPCA (Var)'!G54</f>
        <v>0.34</v>
      </c>
      <c r="G3" s="7">
        <f>'[2]IPCA (Dessaz)'!E54</f>
        <v>0.34062484039330498</v>
      </c>
      <c r="H3" s="7"/>
      <c r="I3" s="7">
        <f>'[2]IPCA (Dessaz)'!D54</f>
        <v>0.41638719356869403</v>
      </c>
      <c r="J3" s="7">
        <f>'[2]IPCA (Dessaz)'!B54</f>
        <v>0.306051936085803</v>
      </c>
      <c r="K3" s="7">
        <f>'[2]IPCA (Dessaz)'!G54</f>
        <v>0.17522794133011099</v>
      </c>
      <c r="Q3" s="9"/>
      <c r="R3" s="16">
        <v>100</v>
      </c>
      <c r="S3" s="5"/>
      <c r="T3" s="5">
        <f>((1+AVERAGE(G3:K3)%)^12-1)*100</f>
        <v>3.7787843832084445</v>
      </c>
    </row>
    <row r="4" spans="1:20" x14ac:dyDescent="0.25">
      <c r="A4" s="3">
        <v>36557</v>
      </c>
      <c r="B4" s="6">
        <f>'[1]IPCA (Var)'!E55</f>
        <v>0.44633601299999998</v>
      </c>
      <c r="C4" s="6"/>
      <c r="D4" s="6">
        <f>'[1]IPCA (Var)'!D55</f>
        <v>0.44</v>
      </c>
      <c r="E4" s="6">
        <f>'[1]IPCA (Var)'!C55</f>
        <v>0.32</v>
      </c>
      <c r="F4" s="6">
        <f>'[1]IPCA (Var)'!G55</f>
        <v>0.13</v>
      </c>
      <c r="G4" s="7">
        <f>'[2]IPCA (Dessaz)'!E55</f>
        <v>0.215236381496937</v>
      </c>
      <c r="H4" s="7"/>
      <c r="I4" s="7">
        <f>'[2]IPCA (Dessaz)'!D55</f>
        <v>0.37856291847748202</v>
      </c>
      <c r="J4" s="7">
        <f>'[2]IPCA (Dessaz)'!B55</f>
        <v>6.5324267279801396E-2</v>
      </c>
      <c r="K4" s="7">
        <f>'[2]IPCA (Dessaz)'!G55</f>
        <v>0.10096219616657399</v>
      </c>
      <c r="Q4" s="9"/>
      <c r="R4" s="16">
        <f>R3*(1+AVERAGE(B4:F4)%)</f>
        <v>100.33408400324998</v>
      </c>
      <c r="S4" s="5"/>
      <c r="T4" s="5">
        <f t="shared" ref="T4:T67" si="0">((1+AVERAGE(G4:K4)%)^12-1)*100</f>
        <v>2.304240264369839</v>
      </c>
    </row>
    <row r="5" spans="1:20" x14ac:dyDescent="0.25">
      <c r="A5" s="3">
        <v>36586</v>
      </c>
      <c r="B5" s="6">
        <f>'[1]IPCA (Var)'!E56</f>
        <v>4.8628308000000002E-2</v>
      </c>
      <c r="C5" s="6"/>
      <c r="D5" s="6">
        <f>'[1]IPCA (Var)'!D56</f>
        <v>0.37</v>
      </c>
      <c r="E5" s="6">
        <f>'[1]IPCA (Var)'!C56</f>
        <v>0.21</v>
      </c>
      <c r="F5" s="6">
        <f>'[1]IPCA (Var)'!G56</f>
        <v>0.1</v>
      </c>
      <c r="G5" s="7">
        <f>'[2]IPCA (Dessaz)'!E56</f>
        <v>4.5166935059364602E-2</v>
      </c>
      <c r="H5" s="7"/>
      <c r="I5" s="7">
        <f>'[2]IPCA (Dessaz)'!D56</f>
        <v>0.28946083507585202</v>
      </c>
      <c r="J5" s="7">
        <f>'[2]IPCA (Dessaz)'!B56</f>
        <v>0.17497795916808401</v>
      </c>
      <c r="K5" s="7">
        <f>'[2]IPCA (Dessaz)'!G56</f>
        <v>9.5356617330395702E-2</v>
      </c>
      <c r="L5" s="10">
        <f>((1+AVERAGE(G3:G5)%)^12-1)*100</f>
        <v>2.4307808894652005</v>
      </c>
      <c r="M5" s="10"/>
      <c r="N5" s="10">
        <f>((1+AVERAGE(I3:I5)%)^12-1)*100</f>
        <v>4.4249274690879359</v>
      </c>
      <c r="O5" s="10">
        <f t="shared" ref="O5:P20" si="1">((1+AVERAGE(J3:J5)%)^12-1)*100</f>
        <v>2.2074402935346349</v>
      </c>
      <c r="P5" s="10">
        <f t="shared" si="1"/>
        <v>1.496352374601706</v>
      </c>
      <c r="Q5" s="11">
        <f>AVERAGE(L5:P5)</f>
        <v>2.6398752566723696</v>
      </c>
      <c r="R5" s="16">
        <f t="shared" ref="R5:R68" si="2">R4*(1+AVERAGE(B5:F5)%)</f>
        <v>100.51684963790503</v>
      </c>
      <c r="S5" s="5"/>
      <c r="T5" s="5">
        <f t="shared" si="0"/>
        <v>1.8300600590010818</v>
      </c>
    </row>
    <row r="6" spans="1:20" x14ac:dyDescent="0.25">
      <c r="A6" s="3">
        <v>36617</v>
      </c>
      <c r="B6" s="6">
        <f>'[1]IPCA (Var)'!E57</f>
        <v>0.86915633800000003</v>
      </c>
      <c r="C6" s="6"/>
      <c r="D6" s="6">
        <f>'[1]IPCA (Var)'!D57</f>
        <v>0.45</v>
      </c>
      <c r="E6" s="6">
        <f>'[1]IPCA (Var)'!C57</f>
        <v>0.6</v>
      </c>
      <c r="F6" s="6">
        <f>'[1]IPCA (Var)'!G57</f>
        <v>0.18</v>
      </c>
      <c r="G6" s="7">
        <f>'[2]IPCA (Dessaz)'!E57</f>
        <v>0.80035891612149801</v>
      </c>
      <c r="H6" s="7"/>
      <c r="I6" s="7">
        <f>'[2]IPCA (Dessaz)'!D57</f>
        <v>0.41175938743197099</v>
      </c>
      <c r="J6" s="7">
        <f>'[2]IPCA (Dessaz)'!B57</f>
        <v>0.33889423883049502</v>
      </c>
      <c r="K6" s="7">
        <f>'[2]IPCA (Dessaz)'!G57</f>
        <v>0.16972865866013501</v>
      </c>
      <c r="L6" s="10">
        <f t="shared" ref="L6:L69" si="3">((1+AVERAGE(G4:G6)%)^12-1)*100</f>
        <v>4.3265451422501711</v>
      </c>
      <c r="M6" s="10"/>
      <c r="N6" s="10">
        <f t="shared" ref="N6:P69" si="4">((1+AVERAGE(I4:I6)%)^12-1)*100</f>
        <v>4.405668386203998</v>
      </c>
      <c r="O6" s="10">
        <f t="shared" si="1"/>
        <v>2.3415458979515691</v>
      </c>
      <c r="P6" s="10">
        <f t="shared" si="1"/>
        <v>1.4740559512321116</v>
      </c>
      <c r="Q6" s="11">
        <f t="shared" ref="Q6:Q69" si="5">AVERAGE(L6:P6)</f>
        <v>3.1369538444094625</v>
      </c>
      <c r="R6" s="16">
        <f t="shared" si="2"/>
        <v>101.04435109288802</v>
      </c>
      <c r="S6" s="5"/>
      <c r="T6" s="5">
        <f t="shared" si="0"/>
        <v>5.286131288014162</v>
      </c>
    </row>
    <row r="7" spans="1:20" x14ac:dyDescent="0.25">
      <c r="A7" s="3">
        <v>36647</v>
      </c>
      <c r="B7" s="6">
        <f>'[1]IPCA (Var)'!E58</f>
        <v>0.198712211</v>
      </c>
      <c r="C7" s="6"/>
      <c r="D7" s="6">
        <f>'[1]IPCA (Var)'!D58</f>
        <v>0.35</v>
      </c>
      <c r="E7" s="6">
        <f>'[1]IPCA (Var)'!C58</f>
        <v>0.18</v>
      </c>
      <c r="F7" s="6">
        <f>'[1]IPCA (Var)'!G58</f>
        <v>0.01</v>
      </c>
      <c r="G7" s="7">
        <f>'[2]IPCA (Dessaz)'!E58</f>
        <v>0.13607389452340399</v>
      </c>
      <c r="H7" s="7"/>
      <c r="I7" s="7">
        <f>'[2]IPCA (Dessaz)'!D58</f>
        <v>0.38295610989302198</v>
      </c>
      <c r="J7" s="7">
        <f>'[2]IPCA (Dessaz)'!B58</f>
        <v>0.28987375870658</v>
      </c>
      <c r="K7" s="7">
        <f>'[2]IPCA (Dessaz)'!G58</f>
        <v>9.6405833600573601E-2</v>
      </c>
      <c r="L7" s="10">
        <f t="shared" si="3"/>
        <v>3.997834802965694</v>
      </c>
      <c r="M7" s="10"/>
      <c r="N7" s="10">
        <f t="shared" si="4"/>
        <v>4.4239510178595731</v>
      </c>
      <c r="O7" s="10">
        <f t="shared" si="1"/>
        <v>3.2627833490687097</v>
      </c>
      <c r="P7" s="10">
        <f t="shared" si="1"/>
        <v>1.4555859268994054</v>
      </c>
      <c r="Q7" s="11">
        <f t="shared" si="5"/>
        <v>3.2850387741983456</v>
      </c>
      <c r="R7" s="16">
        <f t="shared" si="2"/>
        <v>101.23095783290024</v>
      </c>
      <c r="S7" s="5"/>
      <c r="T7" s="5">
        <f t="shared" si="0"/>
        <v>2.7499930493294578</v>
      </c>
    </row>
    <row r="8" spans="1:20" x14ac:dyDescent="0.25">
      <c r="A8" s="3">
        <v>36678</v>
      </c>
      <c r="B8" s="6">
        <f>'[1]IPCA (Var)'!E59</f>
        <v>0.29589933600000001</v>
      </c>
      <c r="C8" s="6"/>
      <c r="D8" s="6">
        <f>'[1]IPCA (Var)'!D59</f>
        <v>0.42</v>
      </c>
      <c r="E8" s="6">
        <f>'[1]IPCA (Var)'!C59</f>
        <v>0.28000000000000003</v>
      </c>
      <c r="F8" s="6">
        <f>'[1]IPCA (Var)'!G59</f>
        <v>0.1</v>
      </c>
      <c r="G8" s="7">
        <f>'[2]IPCA (Dessaz)'!E59</f>
        <v>0.438740494848334</v>
      </c>
      <c r="H8" s="7"/>
      <c r="I8" s="7">
        <f>'[2]IPCA (Dessaz)'!D59</f>
        <v>0.46993959356723702</v>
      </c>
      <c r="J8" s="7">
        <f>'[2]IPCA (Dessaz)'!B59</f>
        <v>0.46870490693142502</v>
      </c>
      <c r="K8" s="7">
        <f>'[2]IPCA (Dessaz)'!G59</f>
        <v>0.31821965422910098</v>
      </c>
      <c r="L8" s="10">
        <f t="shared" si="3"/>
        <v>5.6415150248238399</v>
      </c>
      <c r="M8" s="10"/>
      <c r="N8" s="10">
        <f t="shared" si="4"/>
        <v>5.1775700195306085</v>
      </c>
      <c r="O8" s="10">
        <f t="shared" si="1"/>
        <v>4.4793036933268748</v>
      </c>
      <c r="P8" s="10">
        <f t="shared" si="1"/>
        <v>2.3626210046661544</v>
      </c>
      <c r="Q8" s="11">
        <f t="shared" si="5"/>
        <v>4.4152524355868694</v>
      </c>
      <c r="R8" s="16">
        <f t="shared" si="2"/>
        <v>101.50830518157954</v>
      </c>
      <c r="S8" s="5"/>
      <c r="T8" s="5">
        <f t="shared" si="0"/>
        <v>5.2071026679549881</v>
      </c>
    </row>
    <row r="9" spans="1:20" x14ac:dyDescent="0.25">
      <c r="A9" s="3">
        <v>36708</v>
      </c>
      <c r="B9" s="6">
        <f>'[1]IPCA (Var)'!E60</f>
        <v>0.25666946699999998</v>
      </c>
      <c r="C9" s="6"/>
      <c r="D9" s="6">
        <f>'[1]IPCA (Var)'!D60</f>
        <v>0.57999999999999996</v>
      </c>
      <c r="E9" s="6">
        <f>'[1]IPCA (Var)'!C60</f>
        <v>0.84</v>
      </c>
      <c r="F9" s="6">
        <f>'[1]IPCA (Var)'!G60</f>
        <v>0.57999999999999996</v>
      </c>
      <c r="G9" s="7">
        <f>'[2]IPCA (Dessaz)'!E60</f>
        <v>0.30633880581799999</v>
      </c>
      <c r="H9" s="7"/>
      <c r="I9" s="7">
        <f>'[2]IPCA (Dessaz)'!D60</f>
        <v>0.59729899071240899</v>
      </c>
      <c r="J9" s="7">
        <f>'[2]IPCA (Dessaz)'!B60</f>
        <v>1.2860505025745399</v>
      </c>
      <c r="K9" s="7">
        <f>'[2]IPCA (Dessaz)'!G60</f>
        <v>0.51975583502057798</v>
      </c>
      <c r="L9" s="10">
        <f t="shared" si="3"/>
        <v>3.5821122114161552</v>
      </c>
      <c r="M9" s="10"/>
      <c r="N9" s="10">
        <f t="shared" si="4"/>
        <v>5.9575158222844093</v>
      </c>
      <c r="O9" s="10">
        <f t="shared" si="1"/>
        <v>8.4921599697068029</v>
      </c>
      <c r="P9" s="10">
        <f t="shared" si="1"/>
        <v>3.8022197017272275</v>
      </c>
      <c r="Q9" s="11">
        <f t="shared" si="5"/>
        <v>5.4585019262836489</v>
      </c>
      <c r="R9" s="16">
        <f t="shared" si="2"/>
        <v>102.08098191395501</v>
      </c>
      <c r="S9" s="5"/>
      <c r="T9" s="5">
        <f t="shared" si="0"/>
        <v>8.4380948842372341</v>
      </c>
    </row>
    <row r="10" spans="1:20" x14ac:dyDescent="0.25">
      <c r="A10" s="3">
        <v>36739</v>
      </c>
      <c r="B10" s="6">
        <f>'[1]IPCA (Var)'!E61</f>
        <v>0.33599695800000001</v>
      </c>
      <c r="C10" s="6"/>
      <c r="D10" s="6">
        <f>'[1]IPCA (Var)'!D61</f>
        <v>0.57999999999999996</v>
      </c>
      <c r="E10" s="6">
        <f>'[1]IPCA (Var)'!C61</f>
        <v>0.72</v>
      </c>
      <c r="F10" s="6">
        <f>'[1]IPCA (Var)'!G61</f>
        <v>0.35</v>
      </c>
      <c r="G10" s="7">
        <f>'[2]IPCA (Dessaz)'!E61</f>
        <v>0.45852803045614898</v>
      </c>
      <c r="H10" s="7"/>
      <c r="I10" s="7">
        <f>'[2]IPCA (Dessaz)'!D61</f>
        <v>0.66139314999168497</v>
      </c>
      <c r="J10" s="7">
        <f>'[2]IPCA (Dessaz)'!B61</f>
        <v>1.50657933740706</v>
      </c>
      <c r="K10" s="7">
        <f>'[2]IPCA (Dessaz)'!G61</f>
        <v>0.37877300450183998</v>
      </c>
      <c r="L10" s="10">
        <f t="shared" si="3"/>
        <v>4.922098812833009</v>
      </c>
      <c r="M10" s="10"/>
      <c r="N10" s="10">
        <f t="shared" si="4"/>
        <v>7.1379231847930713</v>
      </c>
      <c r="O10" s="10">
        <f t="shared" si="1"/>
        <v>13.854302917337712</v>
      </c>
      <c r="P10" s="10">
        <f t="shared" si="1"/>
        <v>4.9770435438902361</v>
      </c>
      <c r="Q10" s="11">
        <f t="shared" si="5"/>
        <v>7.7228421147135071</v>
      </c>
      <c r="R10" s="16">
        <f t="shared" si="2"/>
        <v>102.58781321283193</v>
      </c>
      <c r="S10" s="5"/>
      <c r="T10" s="5">
        <f t="shared" si="0"/>
        <v>9.3978668300026325</v>
      </c>
    </row>
    <row r="11" spans="1:20" x14ac:dyDescent="0.25">
      <c r="A11" s="3">
        <v>36770</v>
      </c>
      <c r="B11" s="6">
        <f>'[1]IPCA (Var)'!E62</f>
        <v>0.23077286699999999</v>
      </c>
      <c r="C11" s="6"/>
      <c r="D11" s="6">
        <f>'[1]IPCA (Var)'!D62</f>
        <v>0.4</v>
      </c>
      <c r="E11" s="6">
        <f>'[1]IPCA (Var)'!C62</f>
        <v>0.24</v>
      </c>
      <c r="F11" s="6">
        <f>'[1]IPCA (Var)'!G62</f>
        <v>0.13</v>
      </c>
      <c r="G11" s="7">
        <f>'[2]IPCA (Dessaz)'!E62</f>
        <v>0.42782799795157</v>
      </c>
      <c r="H11" s="7"/>
      <c r="I11" s="7">
        <f>'[2]IPCA (Dessaz)'!D62</f>
        <v>0.46527050183504898</v>
      </c>
      <c r="J11" s="7">
        <f>'[2]IPCA (Dessaz)'!B62</f>
        <v>0.56240516510854099</v>
      </c>
      <c r="K11" s="7">
        <f>'[2]IPCA (Dessaz)'!G62</f>
        <v>0.29368871101375599</v>
      </c>
      <c r="L11" s="10">
        <f t="shared" si="3"/>
        <v>4.8764924284943723</v>
      </c>
      <c r="M11" s="10"/>
      <c r="N11" s="10">
        <f t="shared" si="4"/>
        <v>7.1180300424399601</v>
      </c>
      <c r="O11" s="10">
        <f t="shared" si="1"/>
        <v>14.277159014933073</v>
      </c>
      <c r="P11" s="10">
        <f t="shared" si="1"/>
        <v>4.8744981409631016</v>
      </c>
      <c r="Q11" s="11">
        <f t="shared" si="5"/>
        <v>7.7865449067076264</v>
      </c>
      <c r="R11" s="16">
        <f t="shared" si="2"/>
        <v>102.84448096270259</v>
      </c>
      <c r="S11" s="5"/>
      <c r="T11" s="5">
        <f t="shared" si="0"/>
        <v>5.3756466434379702</v>
      </c>
    </row>
    <row r="12" spans="1:20" x14ac:dyDescent="0.25">
      <c r="A12" s="3">
        <v>36800</v>
      </c>
      <c r="B12" s="6">
        <f>'[1]IPCA (Var)'!E63</f>
        <v>0.232945546</v>
      </c>
      <c r="C12" s="6"/>
      <c r="D12" s="6">
        <f>'[1]IPCA (Var)'!D63</f>
        <v>0.4</v>
      </c>
      <c r="E12" s="6">
        <f>'[1]IPCA (Var)'!C63</f>
        <v>0.18</v>
      </c>
      <c r="F12" s="6">
        <f>'[1]IPCA (Var)'!G63</f>
        <v>0.1</v>
      </c>
      <c r="G12" s="7">
        <f>'[2]IPCA (Dessaz)'!E63</f>
        <v>0.28276244279774299</v>
      </c>
      <c r="H12" s="7"/>
      <c r="I12" s="7">
        <f>'[2]IPCA (Dessaz)'!D63</f>
        <v>0.41217473942528898</v>
      </c>
      <c r="J12" s="7">
        <f>'[2]IPCA (Dessaz)'!B63</f>
        <v>0.107829822293959</v>
      </c>
      <c r="K12" s="7">
        <f>'[2]IPCA (Dessaz)'!G63</f>
        <v>0.15306052418368399</v>
      </c>
      <c r="L12" s="10">
        <f t="shared" si="3"/>
        <v>4.7780222304909081</v>
      </c>
      <c r="M12" s="10"/>
      <c r="N12" s="10">
        <f t="shared" si="4"/>
        <v>6.3320123695689734</v>
      </c>
      <c r="O12" s="10">
        <f t="shared" si="1"/>
        <v>9.063292349817953</v>
      </c>
      <c r="P12" s="10">
        <f t="shared" si="1"/>
        <v>3.3525259211633296</v>
      </c>
      <c r="Q12" s="11">
        <f t="shared" si="5"/>
        <v>5.8814632177602908</v>
      </c>
      <c r="R12" s="16">
        <f t="shared" si="2"/>
        <v>103.07920948976654</v>
      </c>
      <c r="S12" s="5"/>
      <c r="T12" s="5">
        <f t="shared" si="0"/>
        <v>2.9054706443242928</v>
      </c>
    </row>
    <row r="13" spans="1:20" x14ac:dyDescent="0.25">
      <c r="A13" s="3">
        <v>36831</v>
      </c>
      <c r="B13" s="6">
        <f>'[1]IPCA (Var)'!E64</f>
        <v>0.12730743</v>
      </c>
      <c r="C13" s="6"/>
      <c r="D13" s="6">
        <f>'[1]IPCA (Var)'!D64</f>
        <v>0.3</v>
      </c>
      <c r="E13" s="6">
        <f>'[1]IPCA (Var)'!C64</f>
        <v>0.24</v>
      </c>
      <c r="F13" s="6">
        <f>'[1]IPCA (Var)'!G64</f>
        <v>0.19</v>
      </c>
      <c r="G13" s="7">
        <f>'[2]IPCA (Dessaz)'!E64</f>
        <v>0.15853891178869001</v>
      </c>
      <c r="H13" s="7"/>
      <c r="I13" s="7">
        <f>'[2]IPCA (Dessaz)'!D64</f>
        <v>0.339195696622134</v>
      </c>
      <c r="J13" s="7">
        <f>'[2]IPCA (Dessaz)'!B64</f>
        <v>0.22958595810699001</v>
      </c>
      <c r="K13" s="7">
        <f>'[2]IPCA (Dessaz)'!G64</f>
        <v>0.111720178905637</v>
      </c>
      <c r="L13" s="10">
        <f t="shared" si="3"/>
        <v>3.5324508231298957</v>
      </c>
      <c r="M13" s="10"/>
      <c r="N13" s="10">
        <f t="shared" si="4"/>
        <v>4.9765937332458599</v>
      </c>
      <c r="O13" s="10">
        <f t="shared" si="1"/>
        <v>3.659257820342976</v>
      </c>
      <c r="P13" s="10">
        <f t="shared" si="1"/>
        <v>2.2568919700584722</v>
      </c>
      <c r="Q13" s="11">
        <f t="shared" si="5"/>
        <v>3.6062985866943009</v>
      </c>
      <c r="R13" s="16">
        <f t="shared" si="2"/>
        <v>103.3001359202018</v>
      </c>
      <c r="S13" s="5"/>
      <c r="T13" s="5">
        <f t="shared" si="0"/>
        <v>2.5463658041953607</v>
      </c>
    </row>
    <row r="14" spans="1:20" x14ac:dyDescent="0.25">
      <c r="A14" s="3">
        <v>36861</v>
      </c>
      <c r="B14" s="6">
        <f>'[1]IPCA (Var)'!E65</f>
        <v>0.20066118399999999</v>
      </c>
      <c r="C14" s="6"/>
      <c r="D14" s="6">
        <f>'[1]IPCA (Var)'!D65</f>
        <v>0.36</v>
      </c>
      <c r="E14" s="6">
        <f>'[1]IPCA (Var)'!C65</f>
        <v>0.44</v>
      </c>
      <c r="F14" s="6">
        <f>'[1]IPCA (Var)'!G65</f>
        <v>0.3</v>
      </c>
      <c r="G14" s="7">
        <f>'[2]IPCA (Dessaz)'!E65</f>
        <v>0.16119339189378101</v>
      </c>
      <c r="H14" s="7"/>
      <c r="I14" s="7">
        <f>'[2]IPCA (Dessaz)'!D65</f>
        <v>0.256133050063026</v>
      </c>
      <c r="J14" s="7">
        <f>'[2]IPCA (Dessaz)'!B65</f>
        <v>0.38837018790357303</v>
      </c>
      <c r="K14" s="7">
        <f>'[2]IPCA (Dessaz)'!G65</f>
        <v>9.5093806062233402E-2</v>
      </c>
      <c r="L14" s="10">
        <f t="shared" si="3"/>
        <v>2.4367779923861299</v>
      </c>
      <c r="M14" s="10"/>
      <c r="N14" s="10">
        <f t="shared" si="4"/>
        <v>4.1052915431201598</v>
      </c>
      <c r="O14" s="10">
        <f t="shared" si="1"/>
        <v>2.9420865478433145</v>
      </c>
      <c r="P14" s="10">
        <f t="shared" si="1"/>
        <v>1.4490334907998781</v>
      </c>
      <c r="Q14" s="11">
        <f t="shared" si="5"/>
        <v>2.7332973935373701</v>
      </c>
      <c r="R14" s="16">
        <f t="shared" si="2"/>
        <v>103.63603211293511</v>
      </c>
      <c r="S14" s="5"/>
      <c r="T14" s="5">
        <f t="shared" si="0"/>
        <v>2.7360950556914787</v>
      </c>
    </row>
    <row r="15" spans="1:20" x14ac:dyDescent="0.25">
      <c r="A15" s="3">
        <v>36892</v>
      </c>
      <c r="B15" s="6">
        <f>'[1]IPCA (Var)'!E66</f>
        <v>0.37031703900000001</v>
      </c>
      <c r="C15" s="6"/>
      <c r="D15" s="6">
        <f>'[1]IPCA (Var)'!D66</f>
        <v>0.41</v>
      </c>
      <c r="E15" s="6">
        <f>'[1]IPCA (Var)'!C66</f>
        <v>0.47</v>
      </c>
      <c r="F15" s="6">
        <f>'[1]IPCA (Var)'!G66</f>
        <v>0.34</v>
      </c>
      <c r="G15" s="7">
        <f>'[2]IPCA (Dessaz)'!E66</f>
        <v>0.18246619566414399</v>
      </c>
      <c r="H15" s="7"/>
      <c r="I15" s="7">
        <f>'[2]IPCA (Dessaz)'!D66</f>
        <v>0.356058856381472</v>
      </c>
      <c r="J15" s="7">
        <f>'[2]IPCA (Dessaz)'!B66</f>
        <v>0.29153474308204402</v>
      </c>
      <c r="K15" s="7">
        <f>'[2]IPCA (Dessaz)'!G66</f>
        <v>0.16333073966196901</v>
      </c>
      <c r="L15" s="10">
        <f t="shared" si="3"/>
        <v>2.0273924994993475</v>
      </c>
      <c r="M15" s="10"/>
      <c r="N15" s="10">
        <f t="shared" si="4"/>
        <v>3.8726339258733589</v>
      </c>
      <c r="O15" s="10">
        <f t="shared" si="1"/>
        <v>3.6992401518775253</v>
      </c>
      <c r="P15" s="10">
        <f t="shared" si="1"/>
        <v>1.4906675233151034</v>
      </c>
      <c r="Q15" s="11">
        <f t="shared" si="5"/>
        <v>2.7724835251413338</v>
      </c>
      <c r="R15" s="16">
        <f t="shared" si="2"/>
        <v>104.04806748224398</v>
      </c>
      <c r="S15" s="17">
        <f>(R15/R3-1)*100</f>
        <v>4.0480674822439777</v>
      </c>
      <c r="T15" s="17">
        <f t="shared" si="0"/>
        <v>3.0212169949185741</v>
      </c>
    </row>
    <row r="16" spans="1:20" x14ac:dyDescent="0.25">
      <c r="A16" s="3">
        <v>36923</v>
      </c>
      <c r="B16" s="6">
        <f>'[1]IPCA (Var)'!E67</f>
        <v>0.57663257400000001</v>
      </c>
      <c r="C16" s="6"/>
      <c r="D16" s="6">
        <f>'[1]IPCA (Var)'!D67</f>
        <v>0.52</v>
      </c>
      <c r="E16" s="6">
        <f>'[1]IPCA (Var)'!C67</f>
        <v>0.55000000000000004</v>
      </c>
      <c r="F16" s="6">
        <f>'[1]IPCA (Var)'!G67</f>
        <v>0.45</v>
      </c>
      <c r="G16" s="7">
        <f>'[2]IPCA (Dessaz)'!E67</f>
        <v>0.29634763022096</v>
      </c>
      <c r="H16" s="7"/>
      <c r="I16" s="7">
        <f>'[2]IPCA (Dessaz)'!D67</f>
        <v>0.47970268544361</v>
      </c>
      <c r="J16" s="7">
        <f>'[2]IPCA (Dessaz)'!B67</f>
        <v>0.42713994789633197</v>
      </c>
      <c r="K16" s="7">
        <f>'[2]IPCA (Dessaz)'!G67</f>
        <v>0.43286070857206699</v>
      </c>
      <c r="L16" s="10">
        <f t="shared" si="3"/>
        <v>2.5902815168323823</v>
      </c>
      <c r="M16" s="10"/>
      <c r="N16" s="10">
        <f t="shared" si="4"/>
        <v>4.4560783042111751</v>
      </c>
      <c r="O16" s="10">
        <f t="shared" si="1"/>
        <v>4.5191677847761458</v>
      </c>
      <c r="P16" s="10">
        <f t="shared" si="1"/>
        <v>2.8004557793461782</v>
      </c>
      <c r="Q16" s="11">
        <f t="shared" si="5"/>
        <v>3.5914958462914703</v>
      </c>
      <c r="R16" s="16">
        <f t="shared" si="2"/>
        <v>104.59344390110654</v>
      </c>
      <c r="S16" s="17">
        <f t="shared" ref="S16:S79" si="6">(R16/R4-1)*100</f>
        <v>4.2451774391228714</v>
      </c>
      <c r="T16" s="17">
        <f t="shared" si="0"/>
        <v>5.0200845357182056</v>
      </c>
    </row>
    <row r="17" spans="1:20" x14ac:dyDescent="0.25">
      <c r="A17" s="3">
        <v>36951</v>
      </c>
      <c r="B17" s="6">
        <f>'[1]IPCA (Var)'!E68</f>
        <v>0.27882818999999998</v>
      </c>
      <c r="C17" s="6"/>
      <c r="D17" s="6">
        <f>'[1]IPCA (Var)'!D68</f>
        <v>0.56999999999999995</v>
      </c>
      <c r="E17" s="6">
        <f>'[1]IPCA (Var)'!C68</f>
        <v>0.36</v>
      </c>
      <c r="F17" s="6">
        <f>'[1]IPCA (Var)'!G68</f>
        <v>0.28999999999999998</v>
      </c>
      <c r="G17" s="7">
        <f>'[2]IPCA (Dessaz)'!E68</f>
        <v>0.25231630404435201</v>
      </c>
      <c r="H17" s="7"/>
      <c r="I17" s="7">
        <f>'[2]IPCA (Dessaz)'!D68</f>
        <v>0.49166791673757698</v>
      </c>
      <c r="J17" s="7">
        <f>'[2]IPCA (Dessaz)'!B68</f>
        <v>0.36619139451328198</v>
      </c>
      <c r="K17" s="7">
        <f>'[2]IPCA (Dessaz)'!G68</f>
        <v>0.27610797632909001</v>
      </c>
      <c r="L17" s="10">
        <f t="shared" si="3"/>
        <v>2.9640411502572128</v>
      </c>
      <c r="M17" s="10"/>
      <c r="N17" s="10">
        <f t="shared" si="4"/>
        <v>5.4408612045204308</v>
      </c>
      <c r="O17" s="10">
        <f t="shared" si="1"/>
        <v>4.4268217492829942</v>
      </c>
      <c r="P17" s="10">
        <f t="shared" si="1"/>
        <v>3.545541870933544</v>
      </c>
      <c r="Q17" s="11">
        <f t="shared" si="5"/>
        <v>4.0943164937485452</v>
      </c>
      <c r="R17" s="16">
        <f t="shared" si="2"/>
        <v>104.98536290662695</v>
      </c>
      <c r="S17" s="17">
        <f t="shared" si="6"/>
        <v>4.4455365292674687</v>
      </c>
      <c r="T17" s="17">
        <f t="shared" si="0"/>
        <v>4.2390472679229241</v>
      </c>
    </row>
    <row r="18" spans="1:20" x14ac:dyDescent="0.25">
      <c r="A18" s="3">
        <v>36982</v>
      </c>
      <c r="B18" s="6">
        <f>'[1]IPCA (Var)'!E69</f>
        <v>0.400869843</v>
      </c>
      <c r="C18" s="6"/>
      <c r="D18" s="6">
        <f>'[1]IPCA (Var)'!D69</f>
        <v>0.46</v>
      </c>
      <c r="E18" s="6">
        <f>'[1]IPCA (Var)'!C69</f>
        <v>0.44</v>
      </c>
      <c r="F18" s="6">
        <f>'[1]IPCA (Var)'!G69</f>
        <v>0.39</v>
      </c>
      <c r="G18" s="7">
        <f>'[2]IPCA (Dessaz)'!E69</f>
        <v>0.34100016644651598</v>
      </c>
      <c r="H18" s="7"/>
      <c r="I18" s="7">
        <f>'[2]IPCA (Dessaz)'!D69</f>
        <v>0.43315317759876398</v>
      </c>
      <c r="J18" s="7">
        <f>'[2]IPCA (Dessaz)'!B69</f>
        <v>0.52930436543446402</v>
      </c>
      <c r="K18" s="7">
        <f>'[2]IPCA (Dessaz)'!G69</f>
        <v>0.379349321410688</v>
      </c>
      <c r="L18" s="10">
        <f t="shared" si="3"/>
        <v>3.6172775141400715</v>
      </c>
      <c r="M18" s="10"/>
      <c r="N18" s="10">
        <f t="shared" si="4"/>
        <v>5.7650403923354965</v>
      </c>
      <c r="O18" s="10">
        <f t="shared" si="1"/>
        <v>5.4207337446026793</v>
      </c>
      <c r="P18" s="10">
        <f t="shared" si="1"/>
        <v>4.4411896259347161</v>
      </c>
      <c r="Q18" s="11">
        <f t="shared" si="5"/>
        <v>4.8110603192532402</v>
      </c>
      <c r="R18" s="16">
        <f t="shared" si="2"/>
        <v>105.42915436686501</v>
      </c>
      <c r="S18" s="17">
        <f t="shared" si="6"/>
        <v>4.3394838272019065</v>
      </c>
      <c r="T18" s="17">
        <f t="shared" si="0"/>
        <v>5.1668882029681784</v>
      </c>
    </row>
    <row r="19" spans="1:20" x14ac:dyDescent="0.25">
      <c r="A19" s="3">
        <v>37012</v>
      </c>
      <c r="B19" s="6">
        <f>'[1]IPCA (Var)'!E70</f>
        <v>0.37583478999999997</v>
      </c>
      <c r="C19" s="6"/>
      <c r="D19" s="6">
        <f>'[1]IPCA (Var)'!D70</f>
        <v>0.6</v>
      </c>
      <c r="E19" s="6">
        <f>'[1]IPCA (Var)'!C70</f>
        <v>0.51</v>
      </c>
      <c r="F19" s="6">
        <f>'[1]IPCA (Var)'!G70</f>
        <v>0.42</v>
      </c>
      <c r="G19" s="7">
        <f>'[2]IPCA (Dessaz)'!E70</f>
        <v>0.36269034837814901</v>
      </c>
      <c r="H19" s="7"/>
      <c r="I19" s="7">
        <f>'[2]IPCA (Dessaz)'!D70</f>
        <v>0.63286358929477304</v>
      </c>
      <c r="J19" s="7">
        <f>'[2]IPCA (Dessaz)'!B70</f>
        <v>0.71116155481899601</v>
      </c>
      <c r="K19" s="7">
        <f>'[2]IPCA (Dessaz)'!G70</f>
        <v>0.50042243054135804</v>
      </c>
      <c r="L19" s="10">
        <f t="shared" si="3"/>
        <v>3.8917672731901165</v>
      </c>
      <c r="M19" s="10"/>
      <c r="N19" s="10">
        <f t="shared" si="4"/>
        <v>6.4117892851596414</v>
      </c>
      <c r="O19" s="10">
        <f t="shared" si="1"/>
        <v>6.6193484790723733</v>
      </c>
      <c r="P19" s="10">
        <f t="shared" si="1"/>
        <v>4.7227658087309443</v>
      </c>
      <c r="Q19" s="11">
        <f t="shared" si="5"/>
        <v>5.4114177115382693</v>
      </c>
      <c r="R19" s="16">
        <f t="shared" si="2"/>
        <v>105.93148074254663</v>
      </c>
      <c r="S19" s="17">
        <f t="shared" si="6"/>
        <v>4.6433650439279939</v>
      </c>
      <c r="T19" s="17">
        <f t="shared" si="0"/>
        <v>6.8261036907306005</v>
      </c>
    </row>
    <row r="20" spans="1:20" x14ac:dyDescent="0.25">
      <c r="A20" s="3">
        <v>37043</v>
      </c>
      <c r="B20" s="6">
        <f>'[1]IPCA (Var)'!E71</f>
        <v>0.27165753100000001</v>
      </c>
      <c r="C20" s="6"/>
      <c r="D20" s="6">
        <f>'[1]IPCA (Var)'!D71</f>
        <v>0.73</v>
      </c>
      <c r="E20" s="6">
        <f>'[1]IPCA (Var)'!C71</f>
        <v>0.79</v>
      </c>
      <c r="F20" s="6">
        <f>'[1]IPCA (Var)'!G71</f>
        <v>0.45</v>
      </c>
      <c r="G20" s="7">
        <f>'[2]IPCA (Dessaz)'!E71</f>
        <v>0.438123509998678</v>
      </c>
      <c r="H20" s="7"/>
      <c r="I20" s="7">
        <f>'[2]IPCA (Dessaz)'!D71</f>
        <v>0.78868887105074104</v>
      </c>
      <c r="J20" s="7">
        <f>'[2]IPCA (Dessaz)'!B71</f>
        <v>0.786690047373241</v>
      </c>
      <c r="K20" s="7">
        <f>'[2]IPCA (Dessaz)'!G71</f>
        <v>0.67170031454190504</v>
      </c>
      <c r="L20" s="10">
        <f t="shared" si="3"/>
        <v>4.6640870523428468</v>
      </c>
      <c r="M20" s="10"/>
      <c r="N20" s="10">
        <f t="shared" si="4"/>
        <v>7.6763559094475964</v>
      </c>
      <c r="O20" s="10">
        <f t="shared" si="1"/>
        <v>8.416869020891804</v>
      </c>
      <c r="P20" s="10">
        <f t="shared" si="1"/>
        <v>6.3854850321727108</v>
      </c>
      <c r="Q20" s="11">
        <f t="shared" si="5"/>
        <v>6.7856992537137391</v>
      </c>
      <c r="R20" s="16">
        <f t="shared" si="2"/>
        <v>106.5251359964879</v>
      </c>
      <c r="S20" s="17">
        <f t="shared" si="6"/>
        <v>4.9422860582039929</v>
      </c>
      <c r="T20" s="17">
        <f t="shared" si="0"/>
        <v>8.3597906818396073</v>
      </c>
    </row>
    <row r="21" spans="1:20" x14ac:dyDescent="0.25">
      <c r="A21" s="3">
        <v>37073</v>
      </c>
      <c r="B21" s="6">
        <f>'[1]IPCA (Var)'!E72</f>
        <v>0.60020954100000001</v>
      </c>
      <c r="C21" s="6"/>
      <c r="D21" s="6">
        <f>'[1]IPCA (Var)'!D72</f>
        <v>0.65</v>
      </c>
      <c r="E21" s="6">
        <f>'[1]IPCA (Var)'!C72</f>
        <v>1.08</v>
      </c>
      <c r="F21" s="6">
        <f>'[1]IPCA (Var)'!G72</f>
        <v>0.57999999999999996</v>
      </c>
      <c r="G21" s="7">
        <f>'[2]IPCA (Dessaz)'!E72</f>
        <v>0.67999250932011301</v>
      </c>
      <c r="H21" s="7"/>
      <c r="I21" s="7">
        <f>'[2]IPCA (Dessaz)'!D72</f>
        <v>0.69645337531471996</v>
      </c>
      <c r="J21" s="7">
        <f>'[2]IPCA (Dessaz)'!B72</f>
        <v>0.96633378350371302</v>
      </c>
      <c r="K21" s="7">
        <f>'[2]IPCA (Dessaz)'!G72</f>
        <v>0.53220704810025199</v>
      </c>
      <c r="L21" s="10">
        <f t="shared" si="3"/>
        <v>6.086705284963978</v>
      </c>
      <c r="M21" s="10"/>
      <c r="N21" s="10">
        <f t="shared" si="4"/>
        <v>8.8088590664421105</v>
      </c>
      <c r="O21" s="10">
        <f t="shared" si="4"/>
        <v>10.314457346666362</v>
      </c>
      <c r="P21" s="10">
        <f t="shared" si="4"/>
        <v>7.0344193277651179</v>
      </c>
      <c r="Q21" s="11">
        <f t="shared" si="5"/>
        <v>8.0611102564593935</v>
      </c>
      <c r="R21" s="16">
        <f t="shared" si="2"/>
        <v>107.30016216432115</v>
      </c>
      <c r="S21" s="17">
        <f t="shared" si="6"/>
        <v>5.1127841371720217</v>
      </c>
      <c r="T21" s="17">
        <f t="shared" si="0"/>
        <v>8.974216311949835</v>
      </c>
    </row>
    <row r="22" spans="1:20" x14ac:dyDescent="0.25">
      <c r="A22" s="3">
        <v>37104</v>
      </c>
      <c r="B22" s="6">
        <f>'[1]IPCA (Var)'!E73</f>
        <v>0.51602515199999999</v>
      </c>
      <c r="C22" s="6"/>
      <c r="D22" s="6">
        <f>'[1]IPCA (Var)'!D73</f>
        <v>0.56000000000000005</v>
      </c>
      <c r="E22" s="6">
        <f>'[1]IPCA (Var)'!C73</f>
        <v>0.7</v>
      </c>
      <c r="F22" s="6">
        <f>'[1]IPCA (Var)'!G73</f>
        <v>0.56999999999999995</v>
      </c>
      <c r="G22" s="7">
        <f>'[2]IPCA (Dessaz)'!E73</f>
        <v>0.63867220853495699</v>
      </c>
      <c r="H22" s="7"/>
      <c r="I22" s="7">
        <f>'[2]IPCA (Dessaz)'!D73</f>
        <v>0.64626603174723796</v>
      </c>
      <c r="J22" s="7">
        <f>'[2]IPCA (Dessaz)'!B73</f>
        <v>0.85971894376341096</v>
      </c>
      <c r="K22" s="7">
        <f>'[2]IPCA (Dessaz)'!G73</f>
        <v>0.611996387173107</v>
      </c>
      <c r="L22" s="10">
        <f t="shared" si="3"/>
        <v>7.2579586078950653</v>
      </c>
      <c r="M22" s="10"/>
      <c r="N22" s="10">
        <f t="shared" si="4"/>
        <v>8.8667964408377653</v>
      </c>
      <c r="O22" s="10">
        <f t="shared" si="4"/>
        <v>10.966397157655749</v>
      </c>
      <c r="P22" s="10">
        <f t="shared" si="4"/>
        <v>7.5103783088062537</v>
      </c>
      <c r="Q22" s="11">
        <f t="shared" si="5"/>
        <v>8.6503826287987078</v>
      </c>
      <c r="R22" s="16">
        <f t="shared" si="2"/>
        <v>107.9294843624491</v>
      </c>
      <c r="S22" s="17">
        <f t="shared" si="6"/>
        <v>5.2069256399248642</v>
      </c>
      <c r="T22" s="17">
        <f t="shared" si="0"/>
        <v>8.5907390355001176</v>
      </c>
    </row>
    <row r="23" spans="1:20" x14ac:dyDescent="0.25">
      <c r="A23" s="3">
        <v>37135</v>
      </c>
      <c r="B23" s="6">
        <f>'[1]IPCA (Var)'!E74</f>
        <v>0.228484984</v>
      </c>
      <c r="C23" s="6"/>
      <c r="D23" s="6">
        <f>'[1]IPCA (Var)'!D74</f>
        <v>0.56999999999999995</v>
      </c>
      <c r="E23" s="6">
        <f>'[1]IPCA (Var)'!C74</f>
        <v>0.4</v>
      </c>
      <c r="F23" s="6">
        <f>'[1]IPCA (Var)'!G74</f>
        <v>0.34</v>
      </c>
      <c r="G23" s="7">
        <f>'[2]IPCA (Dessaz)'!E74</f>
        <v>0.42422559621724898</v>
      </c>
      <c r="H23" s="7"/>
      <c r="I23" s="7">
        <f>'[2]IPCA (Dessaz)'!D74</f>
        <v>0.62716809802219897</v>
      </c>
      <c r="J23" s="7">
        <f>'[2]IPCA (Dessaz)'!B74</f>
        <v>0.62660593069222204</v>
      </c>
      <c r="K23" s="7">
        <f>'[2]IPCA (Dessaz)'!G74</f>
        <v>0.51970833662696103</v>
      </c>
      <c r="L23" s="10">
        <f t="shared" si="3"/>
        <v>7.1986942847664936</v>
      </c>
      <c r="M23" s="10"/>
      <c r="N23" s="10">
        <f t="shared" si="4"/>
        <v>8.170438342112174</v>
      </c>
      <c r="O23" s="10">
        <f t="shared" si="4"/>
        <v>10.264019709878047</v>
      </c>
      <c r="P23" s="10">
        <f t="shared" si="4"/>
        <v>6.8624788058132546</v>
      </c>
      <c r="Q23" s="11">
        <f t="shared" si="5"/>
        <v>8.1239077856424924</v>
      </c>
      <c r="R23" s="16">
        <f t="shared" si="2"/>
        <v>108.34460409000533</v>
      </c>
      <c r="S23" s="17">
        <f t="shared" si="6"/>
        <v>5.3480002775233126</v>
      </c>
      <c r="T23" s="17">
        <f t="shared" si="0"/>
        <v>6.7960524243902976</v>
      </c>
    </row>
    <row r="24" spans="1:20" x14ac:dyDescent="0.25">
      <c r="A24" s="3">
        <v>37165</v>
      </c>
      <c r="B24" s="6">
        <f>'[1]IPCA (Var)'!E75</f>
        <v>0.50320416000000001</v>
      </c>
      <c r="C24" s="6"/>
      <c r="D24" s="6">
        <f>'[1]IPCA (Var)'!D75</f>
        <v>0.56999999999999995</v>
      </c>
      <c r="E24" s="6">
        <f>'[1]IPCA (Var)'!C75</f>
        <v>0.56000000000000005</v>
      </c>
      <c r="F24" s="6">
        <f>'[1]IPCA (Var)'!G75</f>
        <v>0.39</v>
      </c>
      <c r="G24" s="7">
        <f>'[2]IPCA (Dessaz)'!E75</f>
        <v>0.57604476892138501</v>
      </c>
      <c r="H24" s="7"/>
      <c r="I24" s="7">
        <f>'[2]IPCA (Dessaz)'!D75</f>
        <v>0.56940996798193899</v>
      </c>
      <c r="J24" s="7">
        <f>'[2]IPCA (Dessaz)'!B75</f>
        <v>0.82382626289665895</v>
      </c>
      <c r="K24" s="7">
        <f>'[2]IPCA (Dessaz)'!G75</f>
        <v>0.444861611118339</v>
      </c>
      <c r="L24" s="10">
        <f t="shared" si="3"/>
        <v>6.7563850000620818</v>
      </c>
      <c r="M24" s="10"/>
      <c r="N24" s="10">
        <f t="shared" si="4"/>
        <v>7.6255924898774641</v>
      </c>
      <c r="O24" s="10">
        <f t="shared" si="4"/>
        <v>9.6421916709187094</v>
      </c>
      <c r="P24" s="10">
        <f t="shared" si="4"/>
        <v>6.4917708929662643</v>
      </c>
      <c r="Q24" s="11">
        <f t="shared" si="5"/>
        <v>7.6289850134561306</v>
      </c>
      <c r="R24" s="16">
        <f t="shared" si="2"/>
        <v>108.89261222427646</v>
      </c>
      <c r="S24" s="17">
        <f t="shared" si="6"/>
        <v>5.6397432258995517</v>
      </c>
      <c r="T24" s="17">
        <f t="shared" si="0"/>
        <v>7.4877391396408921</v>
      </c>
    </row>
    <row r="25" spans="1:20" x14ac:dyDescent="0.25">
      <c r="A25" s="3">
        <v>37196</v>
      </c>
      <c r="B25" s="6">
        <f>'[1]IPCA (Var)'!E76</f>
        <v>0.60105489000000001</v>
      </c>
      <c r="C25" s="6"/>
      <c r="D25" s="6">
        <f>'[1]IPCA (Var)'!D76</f>
        <v>0.77</v>
      </c>
      <c r="E25" s="6">
        <f>'[1]IPCA (Var)'!C76</f>
        <v>0.63</v>
      </c>
      <c r="F25" s="6">
        <f>'[1]IPCA (Var)'!G76</f>
        <v>0.56000000000000005</v>
      </c>
      <c r="G25" s="7">
        <f>'[2]IPCA (Dessaz)'!E76</f>
        <v>0.60023721373634598</v>
      </c>
      <c r="H25" s="7"/>
      <c r="I25" s="7">
        <f>'[2]IPCA (Dessaz)'!D76</f>
        <v>0.78769919582639703</v>
      </c>
      <c r="J25" s="7">
        <f>'[2]IPCA (Dessaz)'!B76</f>
        <v>0.58940643870006304</v>
      </c>
      <c r="K25" s="7">
        <f>'[2]IPCA (Dessaz)'!G76</f>
        <v>0.47257141139996001</v>
      </c>
      <c r="L25" s="10">
        <f t="shared" si="3"/>
        <v>6.5932638834380164</v>
      </c>
      <c r="M25" s="10"/>
      <c r="N25" s="10">
        <f t="shared" si="4"/>
        <v>8.2323102458192743</v>
      </c>
      <c r="O25" s="10">
        <f t="shared" si="4"/>
        <v>8.471513076986259</v>
      </c>
      <c r="P25" s="10">
        <f t="shared" si="4"/>
        <v>5.902471123323294</v>
      </c>
      <c r="Q25" s="11">
        <f t="shared" si="5"/>
        <v>7.2998895823917112</v>
      </c>
      <c r="R25" s="16">
        <f t="shared" si="2"/>
        <v>109.5898121168311</v>
      </c>
      <c r="S25" s="17">
        <f t="shared" si="6"/>
        <v>6.0887395167495306</v>
      </c>
      <c r="T25" s="17">
        <f t="shared" si="0"/>
        <v>7.6024536189411851</v>
      </c>
    </row>
    <row r="26" spans="1:20" x14ac:dyDescent="0.25">
      <c r="A26" s="3">
        <v>37226</v>
      </c>
      <c r="B26" s="6">
        <f>'[1]IPCA (Var)'!E77</f>
        <v>0.77293113099999999</v>
      </c>
      <c r="C26" s="6"/>
      <c r="D26" s="6">
        <f>'[1]IPCA (Var)'!D77</f>
        <v>0.78</v>
      </c>
      <c r="E26" s="6">
        <f>'[1]IPCA (Var)'!C77</f>
        <v>0.72</v>
      </c>
      <c r="F26" s="6">
        <f>'[1]IPCA (Var)'!G77</f>
        <v>0.56999999999999995</v>
      </c>
      <c r="G26" s="7">
        <f>'[2]IPCA (Dessaz)'!E77</f>
        <v>0.68471917305549401</v>
      </c>
      <c r="H26" s="7"/>
      <c r="I26" s="7">
        <f>'[2]IPCA (Dessaz)'!D77</f>
        <v>0.65872221011120802</v>
      </c>
      <c r="J26" s="7">
        <f>'[2]IPCA (Dessaz)'!B77</f>
        <v>0.40538660096537199</v>
      </c>
      <c r="K26" s="7">
        <f>'[2]IPCA (Dessaz)'!G77</f>
        <v>0.34363056259496799</v>
      </c>
      <c r="L26" s="10">
        <f t="shared" si="3"/>
        <v>7.703307532060033</v>
      </c>
      <c r="M26" s="10"/>
      <c r="N26" s="10">
        <f t="shared" si="4"/>
        <v>8.3680976252246566</v>
      </c>
      <c r="O26" s="10">
        <f t="shared" si="4"/>
        <v>7.5219866255552326</v>
      </c>
      <c r="P26" s="10">
        <f t="shared" si="4"/>
        <v>5.1625246004086911</v>
      </c>
      <c r="Q26" s="11">
        <f t="shared" si="5"/>
        <v>7.1889790958121536</v>
      </c>
      <c r="R26" s="16">
        <f t="shared" si="2"/>
        <v>110.36870283809955</v>
      </c>
      <c r="S26" s="17">
        <f t="shared" si="6"/>
        <v>6.4964574462168301</v>
      </c>
      <c r="T26" s="17">
        <f t="shared" si="0"/>
        <v>6.4611706036861394</v>
      </c>
    </row>
    <row r="27" spans="1:20" x14ac:dyDescent="0.25">
      <c r="A27" s="3">
        <v>37257</v>
      </c>
      <c r="B27" s="6">
        <f>'[1]IPCA (Var)'!E78</f>
        <v>0.490166979</v>
      </c>
      <c r="C27" s="6"/>
      <c r="D27" s="6">
        <f>'[1]IPCA (Var)'!D78</f>
        <v>0.52</v>
      </c>
      <c r="E27" s="6">
        <f>'[1]IPCA (Var)'!C78</f>
        <v>0.56999999999999995</v>
      </c>
      <c r="F27" s="6">
        <f>'[1]IPCA (Var)'!G78</f>
        <v>0.6</v>
      </c>
      <c r="G27" s="7">
        <f>'[2]IPCA (Dessaz)'!E78</f>
        <v>0.321127866774924</v>
      </c>
      <c r="H27" s="7"/>
      <c r="I27" s="7">
        <f>'[2]IPCA (Dessaz)'!D78</f>
        <v>0.45685870241809301</v>
      </c>
      <c r="J27" s="7">
        <f>'[2]IPCA (Dessaz)'!B78</f>
        <v>0.23957040599729201</v>
      </c>
      <c r="K27" s="7">
        <f>'[2]IPCA (Dessaz)'!G78</f>
        <v>0.41057308219667099</v>
      </c>
      <c r="L27" s="10">
        <f t="shared" si="3"/>
        <v>6.616917547056711</v>
      </c>
      <c r="M27" s="10"/>
      <c r="N27" s="10">
        <f t="shared" si="4"/>
        <v>7.8844674346345789</v>
      </c>
      <c r="O27" s="10">
        <f t="shared" si="4"/>
        <v>5.0507350816050511</v>
      </c>
      <c r="P27" s="10">
        <f t="shared" si="4"/>
        <v>5.0189835067370181</v>
      </c>
      <c r="Q27" s="11">
        <f t="shared" si="5"/>
        <v>6.1427758925083404</v>
      </c>
      <c r="R27" s="16">
        <f t="shared" si="2"/>
        <v>110.97025834170628</v>
      </c>
      <c r="S27" s="17">
        <f t="shared" si="6"/>
        <v>6.6528778736266281</v>
      </c>
      <c r="T27" s="17">
        <f t="shared" si="0"/>
        <v>4.3695311823660488</v>
      </c>
    </row>
    <row r="28" spans="1:20" x14ac:dyDescent="0.25">
      <c r="A28" s="3">
        <v>37288</v>
      </c>
      <c r="B28" s="6">
        <f>'[1]IPCA (Var)'!E79</f>
        <v>0.83175740499999995</v>
      </c>
      <c r="C28" s="6"/>
      <c r="D28" s="6">
        <f>'[1]IPCA (Var)'!D79</f>
        <v>0.54</v>
      </c>
      <c r="E28" s="6">
        <f>'[1]IPCA (Var)'!C79</f>
        <v>0.52</v>
      </c>
      <c r="F28" s="6">
        <f>'[1]IPCA (Var)'!G79</f>
        <v>0.42</v>
      </c>
      <c r="G28" s="7">
        <f>'[2]IPCA (Dessaz)'!E79</f>
        <v>0.50551651802351505</v>
      </c>
      <c r="H28" s="7"/>
      <c r="I28" s="7">
        <f>'[2]IPCA (Dessaz)'!D79</f>
        <v>0.52170202912614305</v>
      </c>
      <c r="J28" s="7">
        <f>'[2]IPCA (Dessaz)'!B79</f>
        <v>0.328493534682407</v>
      </c>
      <c r="K28" s="7">
        <f>'[2]IPCA (Dessaz)'!G79</f>
        <v>0.41985702375001599</v>
      </c>
      <c r="L28" s="10">
        <f t="shared" si="3"/>
        <v>6.2158088021877278</v>
      </c>
      <c r="M28" s="10"/>
      <c r="N28" s="10">
        <f t="shared" si="4"/>
        <v>6.7493366679722611</v>
      </c>
      <c r="O28" s="10">
        <f t="shared" si="4"/>
        <v>3.9640504101238427</v>
      </c>
      <c r="P28" s="10">
        <f t="shared" si="4"/>
        <v>4.7986570314853649</v>
      </c>
      <c r="Q28" s="11">
        <f t="shared" si="5"/>
        <v>5.4319632279422994</v>
      </c>
      <c r="R28" s="16">
        <f t="shared" si="2"/>
        <v>111.61159913284678</v>
      </c>
      <c r="S28" s="17">
        <f t="shared" si="6"/>
        <v>6.7099379941786053</v>
      </c>
      <c r="T28" s="17">
        <f t="shared" si="0"/>
        <v>5.458697528483003</v>
      </c>
    </row>
    <row r="29" spans="1:20" x14ac:dyDescent="0.25">
      <c r="A29" s="3">
        <v>37316</v>
      </c>
      <c r="B29" s="6">
        <f>'[1]IPCA (Var)'!E80</f>
        <v>0.42758555199999998</v>
      </c>
      <c r="C29" s="6"/>
      <c r="D29" s="6">
        <f>'[1]IPCA (Var)'!D80</f>
        <v>0.57999999999999996</v>
      </c>
      <c r="E29" s="6">
        <f>'[1]IPCA (Var)'!C80</f>
        <v>0.53</v>
      </c>
      <c r="F29" s="6">
        <f>'[1]IPCA (Var)'!G80</f>
        <v>0.61</v>
      </c>
      <c r="G29" s="7">
        <f>'[2]IPCA (Dessaz)'!E80</f>
        <v>0.39096315392960801</v>
      </c>
      <c r="H29" s="7"/>
      <c r="I29" s="7">
        <f>'[2]IPCA (Dessaz)'!D80</f>
        <v>0.50264072319037401</v>
      </c>
      <c r="J29" s="7">
        <f>'[2]IPCA (Dessaz)'!B80</f>
        <v>0.608902255795572</v>
      </c>
      <c r="K29" s="7">
        <f>'[2]IPCA (Dessaz)'!G80</f>
        <v>0.58165762954438105</v>
      </c>
      <c r="L29" s="10">
        <f t="shared" si="3"/>
        <v>4.9806362292328377</v>
      </c>
      <c r="M29" s="10"/>
      <c r="N29" s="10">
        <f t="shared" si="4"/>
        <v>6.0883736014873957</v>
      </c>
      <c r="O29" s="10">
        <f t="shared" si="4"/>
        <v>4.8107900119374492</v>
      </c>
      <c r="P29" s="10">
        <f t="shared" si="4"/>
        <v>5.7968957541006505</v>
      </c>
      <c r="Q29" s="11">
        <f t="shared" si="5"/>
        <v>5.419173899189583</v>
      </c>
      <c r="R29" s="16">
        <f t="shared" si="2"/>
        <v>112.21083777718007</v>
      </c>
      <c r="S29" s="17">
        <f t="shared" si="6"/>
        <v>6.8823640462903457</v>
      </c>
      <c r="T29" s="17">
        <f t="shared" si="0"/>
        <v>6.4348192835981033</v>
      </c>
    </row>
    <row r="30" spans="1:20" x14ac:dyDescent="0.25">
      <c r="A30" s="3">
        <v>37347</v>
      </c>
      <c r="B30" s="6">
        <f>'[1]IPCA (Var)'!E81</f>
        <v>0.50685058400000005</v>
      </c>
      <c r="C30" s="6"/>
      <c r="D30" s="6">
        <f>'[1]IPCA (Var)'!D81</f>
        <v>0.56000000000000005</v>
      </c>
      <c r="E30" s="6">
        <f>'[1]IPCA (Var)'!C81</f>
        <v>0.52</v>
      </c>
      <c r="F30" s="6">
        <f>'[1]IPCA (Var)'!G81</f>
        <v>0.52</v>
      </c>
      <c r="G30" s="7">
        <f>'[2]IPCA (Dessaz)'!E81</f>
        <v>0.454983761391963</v>
      </c>
      <c r="H30" s="7"/>
      <c r="I30" s="7">
        <f>'[2]IPCA (Dessaz)'!D81</f>
        <v>0.53515171677863305</v>
      </c>
      <c r="J30" s="7">
        <f>'[2]IPCA (Dessaz)'!B81</f>
        <v>0.76029626929594996</v>
      </c>
      <c r="K30" s="7">
        <f>'[2]IPCA (Dessaz)'!G81</f>
        <v>0.50270400903404999</v>
      </c>
      <c r="L30" s="10">
        <f t="shared" si="3"/>
        <v>5.5418254608684991</v>
      </c>
      <c r="M30" s="10"/>
      <c r="N30" s="10">
        <f t="shared" si="4"/>
        <v>6.4194530473965283</v>
      </c>
      <c r="O30" s="10">
        <f t="shared" si="4"/>
        <v>7.0061646462969085</v>
      </c>
      <c r="P30" s="10">
        <f t="shared" si="4"/>
        <v>6.1856088675929177</v>
      </c>
      <c r="Q30" s="11">
        <f t="shared" si="5"/>
        <v>6.2882630055387141</v>
      </c>
      <c r="R30" s="16">
        <f t="shared" si="2"/>
        <v>112.80186644993502</v>
      </c>
      <c r="S30" s="17">
        <f t="shared" si="6"/>
        <v>6.9930486755257038</v>
      </c>
      <c r="T30" s="17">
        <f t="shared" si="0"/>
        <v>6.9728000807503854</v>
      </c>
    </row>
    <row r="31" spans="1:20" x14ac:dyDescent="0.25">
      <c r="A31" s="3">
        <v>37377</v>
      </c>
      <c r="B31" s="6">
        <f>'[1]IPCA (Var)'!E82</f>
        <v>0.523355079</v>
      </c>
      <c r="C31" s="6"/>
      <c r="D31" s="6">
        <f>'[1]IPCA (Var)'!D82</f>
        <v>0.51</v>
      </c>
      <c r="E31" s="6">
        <f>'[1]IPCA (Var)'!C82</f>
        <v>0.4</v>
      </c>
      <c r="F31" s="6">
        <f>'[1]IPCA (Var)'!G82</f>
        <v>0.46</v>
      </c>
      <c r="G31" s="7">
        <f>'[2]IPCA (Dessaz)'!E82</f>
        <v>0.53990093166938502</v>
      </c>
      <c r="H31" s="7"/>
      <c r="I31" s="7">
        <f>'[2]IPCA (Dessaz)'!D82</f>
        <v>0.53191226133859804</v>
      </c>
      <c r="J31" s="7">
        <f>'[2]IPCA (Dessaz)'!B82</f>
        <v>0.48757290767035599</v>
      </c>
      <c r="K31" s="7">
        <f>'[2]IPCA (Dessaz)'!G82</f>
        <v>0.52156651190305103</v>
      </c>
      <c r="L31" s="10">
        <f t="shared" si="3"/>
        <v>5.6864249394047439</v>
      </c>
      <c r="M31" s="10"/>
      <c r="N31" s="10">
        <f t="shared" si="4"/>
        <v>6.4626990287858455</v>
      </c>
      <c r="O31" s="10">
        <f t="shared" si="4"/>
        <v>7.6851990631888079</v>
      </c>
      <c r="P31" s="10">
        <f t="shared" si="4"/>
        <v>6.616255364828838</v>
      </c>
      <c r="Q31" s="11">
        <f t="shared" si="5"/>
        <v>6.612644599052059</v>
      </c>
      <c r="R31" s="16">
        <f t="shared" si="2"/>
        <v>113.33580141684418</v>
      </c>
      <c r="S31" s="17">
        <f t="shared" si="6"/>
        <v>6.9897263989850522</v>
      </c>
      <c r="T31" s="17">
        <f t="shared" si="0"/>
        <v>6.4246195341186585</v>
      </c>
    </row>
    <row r="32" spans="1:20" x14ac:dyDescent="0.25">
      <c r="A32" s="3">
        <v>37408</v>
      </c>
      <c r="B32" s="6">
        <f>'[1]IPCA (Var)'!E83</f>
        <v>0.15761720400000001</v>
      </c>
      <c r="C32" s="6"/>
      <c r="D32" s="6">
        <f>'[1]IPCA (Var)'!D83</f>
        <v>0.4</v>
      </c>
      <c r="E32" s="6">
        <f>'[1]IPCA (Var)'!C83</f>
        <v>0.38</v>
      </c>
      <c r="F32" s="6">
        <f>'[1]IPCA (Var)'!G83</f>
        <v>0.16</v>
      </c>
      <c r="G32" s="7">
        <f>'[2]IPCA (Dessaz)'!E83</f>
        <v>0.34081020707151999</v>
      </c>
      <c r="H32" s="7"/>
      <c r="I32" s="7">
        <f>'[2]IPCA (Dessaz)'!D83</f>
        <v>0.45907793320419099</v>
      </c>
      <c r="J32" s="7">
        <f>'[2]IPCA (Dessaz)'!B83</f>
        <v>0.71008367813125906</v>
      </c>
      <c r="K32" s="7">
        <f>'[2]IPCA (Dessaz)'!G83</f>
        <v>0.389899187811446</v>
      </c>
      <c r="L32" s="10">
        <f t="shared" si="3"/>
        <v>5.4755734816981594</v>
      </c>
      <c r="M32" s="10"/>
      <c r="N32" s="10">
        <f t="shared" si="4"/>
        <v>6.2782987052959038</v>
      </c>
      <c r="O32" s="10">
        <f t="shared" si="4"/>
        <v>8.1191473047424125</v>
      </c>
      <c r="P32" s="10">
        <f t="shared" si="4"/>
        <v>5.8056654624796922</v>
      </c>
      <c r="Q32" s="11">
        <f t="shared" si="5"/>
        <v>6.4196712385540415</v>
      </c>
      <c r="R32" s="16">
        <f t="shared" si="2"/>
        <v>113.64679973050482</v>
      </c>
      <c r="S32" s="17">
        <f t="shared" si="6"/>
        <v>6.6854303140732041</v>
      </c>
      <c r="T32" s="17">
        <f t="shared" si="0"/>
        <v>5.8508879850849516</v>
      </c>
    </row>
    <row r="33" spans="1:20" x14ac:dyDescent="0.25">
      <c r="A33" s="3">
        <v>37438</v>
      </c>
      <c r="B33" s="6">
        <f>'[1]IPCA (Var)'!E84</f>
        <v>0.49340067100000001</v>
      </c>
      <c r="C33" s="6"/>
      <c r="D33" s="6">
        <f>'[1]IPCA (Var)'!D84</f>
        <v>0.51</v>
      </c>
      <c r="E33" s="6">
        <f>'[1]IPCA (Var)'!C84</f>
        <v>0.86</v>
      </c>
      <c r="F33" s="6">
        <f>'[1]IPCA (Var)'!G84</f>
        <v>0.68</v>
      </c>
      <c r="G33" s="7">
        <f>'[2]IPCA (Dessaz)'!E84</f>
        <v>0.59976038112003005</v>
      </c>
      <c r="H33" s="7"/>
      <c r="I33" s="7">
        <f>'[2]IPCA (Dessaz)'!D84</f>
        <v>0.58848242400273798</v>
      </c>
      <c r="J33" s="7">
        <f>'[2]IPCA (Dessaz)'!B84</f>
        <v>0.86857078024355905</v>
      </c>
      <c r="K33" s="7">
        <f>'[2]IPCA (Dessaz)'!G84</f>
        <v>0.666493999760431</v>
      </c>
      <c r="L33" s="10">
        <f t="shared" si="3"/>
        <v>6.0852913566762812</v>
      </c>
      <c r="M33" s="10"/>
      <c r="N33" s="10">
        <f t="shared" si="4"/>
        <v>6.5040866387975793</v>
      </c>
      <c r="O33" s="10">
        <f t="shared" si="4"/>
        <v>8.5852915148026945</v>
      </c>
      <c r="P33" s="10">
        <f t="shared" si="4"/>
        <v>6.4976752892493828</v>
      </c>
      <c r="Q33" s="11">
        <f t="shared" si="5"/>
        <v>6.9180861998814844</v>
      </c>
      <c r="R33" s="16">
        <f t="shared" si="2"/>
        <v>114.36942309723375</v>
      </c>
      <c r="S33" s="17">
        <f t="shared" si="6"/>
        <v>6.5883040531538262</v>
      </c>
      <c r="T33" s="17">
        <f t="shared" si="0"/>
        <v>8.4828997203597822</v>
      </c>
    </row>
    <row r="34" spans="1:20" x14ac:dyDescent="0.25">
      <c r="A34" s="3">
        <v>37469</v>
      </c>
      <c r="B34" s="6">
        <f>'[1]IPCA (Var)'!E85</f>
        <v>0.40214487399999999</v>
      </c>
      <c r="C34" s="6"/>
      <c r="D34" s="6">
        <f>'[1]IPCA (Var)'!D85</f>
        <v>0.65</v>
      </c>
      <c r="E34" s="6">
        <f>'[1]IPCA (Var)'!C85</f>
        <v>0.7</v>
      </c>
      <c r="F34" s="6">
        <f>'[1]IPCA (Var)'!G85</f>
        <v>0.52</v>
      </c>
      <c r="G34" s="7">
        <f>'[2]IPCA (Dessaz)'!E85</f>
        <v>0.53371949486862902</v>
      </c>
      <c r="H34" s="7"/>
      <c r="I34" s="7">
        <f>'[2]IPCA (Dessaz)'!D85</f>
        <v>0.75394010276740897</v>
      </c>
      <c r="J34" s="7">
        <f>'[2]IPCA (Dessaz)'!B85</f>
        <v>0.78822332439913501</v>
      </c>
      <c r="K34" s="7">
        <f>'[2]IPCA (Dessaz)'!G85</f>
        <v>0.57698027668811303</v>
      </c>
      <c r="L34" s="10">
        <f t="shared" si="3"/>
        <v>6.059192727765339</v>
      </c>
      <c r="M34" s="10"/>
      <c r="N34" s="10">
        <f t="shared" si="4"/>
        <v>7.448827008942227</v>
      </c>
      <c r="O34" s="10">
        <f t="shared" si="4"/>
        <v>9.8893308414156103</v>
      </c>
      <c r="P34" s="10">
        <f t="shared" si="4"/>
        <v>6.7327350980458167</v>
      </c>
      <c r="Q34" s="11">
        <f t="shared" si="5"/>
        <v>7.5325214190422489</v>
      </c>
      <c r="R34" s="16">
        <f t="shared" si="2"/>
        <v>115.01908284331553</v>
      </c>
      <c r="S34" s="17">
        <f t="shared" si="6"/>
        <v>6.5687319111598086</v>
      </c>
      <c r="T34" s="17">
        <f t="shared" si="0"/>
        <v>8.255408635400352</v>
      </c>
    </row>
    <row r="35" spans="1:20" x14ac:dyDescent="0.25">
      <c r="A35" s="3">
        <v>37500</v>
      </c>
      <c r="B35" s="6">
        <f>'[1]IPCA (Var)'!E86</f>
        <v>0.60938255200000002</v>
      </c>
      <c r="C35" s="6"/>
      <c r="D35" s="6">
        <f>'[1]IPCA (Var)'!D86</f>
        <v>0.78</v>
      </c>
      <c r="E35" s="6">
        <f>'[1]IPCA (Var)'!C86</f>
        <v>0.66</v>
      </c>
      <c r="F35" s="6">
        <f>'[1]IPCA (Var)'!G86</f>
        <v>0.56999999999999995</v>
      </c>
      <c r="G35" s="7">
        <f>'[2]IPCA (Dessaz)'!E86</f>
        <v>0.80274543262724796</v>
      </c>
      <c r="H35" s="7"/>
      <c r="I35" s="7">
        <f>'[2]IPCA (Dessaz)'!D86</f>
        <v>0.83432684372161903</v>
      </c>
      <c r="J35" s="7">
        <f>'[2]IPCA (Dessaz)'!B86</f>
        <v>1.0611861553849</v>
      </c>
      <c r="K35" s="7">
        <f>'[2]IPCA (Dessaz)'!G86</f>
        <v>0.76398918588773401</v>
      </c>
      <c r="L35" s="10">
        <f t="shared" si="3"/>
        <v>8.0258269875925095</v>
      </c>
      <c r="M35" s="10"/>
      <c r="N35" s="10">
        <f t="shared" si="4"/>
        <v>9.0630110261807229</v>
      </c>
      <c r="O35" s="10">
        <f t="shared" si="4"/>
        <v>11.430363870986838</v>
      </c>
      <c r="P35" s="10">
        <f t="shared" si="4"/>
        <v>8.3320726335322846</v>
      </c>
      <c r="Q35" s="11">
        <f t="shared" si="5"/>
        <v>9.2128186295730892</v>
      </c>
      <c r="R35" s="16">
        <f t="shared" si="2"/>
        <v>115.77228029018259</v>
      </c>
      <c r="S35" s="17">
        <f t="shared" si="6"/>
        <v>6.8556032509075049</v>
      </c>
      <c r="T35" s="17">
        <f t="shared" si="0"/>
        <v>10.895761360792665</v>
      </c>
    </row>
    <row r="36" spans="1:20" x14ac:dyDescent="0.25">
      <c r="A36" s="3">
        <v>37530</v>
      </c>
      <c r="B36" s="6">
        <f>'[1]IPCA (Var)'!E87</f>
        <v>0.73576759899999999</v>
      </c>
      <c r="C36" s="6"/>
      <c r="D36" s="6">
        <f>'[1]IPCA (Var)'!D87</f>
        <v>0.78</v>
      </c>
      <c r="E36" s="6">
        <f>'[1]IPCA (Var)'!C87</f>
        <v>0.97</v>
      </c>
      <c r="F36" s="6">
        <f>'[1]IPCA (Var)'!G87</f>
        <v>0.81</v>
      </c>
      <c r="G36" s="7">
        <f>'[2]IPCA (Dessaz)'!E87</f>
        <v>0.81440519829920699</v>
      </c>
      <c r="H36" s="7"/>
      <c r="I36" s="7">
        <f>'[2]IPCA (Dessaz)'!D87</f>
        <v>0.76435519997096302</v>
      </c>
      <c r="J36" s="7">
        <f>'[2]IPCA (Dessaz)'!B87</f>
        <v>1.3244535245373199</v>
      </c>
      <c r="K36" s="7">
        <f>'[2]IPCA (Dessaz)'!G87</f>
        <v>0.85306323094168601</v>
      </c>
      <c r="L36" s="10">
        <f t="shared" si="3"/>
        <v>8.9509783464936543</v>
      </c>
      <c r="M36" s="10"/>
      <c r="N36" s="10">
        <f t="shared" si="4"/>
        <v>9.827175772273101</v>
      </c>
      <c r="O36" s="10">
        <f t="shared" si="4"/>
        <v>13.460850170929639</v>
      </c>
      <c r="P36" s="10">
        <f t="shared" si="4"/>
        <v>9.1378902882530042</v>
      </c>
      <c r="Q36" s="11">
        <f t="shared" si="5"/>
        <v>10.34422364448735</v>
      </c>
      <c r="R36" s="16">
        <f t="shared" si="2"/>
        <v>116.72617661578941</v>
      </c>
      <c r="S36" s="17">
        <f t="shared" si="6"/>
        <v>7.1938437617593776</v>
      </c>
      <c r="T36" s="17">
        <f t="shared" si="0"/>
        <v>11.869462620986649</v>
      </c>
    </row>
    <row r="37" spans="1:20" x14ac:dyDescent="0.25">
      <c r="A37" s="3">
        <v>37561</v>
      </c>
      <c r="B37" s="6">
        <f>'[1]IPCA (Var)'!E88</f>
        <v>1.1731831189999999</v>
      </c>
      <c r="C37" s="6"/>
      <c r="D37" s="6">
        <f>'[1]IPCA (Var)'!D88</f>
        <v>1.32</v>
      </c>
      <c r="E37" s="6">
        <f>'[1]IPCA (Var)'!C88</f>
        <v>1.95</v>
      </c>
      <c r="F37" s="6">
        <f>'[1]IPCA (Var)'!G88</f>
        <v>1.85</v>
      </c>
      <c r="G37" s="7">
        <f>'[2]IPCA (Dessaz)'!E88</f>
        <v>1.16730071285879</v>
      </c>
      <c r="H37" s="7"/>
      <c r="I37" s="7">
        <f>'[2]IPCA (Dessaz)'!D88</f>
        <v>1.3240436067600601</v>
      </c>
      <c r="J37" s="7">
        <f>'[2]IPCA (Dessaz)'!B88</f>
        <v>2.88246344683572</v>
      </c>
      <c r="K37" s="7">
        <f>'[2]IPCA (Dessaz)'!G88</f>
        <v>1.74866114351848</v>
      </c>
      <c r="L37" s="10">
        <f t="shared" si="3"/>
        <v>11.724334471585118</v>
      </c>
      <c r="M37" s="10"/>
      <c r="N37" s="10">
        <f t="shared" si="4"/>
        <v>12.33813612993908</v>
      </c>
      <c r="O37" s="10">
        <f t="shared" si="4"/>
        <v>23.231598030123578</v>
      </c>
      <c r="P37" s="10">
        <f t="shared" si="4"/>
        <v>14.325441104520298</v>
      </c>
      <c r="Q37" s="11">
        <f t="shared" si="5"/>
        <v>15.404877434042017</v>
      </c>
      <c r="R37" s="16">
        <f t="shared" si="2"/>
        <v>118.56262462634916</v>
      </c>
      <c r="S37" s="17">
        <f t="shared" si="6"/>
        <v>8.1876338102965018</v>
      </c>
      <c r="T37" s="17">
        <f t="shared" si="0"/>
        <v>23.589325718932397</v>
      </c>
    </row>
    <row r="38" spans="1:20" x14ac:dyDescent="0.25">
      <c r="A38" s="3">
        <v>37591</v>
      </c>
      <c r="B38" s="6">
        <f>'[1]IPCA (Var)'!E89</f>
        <v>1.660613908</v>
      </c>
      <c r="C38" s="6"/>
      <c r="D38" s="6">
        <f>'[1]IPCA (Var)'!D89</f>
        <v>1.36</v>
      </c>
      <c r="E38" s="6">
        <f>'[1]IPCA (Var)'!C89</f>
        <v>1.75</v>
      </c>
      <c r="F38" s="6">
        <f>'[1]IPCA (Var)'!G89</f>
        <v>1.74</v>
      </c>
      <c r="G38" s="7">
        <f>'[2]IPCA (Dessaz)'!E89</f>
        <v>1.5257600873067501</v>
      </c>
      <c r="H38" s="7"/>
      <c r="I38" s="7">
        <f>'[2]IPCA (Dessaz)'!D89</f>
        <v>1.2282854732864299</v>
      </c>
      <c r="J38" s="7">
        <f>'[2]IPCA (Dessaz)'!B89</f>
        <v>1.84947774058944</v>
      </c>
      <c r="K38" s="7">
        <f>'[2]IPCA (Dessaz)'!G89</f>
        <v>1.5010327118047</v>
      </c>
      <c r="L38" s="10">
        <f t="shared" si="3"/>
        <v>14.968135626794087</v>
      </c>
      <c r="M38" s="10"/>
      <c r="N38" s="10">
        <f t="shared" si="4"/>
        <v>14.103913858632367</v>
      </c>
      <c r="O38" s="10">
        <f t="shared" si="4"/>
        <v>27.104942876910165</v>
      </c>
      <c r="P38" s="10">
        <f t="shared" si="4"/>
        <v>17.70346138641996</v>
      </c>
      <c r="Q38" s="11">
        <f t="shared" si="5"/>
        <v>18.470113437189145</v>
      </c>
      <c r="R38" s="16">
        <f t="shared" si="2"/>
        <v>120.49241330850239</v>
      </c>
      <c r="S38" s="17">
        <f t="shared" si="6"/>
        <v>9.1726279371547648</v>
      </c>
      <c r="T38" s="17">
        <f t="shared" si="0"/>
        <v>19.93182586701203</v>
      </c>
    </row>
    <row r="39" spans="1:20" x14ac:dyDescent="0.25">
      <c r="A39" s="3">
        <v>37622</v>
      </c>
      <c r="B39" s="6">
        <f>'[1]IPCA (Var)'!E90</f>
        <v>1.3804101470000001</v>
      </c>
      <c r="C39" s="6"/>
      <c r="D39" s="6">
        <f>'[1]IPCA (Var)'!D90</f>
        <v>1.32</v>
      </c>
      <c r="E39" s="6">
        <f>'[1]IPCA (Var)'!C90</f>
        <v>1.84</v>
      </c>
      <c r="F39" s="6">
        <f>'[1]IPCA (Var)'!G90</f>
        <v>1.71</v>
      </c>
      <c r="G39" s="7">
        <f>'[2]IPCA (Dessaz)'!E90</f>
        <v>1.2340005631437401</v>
      </c>
      <c r="H39" s="7"/>
      <c r="I39" s="7">
        <f>'[2]IPCA (Dessaz)'!D90</f>
        <v>1.24319951772792</v>
      </c>
      <c r="J39" s="7">
        <f>'[2]IPCA (Dessaz)'!B90</f>
        <v>1.9711138784714</v>
      </c>
      <c r="K39" s="7">
        <f>'[2]IPCA (Dessaz)'!G90</f>
        <v>1.5148044660534401</v>
      </c>
      <c r="L39" s="10">
        <f t="shared" si="3"/>
        <v>16.890009725749366</v>
      </c>
      <c r="M39" s="10"/>
      <c r="N39" s="10">
        <f t="shared" si="4"/>
        <v>16.284404321806978</v>
      </c>
      <c r="O39" s="10">
        <f t="shared" si="4"/>
        <v>30.36534774484867</v>
      </c>
      <c r="P39" s="10">
        <f t="shared" si="4"/>
        <v>20.814050470080847</v>
      </c>
      <c r="Q39" s="11">
        <f t="shared" si="5"/>
        <v>21.088453065621465</v>
      </c>
      <c r="R39" s="16">
        <f t="shared" si="2"/>
        <v>122.37523081545235</v>
      </c>
      <c r="S39" s="17">
        <f t="shared" si="6"/>
        <v>10.277503760176177</v>
      </c>
      <c r="T39" s="17">
        <f t="shared" si="0"/>
        <v>19.431548409932443</v>
      </c>
    </row>
    <row r="40" spans="1:20" x14ac:dyDescent="0.25">
      <c r="A40" s="3">
        <v>37653</v>
      </c>
      <c r="B40" s="6">
        <f>'[1]IPCA (Var)'!E91</f>
        <v>0.99452165000000003</v>
      </c>
      <c r="C40" s="6"/>
      <c r="D40" s="6">
        <f>'[1]IPCA (Var)'!D91</f>
        <v>0.93</v>
      </c>
      <c r="E40" s="6">
        <f>'[1]IPCA (Var)'!C91</f>
        <v>1.35</v>
      </c>
      <c r="F40" s="6">
        <f>'[1]IPCA (Var)'!G91</f>
        <v>0.69</v>
      </c>
      <c r="G40" s="7">
        <f>'[2]IPCA (Dessaz)'!E91</f>
        <v>0.62872055113929004</v>
      </c>
      <c r="H40" s="7"/>
      <c r="I40" s="7">
        <f>'[2]IPCA (Dessaz)'!D91</f>
        <v>0.92953604393352496</v>
      </c>
      <c r="J40" s="7">
        <f>'[2]IPCA (Dessaz)'!B91</f>
        <v>1.5229915950121</v>
      </c>
      <c r="K40" s="7">
        <f>'[2]IPCA (Dessaz)'!G91</f>
        <v>0.71325556282292302</v>
      </c>
      <c r="L40" s="10">
        <f t="shared" si="3"/>
        <v>14.428445308475446</v>
      </c>
      <c r="M40" s="10"/>
      <c r="N40" s="10">
        <f t="shared" si="4"/>
        <v>14.485213708095523</v>
      </c>
      <c r="O40" s="10">
        <f t="shared" si="4"/>
        <v>23.597736180668871</v>
      </c>
      <c r="P40" s="10">
        <f t="shared" si="4"/>
        <v>15.979613705490326</v>
      </c>
      <c r="Q40" s="11">
        <f t="shared" si="5"/>
        <v>17.12275222568254</v>
      </c>
      <c r="R40" s="16">
        <f t="shared" si="2"/>
        <v>123.58812894543138</v>
      </c>
      <c r="S40" s="17">
        <f t="shared" si="6"/>
        <v>10.73054226051311</v>
      </c>
      <c r="T40" s="17">
        <f t="shared" si="0"/>
        <v>11.996626958782386</v>
      </c>
    </row>
    <row r="41" spans="1:20" x14ac:dyDescent="0.25">
      <c r="A41" s="3">
        <v>37681</v>
      </c>
      <c r="B41" s="6">
        <f>'[1]IPCA (Var)'!E92</f>
        <v>1.130115738</v>
      </c>
      <c r="C41" s="6"/>
      <c r="D41" s="6">
        <f>'[1]IPCA (Var)'!D92</f>
        <v>1.23</v>
      </c>
      <c r="E41" s="6">
        <f>'[1]IPCA (Var)'!C92</f>
        <v>1.2</v>
      </c>
      <c r="F41" s="6">
        <f>'[1]IPCA (Var)'!G92</f>
        <v>0.89</v>
      </c>
      <c r="G41" s="7">
        <f>'[2]IPCA (Dessaz)'!E92</f>
        <v>1.08543109311391</v>
      </c>
      <c r="H41" s="7"/>
      <c r="I41" s="7">
        <f>'[2]IPCA (Dessaz)'!D92</f>
        <v>1.1542809827306799</v>
      </c>
      <c r="J41" s="7">
        <f>'[2]IPCA (Dessaz)'!B92</f>
        <v>1.2259925625222201</v>
      </c>
      <c r="K41" s="7">
        <f>'[2]IPCA (Dessaz)'!G92</f>
        <v>0.83902348104237301</v>
      </c>
      <c r="L41" s="10">
        <f t="shared" si="3"/>
        <v>12.451340883627937</v>
      </c>
      <c r="M41" s="10"/>
      <c r="N41" s="10">
        <f t="shared" si="4"/>
        <v>14.150565009900728</v>
      </c>
      <c r="O41" s="10">
        <f t="shared" si="4"/>
        <v>20.603006904549659</v>
      </c>
      <c r="P41" s="10">
        <f t="shared" si="4"/>
        <v>12.982239618042012</v>
      </c>
      <c r="Q41" s="11">
        <f t="shared" si="5"/>
        <v>15.046788104030085</v>
      </c>
      <c r="R41" s="16">
        <f t="shared" si="2"/>
        <v>124.96308263955648</v>
      </c>
      <c r="S41" s="17">
        <f t="shared" si="6"/>
        <v>11.364539392976326</v>
      </c>
      <c r="T41" s="17">
        <f t="shared" si="0"/>
        <v>13.706671413277437</v>
      </c>
    </row>
    <row r="42" spans="1:20" x14ac:dyDescent="0.25">
      <c r="A42" s="3">
        <v>37712</v>
      </c>
      <c r="B42" s="6">
        <f>'[1]IPCA (Var)'!E93</f>
        <v>0.80595609999999995</v>
      </c>
      <c r="C42" s="6"/>
      <c r="D42" s="6">
        <f>'[1]IPCA (Var)'!D93</f>
        <v>1.1000000000000001</v>
      </c>
      <c r="E42" s="6">
        <f>'[1]IPCA (Var)'!C93</f>
        <v>0.98</v>
      </c>
      <c r="F42" s="6">
        <f>'[1]IPCA (Var)'!G93</f>
        <v>0.81</v>
      </c>
      <c r="G42" s="7">
        <f>'[2]IPCA (Dessaz)'!E93</f>
        <v>0.76954094395455197</v>
      </c>
      <c r="H42" s="7"/>
      <c r="I42" s="7">
        <f>'[2]IPCA (Dessaz)'!D93</f>
        <v>1.0791233632193999</v>
      </c>
      <c r="J42" s="7">
        <f>'[2]IPCA (Dessaz)'!B93</f>
        <v>0.92642778689626204</v>
      </c>
      <c r="K42" s="7">
        <f>'[2]IPCA (Dessaz)'!G93</f>
        <v>0.789024243619736</v>
      </c>
      <c r="L42" s="10">
        <f t="shared" si="3"/>
        <v>10.399863423372269</v>
      </c>
      <c r="M42" s="10"/>
      <c r="N42" s="10">
        <f t="shared" si="4"/>
        <v>13.411807279027045</v>
      </c>
      <c r="O42" s="10">
        <f t="shared" si="4"/>
        <v>15.733875127215203</v>
      </c>
      <c r="P42" s="10">
        <f t="shared" si="4"/>
        <v>9.7778481078248483</v>
      </c>
      <c r="Q42" s="11">
        <f t="shared" si="5"/>
        <v>12.330848484359841</v>
      </c>
      <c r="R42" s="16">
        <f t="shared" si="2"/>
        <v>126.11772780844765</v>
      </c>
      <c r="S42" s="17">
        <f t="shared" si="6"/>
        <v>11.804646303811506</v>
      </c>
      <c r="T42" s="17">
        <f t="shared" si="0"/>
        <v>11.232224367543054</v>
      </c>
    </row>
    <row r="43" spans="1:20" x14ac:dyDescent="0.25">
      <c r="A43" s="3">
        <v>37742</v>
      </c>
      <c r="B43" s="6">
        <f>'[1]IPCA (Var)'!E94</f>
        <v>0.560706449</v>
      </c>
      <c r="C43" s="6"/>
      <c r="D43" s="6">
        <f>'[1]IPCA (Var)'!D94</f>
        <v>1</v>
      </c>
      <c r="E43" s="6">
        <f>'[1]IPCA (Var)'!C94</f>
        <v>0.85</v>
      </c>
      <c r="F43" s="6">
        <f>'[1]IPCA (Var)'!G94</f>
        <v>0.63</v>
      </c>
      <c r="G43" s="7">
        <f>'[2]IPCA (Dessaz)'!E94</f>
        <v>0.58595795663001604</v>
      </c>
      <c r="H43" s="7"/>
      <c r="I43" s="7">
        <f>'[2]IPCA (Dessaz)'!D94</f>
        <v>1.0021731137152701</v>
      </c>
      <c r="J43" s="7">
        <f>'[2]IPCA (Dessaz)'!B94</f>
        <v>0.84131141811224597</v>
      </c>
      <c r="K43" s="7">
        <f>'[2]IPCA (Dessaz)'!G94</f>
        <v>0.67173181066924403</v>
      </c>
      <c r="L43" s="10">
        <f t="shared" si="3"/>
        <v>10.212720155813205</v>
      </c>
      <c r="M43" s="10"/>
      <c r="N43" s="10">
        <f t="shared" si="4"/>
        <v>13.738315491993514</v>
      </c>
      <c r="O43" s="10">
        <f t="shared" si="4"/>
        <v>12.654533121526246</v>
      </c>
      <c r="P43" s="10">
        <f t="shared" si="4"/>
        <v>9.5970611734401032</v>
      </c>
      <c r="Q43" s="11">
        <f t="shared" si="5"/>
        <v>11.550657485693266</v>
      </c>
      <c r="R43" s="16">
        <f t="shared" si="2"/>
        <v>127.0764452791486</v>
      </c>
      <c r="S43" s="17">
        <f t="shared" si="6"/>
        <v>12.123833502325464</v>
      </c>
      <c r="T43" s="17">
        <f t="shared" si="0"/>
        <v>9.7106691604516691</v>
      </c>
    </row>
    <row r="44" spans="1:20" x14ac:dyDescent="0.25">
      <c r="A44" s="3">
        <v>37773</v>
      </c>
      <c r="B44" s="6">
        <f>'[1]IPCA (Var)'!E95</f>
        <v>0.51619044800000002</v>
      </c>
      <c r="C44" s="6"/>
      <c r="D44" s="6">
        <f>'[1]IPCA (Var)'!D95</f>
        <v>0.87</v>
      </c>
      <c r="E44" s="6">
        <f>'[1]IPCA (Var)'!C95</f>
        <v>0.4</v>
      </c>
      <c r="F44" s="6">
        <f>'[1]IPCA (Var)'!G95</f>
        <v>0.2</v>
      </c>
      <c r="G44" s="7">
        <f>'[2]IPCA (Dessaz)'!E95</f>
        <v>0.70963515963964496</v>
      </c>
      <c r="H44" s="7"/>
      <c r="I44" s="7">
        <f>'[2]IPCA (Dessaz)'!D95</f>
        <v>0.93402862169988399</v>
      </c>
      <c r="J44" s="7">
        <f>'[2]IPCA (Dessaz)'!B95</f>
        <v>0.14291854197182699</v>
      </c>
      <c r="K44" s="7">
        <f>'[2]IPCA (Dessaz)'!G95</f>
        <v>0.433515791329527</v>
      </c>
      <c r="L44" s="10">
        <f t="shared" si="3"/>
        <v>8.5805754138703847</v>
      </c>
      <c r="M44" s="10"/>
      <c r="N44" s="10">
        <f t="shared" si="4"/>
        <v>12.75091295110029</v>
      </c>
      <c r="O44" s="10">
        <f t="shared" si="4"/>
        <v>7.9161082806263217</v>
      </c>
      <c r="P44" s="10">
        <f t="shared" si="4"/>
        <v>7.8458447809472087</v>
      </c>
      <c r="Q44" s="11">
        <f t="shared" si="5"/>
        <v>9.2733603566360507</v>
      </c>
      <c r="R44" s="16">
        <f t="shared" si="2"/>
        <v>127.70744033359669</v>
      </c>
      <c r="S44" s="17">
        <f t="shared" si="6"/>
        <v>12.372227494689181</v>
      </c>
      <c r="T44" s="17">
        <f t="shared" si="0"/>
        <v>6.8674176914120366</v>
      </c>
    </row>
    <row r="45" spans="1:20" x14ac:dyDescent="0.25">
      <c r="A45" s="3">
        <v>37803</v>
      </c>
      <c r="B45" s="6">
        <f>'[1]IPCA (Var)'!E96</f>
        <v>0.36911966600000001</v>
      </c>
      <c r="C45" s="6"/>
      <c r="D45" s="6">
        <f>'[1]IPCA (Var)'!D96</f>
        <v>0.65</v>
      </c>
      <c r="E45" s="6">
        <f>'[1]IPCA (Var)'!C96</f>
        <v>0.47</v>
      </c>
      <c r="F45" s="6">
        <f>'[1]IPCA (Var)'!G96</f>
        <v>0.37</v>
      </c>
      <c r="G45" s="7">
        <f>'[2]IPCA (Dessaz)'!E96</f>
        <v>0.49655293284270702</v>
      </c>
      <c r="H45" s="7"/>
      <c r="I45" s="7">
        <f>'[2]IPCA (Dessaz)'!D96</f>
        <v>0.74616979202356004</v>
      </c>
      <c r="J45" s="7">
        <f>'[2]IPCA (Dessaz)'!B96</f>
        <v>-2.6005792940944801E-2</v>
      </c>
      <c r="K45" s="7">
        <f>'[2]IPCA (Dessaz)'!G96</f>
        <v>0.38319169588262902</v>
      </c>
      <c r="L45" s="10">
        <f t="shared" si="3"/>
        <v>7.4088689910831507</v>
      </c>
      <c r="M45" s="10"/>
      <c r="N45" s="10">
        <f t="shared" si="4"/>
        <v>11.273174875110792</v>
      </c>
      <c r="O45" s="10">
        <f t="shared" si="4"/>
        <v>3.900952943949032</v>
      </c>
      <c r="P45" s="10">
        <f t="shared" si="4"/>
        <v>6.1189407771802706</v>
      </c>
      <c r="Q45" s="11">
        <f t="shared" si="5"/>
        <v>7.1754843968308117</v>
      </c>
      <c r="R45" s="16">
        <f t="shared" si="2"/>
        <v>128.30099886814347</v>
      </c>
      <c r="S45" s="17">
        <f t="shared" si="6"/>
        <v>12.181206649145615</v>
      </c>
      <c r="T45" s="17">
        <f t="shared" si="0"/>
        <v>4.9067343319930234</v>
      </c>
    </row>
    <row r="46" spans="1:20" x14ac:dyDescent="0.25">
      <c r="A46" s="3">
        <v>37834</v>
      </c>
      <c r="B46" s="6">
        <f>'[1]IPCA (Var)'!E97</f>
        <v>0.37047802400000002</v>
      </c>
      <c r="C46" s="6"/>
      <c r="D46" s="6">
        <f>'[1]IPCA (Var)'!D97</f>
        <v>0.57999999999999996</v>
      </c>
      <c r="E46" s="6">
        <f>'[1]IPCA (Var)'!C97</f>
        <v>0.44</v>
      </c>
      <c r="F46" s="6">
        <f>'[1]IPCA (Var)'!G97</f>
        <v>0.37</v>
      </c>
      <c r="G46" s="7">
        <f>'[2]IPCA (Dessaz)'!E97</f>
        <v>0.51738166761702997</v>
      </c>
      <c r="H46" s="7"/>
      <c r="I46" s="7">
        <f>'[2]IPCA (Dessaz)'!D97</f>
        <v>0.70035282548158795</v>
      </c>
      <c r="J46" s="7">
        <f>'[2]IPCA (Dessaz)'!B97</f>
        <v>0.48620895067147601</v>
      </c>
      <c r="K46" s="7">
        <f>'[2]IPCA (Dessaz)'!G97</f>
        <v>0.45080384799867501</v>
      </c>
      <c r="L46" s="10">
        <f t="shared" si="3"/>
        <v>7.1163562811166647</v>
      </c>
      <c r="M46" s="10"/>
      <c r="N46" s="10">
        <f t="shared" si="4"/>
        <v>9.9489778805334161</v>
      </c>
      <c r="O46" s="10">
        <f t="shared" si="4"/>
        <v>2.4393417956491303</v>
      </c>
      <c r="P46" s="10">
        <f t="shared" si="4"/>
        <v>5.1895367138171444</v>
      </c>
      <c r="Q46" s="11">
        <f t="shared" si="5"/>
        <v>6.1735531677790894</v>
      </c>
      <c r="R46" s="16">
        <f t="shared" si="2"/>
        <v>128.86567659055501</v>
      </c>
      <c r="S46" s="17">
        <f t="shared" si="6"/>
        <v>12.038518657031872</v>
      </c>
      <c r="T46" s="17">
        <f t="shared" si="0"/>
        <v>6.6592440210790249</v>
      </c>
    </row>
    <row r="47" spans="1:20" x14ac:dyDescent="0.25">
      <c r="A47" s="3">
        <v>37865</v>
      </c>
      <c r="B47" s="6">
        <f>'[1]IPCA (Var)'!E98</f>
        <v>0.37047492100000001</v>
      </c>
      <c r="C47" s="6"/>
      <c r="D47" s="6">
        <f>'[1]IPCA (Var)'!D98</f>
        <v>0.86</v>
      </c>
      <c r="E47" s="6">
        <f>'[1]IPCA (Var)'!C98</f>
        <v>0.71</v>
      </c>
      <c r="F47" s="6">
        <f>'[1]IPCA (Var)'!G98</f>
        <v>0.75</v>
      </c>
      <c r="G47" s="7">
        <f>'[2]IPCA (Dessaz)'!E98</f>
        <v>0.54422239830627295</v>
      </c>
      <c r="H47" s="7"/>
      <c r="I47" s="7">
        <f>'[2]IPCA (Dessaz)'!D98</f>
        <v>0.90763589078801099</v>
      </c>
      <c r="J47" s="7">
        <f>'[2]IPCA (Dessaz)'!B98</f>
        <v>1.08003732852551</v>
      </c>
      <c r="K47" s="7">
        <f>'[2]IPCA (Dessaz)'!G98</f>
        <v>0.95260183793382802</v>
      </c>
      <c r="L47" s="10">
        <f t="shared" si="3"/>
        <v>6.4137893137095059</v>
      </c>
      <c r="M47" s="10"/>
      <c r="N47" s="10">
        <f t="shared" si="4"/>
        <v>9.8338728134571127</v>
      </c>
      <c r="O47" s="10">
        <f t="shared" si="4"/>
        <v>6.3379455911831473</v>
      </c>
      <c r="P47" s="10">
        <f t="shared" si="4"/>
        <v>7.3851739085843526</v>
      </c>
      <c r="Q47" s="11">
        <f t="shared" si="5"/>
        <v>7.4926954067335299</v>
      </c>
      <c r="R47" s="16">
        <f t="shared" si="2"/>
        <v>129.73245126816647</v>
      </c>
      <c r="S47" s="17">
        <f t="shared" si="6"/>
        <v>12.058301817147242</v>
      </c>
      <c r="T47" s="17">
        <f t="shared" si="0"/>
        <v>10.969170794084683</v>
      </c>
    </row>
    <row r="48" spans="1:20" x14ac:dyDescent="0.25">
      <c r="A48" s="3">
        <v>37895</v>
      </c>
      <c r="B48" s="6">
        <f>'[1]IPCA (Var)'!E99</f>
        <v>0.37013997799999998</v>
      </c>
      <c r="C48" s="6"/>
      <c r="D48" s="6">
        <f>'[1]IPCA (Var)'!D99</f>
        <v>0.77</v>
      </c>
      <c r="E48" s="6">
        <f>'[1]IPCA (Var)'!C99</f>
        <v>0.38</v>
      </c>
      <c r="F48" s="6">
        <f>'[1]IPCA (Var)'!G99</f>
        <v>0.35</v>
      </c>
      <c r="G48" s="7">
        <f>'[2]IPCA (Dessaz)'!E99</f>
        <v>0.442610340606298</v>
      </c>
      <c r="H48" s="7"/>
      <c r="I48" s="7">
        <f>'[2]IPCA (Dessaz)'!D99</f>
        <v>0.74525634906900495</v>
      </c>
      <c r="J48" s="7">
        <f>'[2]IPCA (Dessaz)'!B99</f>
        <v>0.33203283371568199</v>
      </c>
      <c r="K48" s="7">
        <f>'[2]IPCA (Dessaz)'!G99</f>
        <v>0.36930658710674202</v>
      </c>
      <c r="L48" s="10">
        <f t="shared" si="3"/>
        <v>6.1855908815936278</v>
      </c>
      <c r="M48" s="10"/>
      <c r="N48" s="10">
        <f t="shared" si="4"/>
        <v>9.8298910467459422</v>
      </c>
      <c r="O48" s="10">
        <f t="shared" si="4"/>
        <v>7.8630242527924166</v>
      </c>
      <c r="P48" s="10">
        <f t="shared" si="4"/>
        <v>7.3258998026404232</v>
      </c>
      <c r="Q48" s="11">
        <f t="shared" si="5"/>
        <v>7.8011014959431026</v>
      </c>
      <c r="R48" s="16">
        <f t="shared" si="2"/>
        <v>130.33899587706782</v>
      </c>
      <c r="S48" s="17">
        <f t="shared" si="6"/>
        <v>11.662182087986771</v>
      </c>
      <c r="T48" s="17">
        <f t="shared" si="0"/>
        <v>5.817186338938396</v>
      </c>
    </row>
    <row r="49" spans="1:20" x14ac:dyDescent="0.25">
      <c r="A49" s="3">
        <v>37926</v>
      </c>
      <c r="B49" s="6">
        <f>'[1]IPCA (Var)'!E100</f>
        <v>0.38451354399999998</v>
      </c>
      <c r="C49" s="6"/>
      <c r="D49" s="6">
        <f>'[1]IPCA (Var)'!D100</f>
        <v>0.56000000000000005</v>
      </c>
      <c r="E49" s="6">
        <f>'[1]IPCA (Var)'!C100</f>
        <v>0.47</v>
      </c>
      <c r="F49" s="6">
        <f>'[1]IPCA (Var)'!G100</f>
        <v>0.4</v>
      </c>
      <c r="G49" s="7">
        <f>'[2]IPCA (Dessaz)'!E100</f>
        <v>0.38096913056951298</v>
      </c>
      <c r="H49" s="7"/>
      <c r="I49" s="7">
        <f>'[2]IPCA (Dessaz)'!D100</f>
        <v>0.56183952252620795</v>
      </c>
      <c r="J49" s="7">
        <f>'[2]IPCA (Dessaz)'!B100</f>
        <v>0.21376445144071601</v>
      </c>
      <c r="K49" s="7">
        <f>'[2]IPCA (Dessaz)'!G100</f>
        <v>0.29533867976920303</v>
      </c>
      <c r="L49" s="10">
        <f t="shared" si="3"/>
        <v>5.6105121425966686</v>
      </c>
      <c r="M49" s="10"/>
      <c r="N49" s="10">
        <f t="shared" si="4"/>
        <v>9.2276301389962576</v>
      </c>
      <c r="O49" s="10">
        <f t="shared" si="4"/>
        <v>6.7007281009761721</v>
      </c>
      <c r="P49" s="10">
        <f t="shared" si="4"/>
        <v>6.6642796323291176</v>
      </c>
      <c r="Q49" s="11">
        <f t="shared" si="5"/>
        <v>7.0507875037245533</v>
      </c>
      <c r="R49" s="16">
        <f t="shared" si="2"/>
        <v>130.93025056039357</v>
      </c>
      <c r="S49" s="17">
        <f t="shared" si="6"/>
        <v>10.431302421839138</v>
      </c>
      <c r="T49" s="17">
        <f t="shared" si="0"/>
        <v>4.4437530840737649</v>
      </c>
    </row>
    <row r="50" spans="1:20" x14ac:dyDescent="0.25">
      <c r="A50" s="3">
        <v>37956</v>
      </c>
      <c r="B50" s="6">
        <f>'[1]IPCA (Var)'!E101</f>
        <v>0.63332372699999995</v>
      </c>
      <c r="C50" s="6"/>
      <c r="D50" s="6">
        <f>'[1]IPCA (Var)'!D101</f>
        <v>0.72</v>
      </c>
      <c r="E50" s="6">
        <f>'[1]IPCA (Var)'!C101</f>
        <v>0.57999999999999996</v>
      </c>
      <c r="F50" s="6">
        <f>'[1]IPCA (Var)'!G101</f>
        <v>0.56999999999999995</v>
      </c>
      <c r="G50" s="7">
        <f>'[2]IPCA (Dessaz)'!E101</f>
        <v>0.48530869422444201</v>
      </c>
      <c r="H50" s="7"/>
      <c r="I50" s="7">
        <f>'[2]IPCA (Dessaz)'!D101</f>
        <v>0.59233687191755802</v>
      </c>
      <c r="J50" s="7">
        <f>'[2]IPCA (Dessaz)'!B101</f>
        <v>0.27126483030725601</v>
      </c>
      <c r="K50" s="7">
        <f>'[2]IPCA (Dessaz)'!G101</f>
        <v>0.32413889113817101</v>
      </c>
      <c r="L50" s="10">
        <f t="shared" si="3"/>
        <v>5.3630316449051474</v>
      </c>
      <c r="M50" s="10"/>
      <c r="N50" s="10">
        <f t="shared" si="4"/>
        <v>7.8679704234434711</v>
      </c>
      <c r="O50" s="10">
        <f t="shared" si="4"/>
        <v>3.3176522853054946</v>
      </c>
      <c r="P50" s="10">
        <f t="shared" si="4"/>
        <v>4.0276277773167779</v>
      </c>
      <c r="Q50" s="11">
        <f t="shared" si="5"/>
        <v>5.144070532742723</v>
      </c>
      <c r="R50" s="16">
        <f t="shared" si="2"/>
        <v>131.74965256741828</v>
      </c>
      <c r="S50" s="17">
        <f t="shared" si="6"/>
        <v>9.3426954858090827</v>
      </c>
      <c r="T50" s="17">
        <f t="shared" si="0"/>
        <v>5.136235527196642</v>
      </c>
    </row>
    <row r="51" spans="1:20" x14ac:dyDescent="0.25">
      <c r="A51" s="3">
        <v>37987</v>
      </c>
      <c r="B51" s="6">
        <f>'[1]IPCA (Var)'!E102</f>
        <v>0.644336099</v>
      </c>
      <c r="C51" s="6"/>
      <c r="D51" s="6">
        <f>'[1]IPCA (Var)'!D102</f>
        <v>0.73</v>
      </c>
      <c r="E51" s="6">
        <f>'[1]IPCA (Var)'!C102</f>
        <v>0.7</v>
      </c>
      <c r="F51" s="6">
        <f>'[1]IPCA (Var)'!G102</f>
        <v>0.62</v>
      </c>
      <c r="G51" s="7">
        <f>'[2]IPCA (Dessaz)'!E102</f>
        <v>0.50680965911616604</v>
      </c>
      <c r="H51" s="7"/>
      <c r="I51" s="7">
        <f>'[2]IPCA (Dessaz)'!D102</f>
        <v>0.63674540130742796</v>
      </c>
      <c r="J51" s="7">
        <f>'[2]IPCA (Dessaz)'!B102</f>
        <v>0.48432152074817603</v>
      </c>
      <c r="K51" s="7">
        <f>'[2]IPCA (Dessaz)'!G102</f>
        <v>0.424245432759293</v>
      </c>
      <c r="L51" s="10">
        <f t="shared" si="3"/>
        <v>5.6327416028263411</v>
      </c>
      <c r="M51" s="10"/>
      <c r="N51" s="10">
        <f t="shared" si="4"/>
        <v>7.4036405156521434</v>
      </c>
      <c r="O51" s="10">
        <f t="shared" si="4"/>
        <v>3.9470578060547323</v>
      </c>
      <c r="P51" s="10">
        <f t="shared" si="4"/>
        <v>4.2557119736263305</v>
      </c>
      <c r="Q51" s="11">
        <f t="shared" si="5"/>
        <v>5.309787974539887</v>
      </c>
      <c r="R51" s="16">
        <f t="shared" si="2"/>
        <v>132.63709717977602</v>
      </c>
      <c r="S51" s="17">
        <f t="shared" si="6"/>
        <v>8.3855746754823777</v>
      </c>
      <c r="T51" s="17">
        <f t="shared" si="0"/>
        <v>6.3330834673251957</v>
      </c>
    </row>
    <row r="52" spans="1:20" x14ac:dyDescent="0.25">
      <c r="A52" s="3">
        <v>38018</v>
      </c>
      <c r="B52" s="6">
        <f>'[1]IPCA (Var)'!E103</f>
        <v>0.99672293700000003</v>
      </c>
      <c r="C52" s="6"/>
      <c r="D52" s="6">
        <f>'[1]IPCA (Var)'!D103</f>
        <v>0.48</v>
      </c>
      <c r="E52" s="6">
        <f>'[1]IPCA (Var)'!C103</f>
        <v>0.62</v>
      </c>
      <c r="F52" s="6">
        <f>'[1]IPCA (Var)'!G103</f>
        <v>0.3</v>
      </c>
      <c r="G52" s="7">
        <f>'[2]IPCA (Dessaz)'!E103</f>
        <v>0.61792261851622898</v>
      </c>
      <c r="H52" s="7"/>
      <c r="I52" s="7">
        <f>'[2]IPCA (Dessaz)'!D103</f>
        <v>0.49072171910336798</v>
      </c>
      <c r="J52" s="7">
        <f>'[2]IPCA (Dessaz)'!B103</f>
        <v>0.52436895505447101</v>
      </c>
      <c r="K52" s="7">
        <f>'[2]IPCA (Dessaz)'!G103</f>
        <v>0.33262503174293401</v>
      </c>
      <c r="L52" s="10">
        <f t="shared" si="3"/>
        <v>6.6337030259675966</v>
      </c>
      <c r="M52" s="10"/>
      <c r="N52" s="10">
        <f t="shared" si="4"/>
        <v>7.1003145393012224</v>
      </c>
      <c r="O52" s="10">
        <f t="shared" si="4"/>
        <v>5.2416872935380887</v>
      </c>
      <c r="P52" s="10">
        <f t="shared" si="4"/>
        <v>4.410771085312426</v>
      </c>
      <c r="Q52" s="11">
        <f t="shared" si="5"/>
        <v>5.8466189860298332</v>
      </c>
      <c r="R52" s="16">
        <f t="shared" si="2"/>
        <v>133.43183311254569</v>
      </c>
      <c r="S52" s="17">
        <f t="shared" si="6"/>
        <v>7.9649269319876703</v>
      </c>
      <c r="T52" s="17">
        <f t="shared" si="0"/>
        <v>6.0589337748652161</v>
      </c>
    </row>
    <row r="53" spans="1:20" x14ac:dyDescent="0.25">
      <c r="A53" s="3">
        <v>38047</v>
      </c>
      <c r="B53" s="6">
        <f>'[1]IPCA (Var)'!E104</f>
        <v>0.84734313800000005</v>
      </c>
      <c r="C53" s="6"/>
      <c r="D53" s="6">
        <f>'[1]IPCA (Var)'!D104</f>
        <v>0.76</v>
      </c>
      <c r="E53" s="6">
        <f>'[1]IPCA (Var)'!C104</f>
        <v>0.71</v>
      </c>
      <c r="F53" s="6">
        <f>'[1]IPCA (Var)'!G104</f>
        <v>0.68</v>
      </c>
      <c r="G53" s="7">
        <f>'[2]IPCA (Dessaz)'!E104</f>
        <v>0.80862556843431599</v>
      </c>
      <c r="H53" s="7"/>
      <c r="I53" s="7">
        <f>'[2]IPCA (Dessaz)'!D104</f>
        <v>0.69142875123490499</v>
      </c>
      <c r="J53" s="7">
        <f>'[2]IPCA (Dessaz)'!B104</f>
        <v>0.43714492514866399</v>
      </c>
      <c r="K53" s="7">
        <f>'[2]IPCA (Dessaz)'!G104</f>
        <v>0.63031634601610897</v>
      </c>
      <c r="L53" s="10">
        <f t="shared" si="3"/>
        <v>8.0135166859561568</v>
      </c>
      <c r="M53" s="10"/>
      <c r="N53" s="10">
        <f t="shared" si="4"/>
        <v>7.5231689544885239</v>
      </c>
      <c r="O53" s="10">
        <f t="shared" si="4"/>
        <v>5.939130172405549</v>
      </c>
      <c r="P53" s="10">
        <f t="shared" si="4"/>
        <v>5.6920594598245167</v>
      </c>
      <c r="Q53" s="11">
        <f t="shared" si="5"/>
        <v>6.7919688181686864</v>
      </c>
      <c r="R53" s="16">
        <f t="shared" si="2"/>
        <v>134.43168558597233</v>
      </c>
      <c r="S53" s="17">
        <f t="shared" si="6"/>
        <v>7.5771201753457751</v>
      </c>
      <c r="T53" s="17">
        <f t="shared" si="0"/>
        <v>7.9803754021015916</v>
      </c>
    </row>
    <row r="54" spans="1:20" x14ac:dyDescent="0.25">
      <c r="A54" s="3">
        <v>38078</v>
      </c>
      <c r="B54" s="6">
        <f>'[1]IPCA (Var)'!E105</f>
        <v>0.72323322800000001</v>
      </c>
      <c r="C54" s="6"/>
      <c r="D54" s="6">
        <f>'[1]IPCA (Var)'!D105</f>
        <v>0.56999999999999995</v>
      </c>
      <c r="E54" s="6">
        <f>'[1]IPCA (Var)'!C105</f>
        <v>0.52</v>
      </c>
      <c r="F54" s="6">
        <f>'[1]IPCA (Var)'!G105</f>
        <v>0.57999999999999996</v>
      </c>
      <c r="G54" s="7">
        <f>'[2]IPCA (Dessaz)'!E105</f>
        <v>0.69410869129406705</v>
      </c>
      <c r="H54" s="7"/>
      <c r="I54" s="7">
        <f>'[2]IPCA (Dessaz)'!D105</f>
        <v>0.54732244434959498</v>
      </c>
      <c r="J54" s="7">
        <f>'[2]IPCA (Dessaz)'!B105</f>
        <v>0.33597686448029501</v>
      </c>
      <c r="K54" s="7">
        <f>'[2]IPCA (Dessaz)'!G105</f>
        <v>0.55420330264277395</v>
      </c>
      <c r="L54" s="10">
        <f t="shared" si="3"/>
        <v>8.8203170067914236</v>
      </c>
      <c r="M54" s="10"/>
      <c r="N54" s="10">
        <f t="shared" si="4"/>
        <v>7.1415074798948597</v>
      </c>
      <c r="O54" s="10">
        <f t="shared" si="4"/>
        <v>5.3152155846180937</v>
      </c>
      <c r="P54" s="10">
        <f t="shared" si="4"/>
        <v>6.240250124424418</v>
      </c>
      <c r="Q54" s="11">
        <f t="shared" si="5"/>
        <v>6.8793225489321985</v>
      </c>
      <c r="R54" s="16">
        <f t="shared" si="2"/>
        <v>135.23600152807333</v>
      </c>
      <c r="S54" s="17">
        <f t="shared" si="6"/>
        <v>7.229969868688757</v>
      </c>
      <c r="T54" s="17">
        <f t="shared" si="0"/>
        <v>6.5856339556442212</v>
      </c>
    </row>
    <row r="55" spans="1:20" x14ac:dyDescent="0.25">
      <c r="A55" s="3">
        <v>38108</v>
      </c>
      <c r="B55" s="6">
        <f>'[1]IPCA (Var)'!E106</f>
        <v>0.70467201800000001</v>
      </c>
      <c r="C55" s="6"/>
      <c r="D55" s="6">
        <f>'[1]IPCA (Var)'!D106</f>
        <v>0.59</v>
      </c>
      <c r="E55" s="6">
        <f>'[1]IPCA (Var)'!C106</f>
        <v>0.53</v>
      </c>
      <c r="F55" s="6">
        <f>'[1]IPCA (Var)'!G106</f>
        <v>0.31</v>
      </c>
      <c r="G55" s="7">
        <f>'[2]IPCA (Dessaz)'!E106</f>
        <v>0.72575202643098502</v>
      </c>
      <c r="H55" s="7"/>
      <c r="I55" s="7">
        <f>'[2]IPCA (Dessaz)'!D106</f>
        <v>0.57584099696784496</v>
      </c>
      <c r="J55" s="7">
        <f>'[2]IPCA (Dessaz)'!B106</f>
        <v>0.67871944941572604</v>
      </c>
      <c r="K55" s="7">
        <f>'[2]IPCA (Dessaz)'!G106</f>
        <v>0.330819836681152</v>
      </c>
      <c r="L55" s="10">
        <f t="shared" si="3"/>
        <v>9.2872996391209828</v>
      </c>
      <c r="M55" s="10"/>
      <c r="N55" s="10">
        <f t="shared" si="4"/>
        <v>7.5047721371359177</v>
      </c>
      <c r="O55" s="10">
        <f t="shared" si="4"/>
        <v>5.9644610111866614</v>
      </c>
      <c r="P55" s="10">
        <f t="shared" si="4"/>
        <v>6.2326176008411283</v>
      </c>
      <c r="Q55" s="11">
        <f t="shared" si="5"/>
        <v>7.2472875970711721</v>
      </c>
      <c r="R55" s="16">
        <f t="shared" si="2"/>
        <v>135.95771279879381</v>
      </c>
      <c r="S55" s="17">
        <f t="shared" si="6"/>
        <v>6.9889171829883523</v>
      </c>
      <c r="T55" s="17">
        <f t="shared" si="0"/>
        <v>7.1580260056886225</v>
      </c>
    </row>
    <row r="56" spans="1:20" x14ac:dyDescent="0.25">
      <c r="A56" s="3">
        <v>38139</v>
      </c>
      <c r="B56" s="6">
        <f>'[1]IPCA (Var)'!E107</f>
        <v>0.53228330000000001</v>
      </c>
      <c r="C56" s="6"/>
      <c r="D56" s="6">
        <f>'[1]IPCA (Var)'!D107</f>
        <v>0.6</v>
      </c>
      <c r="E56" s="6">
        <f>'[1]IPCA (Var)'!C107</f>
        <v>0.6</v>
      </c>
      <c r="F56" s="6">
        <f>'[1]IPCA (Var)'!G107</f>
        <v>0.52</v>
      </c>
      <c r="G56" s="7">
        <f>'[2]IPCA (Dessaz)'!E107</f>
        <v>0.71868409897732899</v>
      </c>
      <c r="H56" s="7"/>
      <c r="I56" s="7">
        <f>'[2]IPCA (Dessaz)'!D107</f>
        <v>0.660123176816236</v>
      </c>
      <c r="J56" s="7">
        <f>'[2]IPCA (Dessaz)'!B107</f>
        <v>1.0130316043960099</v>
      </c>
      <c r="K56" s="7">
        <f>'[2]IPCA (Dessaz)'!G107</f>
        <v>0.74458205313075398</v>
      </c>
      <c r="L56" s="10">
        <f t="shared" si="3"/>
        <v>8.8976584968012418</v>
      </c>
      <c r="M56" s="10"/>
      <c r="N56" s="10">
        <f t="shared" si="4"/>
        <v>7.3710378739511251</v>
      </c>
      <c r="O56" s="10">
        <f t="shared" si="4"/>
        <v>8.4193327627769996</v>
      </c>
      <c r="P56" s="10">
        <f t="shared" si="4"/>
        <v>6.7167353967850785</v>
      </c>
      <c r="Q56" s="11">
        <f t="shared" si="5"/>
        <v>7.8511911325786112</v>
      </c>
      <c r="R56" s="16">
        <f t="shared" si="2"/>
        <v>136.72325101390112</v>
      </c>
      <c r="S56" s="17">
        <f t="shared" si="6"/>
        <v>7.0597379892302081</v>
      </c>
      <c r="T56" s="17">
        <f t="shared" si="0"/>
        <v>9.8258400089206397</v>
      </c>
    </row>
    <row r="57" spans="1:20" x14ac:dyDescent="0.25">
      <c r="A57" s="3">
        <v>38169</v>
      </c>
      <c r="B57" s="6">
        <f>'[1]IPCA (Var)'!E108</f>
        <v>0.46262637699999998</v>
      </c>
      <c r="C57" s="6"/>
      <c r="D57" s="6">
        <f>'[1]IPCA (Var)'!D108</f>
        <v>0.55000000000000004</v>
      </c>
      <c r="E57" s="6">
        <f>'[1]IPCA (Var)'!C108</f>
        <v>0.73</v>
      </c>
      <c r="F57" s="6">
        <f>'[1]IPCA (Var)'!G108</f>
        <v>0.7</v>
      </c>
      <c r="G57" s="7">
        <f>'[2]IPCA (Dessaz)'!E108</f>
        <v>0.61532964460626705</v>
      </c>
      <c r="H57" s="7"/>
      <c r="I57" s="7">
        <f>'[2]IPCA (Dessaz)'!D108</f>
        <v>0.66150397101756797</v>
      </c>
      <c r="J57" s="7">
        <f>'[2]IPCA (Dessaz)'!B108</f>
        <v>0.79135147902913805</v>
      </c>
      <c r="K57" s="7">
        <f>'[2]IPCA (Dessaz)'!G108</f>
        <v>0.75573241231034305</v>
      </c>
      <c r="L57" s="10">
        <f t="shared" si="3"/>
        <v>8.5574213983010683</v>
      </c>
      <c r="M57" s="10"/>
      <c r="N57" s="10">
        <f t="shared" si="4"/>
        <v>7.8595473659040405</v>
      </c>
      <c r="O57" s="10">
        <f t="shared" si="4"/>
        <v>10.397279165062322</v>
      </c>
      <c r="P57" s="10">
        <f t="shared" si="4"/>
        <v>7.5755000057101896</v>
      </c>
      <c r="Q57" s="11">
        <f t="shared" si="5"/>
        <v>8.5974369837444051</v>
      </c>
      <c r="R57" s="16">
        <f t="shared" si="2"/>
        <v>137.55816056209048</v>
      </c>
      <c r="S57" s="17">
        <f t="shared" si="6"/>
        <v>7.2151906653982634</v>
      </c>
      <c r="T57" s="17">
        <f t="shared" si="0"/>
        <v>8.8085664545933575</v>
      </c>
    </row>
    <row r="58" spans="1:20" x14ac:dyDescent="0.25">
      <c r="A58" s="3">
        <v>38200</v>
      </c>
      <c r="B58" s="6">
        <f>'[1]IPCA (Var)'!E109</f>
        <v>0.55515034299999999</v>
      </c>
      <c r="C58" s="6"/>
      <c r="D58" s="6">
        <f>'[1]IPCA (Var)'!D109</f>
        <v>0.55000000000000004</v>
      </c>
      <c r="E58" s="6">
        <f>'[1]IPCA (Var)'!C109</f>
        <v>0.61</v>
      </c>
      <c r="F58" s="6">
        <f>'[1]IPCA (Var)'!G109</f>
        <v>0.53</v>
      </c>
      <c r="G58" s="7">
        <f>'[2]IPCA (Dessaz)'!E109</f>
        <v>0.69824276733244695</v>
      </c>
      <c r="H58" s="7"/>
      <c r="I58" s="7">
        <f>'[2]IPCA (Dessaz)'!D109</f>
        <v>0.67984737356383795</v>
      </c>
      <c r="J58" s="7">
        <f>'[2]IPCA (Dessaz)'!B109</f>
        <v>0.83769211836693502</v>
      </c>
      <c r="K58" s="7">
        <f>'[2]IPCA (Dessaz)'!G109</f>
        <v>0.61475027091935297</v>
      </c>
      <c r="L58" s="10">
        <f t="shared" si="3"/>
        <v>8.4388419973568709</v>
      </c>
      <c r="M58" s="10"/>
      <c r="N58" s="10">
        <f t="shared" si="4"/>
        <v>8.3062961727916615</v>
      </c>
      <c r="O58" s="10">
        <f t="shared" si="4"/>
        <v>11.095538430907625</v>
      </c>
      <c r="P58" s="10">
        <f t="shared" si="4"/>
        <v>8.7961487802962868</v>
      </c>
      <c r="Q58" s="11">
        <f t="shared" si="5"/>
        <v>9.1592063453381112</v>
      </c>
      <c r="R58" s="16">
        <f t="shared" si="2"/>
        <v>138.33025744051156</v>
      </c>
      <c r="S58" s="17">
        <f t="shared" si="6"/>
        <v>7.3445319966994438</v>
      </c>
      <c r="T58" s="17">
        <f t="shared" si="0"/>
        <v>8.8300101526895158</v>
      </c>
    </row>
    <row r="59" spans="1:20" x14ac:dyDescent="0.25">
      <c r="A59" s="3">
        <v>38231</v>
      </c>
      <c r="B59" s="6">
        <f>'[1]IPCA (Var)'!E110</f>
        <v>0.405354569</v>
      </c>
      <c r="C59" s="6"/>
      <c r="D59" s="6">
        <f>'[1]IPCA (Var)'!D110</f>
        <v>0.56000000000000005</v>
      </c>
      <c r="E59" s="6">
        <f>'[1]IPCA (Var)'!C110</f>
        <v>0.48</v>
      </c>
      <c r="F59" s="6">
        <f>'[1]IPCA (Var)'!G110</f>
        <v>0.34</v>
      </c>
      <c r="G59" s="7">
        <f>'[2]IPCA (Dessaz)'!E110</f>
        <v>0.55308849315564002</v>
      </c>
      <c r="H59" s="7"/>
      <c r="I59" s="7">
        <f>'[2]IPCA (Dessaz)'!D110</f>
        <v>0.59535996707206496</v>
      </c>
      <c r="J59" s="7">
        <f>'[2]IPCA (Dessaz)'!B110</f>
        <v>0.57209951061554298</v>
      </c>
      <c r="K59" s="7">
        <f>'[2]IPCA (Dessaz)'!G110</f>
        <v>0.52228183160582797</v>
      </c>
      <c r="L59" s="10">
        <f t="shared" si="3"/>
        <v>7.7275426571183248</v>
      </c>
      <c r="M59" s="10"/>
      <c r="N59" s="10">
        <f t="shared" si="4"/>
        <v>8.0279135743789531</v>
      </c>
      <c r="O59" s="10">
        <f t="shared" si="4"/>
        <v>9.1687095362573032</v>
      </c>
      <c r="P59" s="10">
        <f t="shared" si="4"/>
        <v>7.8393833838483085</v>
      </c>
      <c r="Q59" s="11">
        <f t="shared" si="5"/>
        <v>8.190887287900722</v>
      </c>
      <c r="R59" s="16">
        <f t="shared" si="2"/>
        <v>138.94767883339247</v>
      </c>
      <c r="S59" s="17">
        <f t="shared" si="6"/>
        <v>7.1032555657007057</v>
      </c>
      <c r="T59" s="17">
        <f t="shared" si="0"/>
        <v>6.9399162672396209</v>
      </c>
    </row>
    <row r="60" spans="1:20" x14ac:dyDescent="0.25">
      <c r="A60" s="3">
        <v>38261</v>
      </c>
      <c r="B60" s="6">
        <f>'[1]IPCA (Var)'!E111</f>
        <v>0.55267969299999997</v>
      </c>
      <c r="C60" s="6"/>
      <c r="D60" s="6">
        <f>'[1]IPCA (Var)'!D111</f>
        <v>0.6</v>
      </c>
      <c r="E60" s="6">
        <f>'[1]IPCA (Var)'!C111</f>
        <v>0.55000000000000004</v>
      </c>
      <c r="F60" s="6">
        <f>'[1]IPCA (Var)'!G111</f>
        <v>0.56999999999999995</v>
      </c>
      <c r="G60" s="7">
        <f>'[2]IPCA (Dessaz)'!E111</f>
        <v>0.60235420698202302</v>
      </c>
      <c r="H60" s="7"/>
      <c r="I60" s="7">
        <f>'[2]IPCA (Dessaz)'!D111</f>
        <v>0.56158458151758095</v>
      </c>
      <c r="J60" s="7">
        <f>'[2]IPCA (Dessaz)'!B111</f>
        <v>0.479855794118343</v>
      </c>
      <c r="K60" s="7">
        <f>'[2]IPCA (Dessaz)'!G111</f>
        <v>0.55449644272076704</v>
      </c>
      <c r="L60" s="10">
        <f t="shared" si="3"/>
        <v>7.671989058966644</v>
      </c>
      <c r="M60" s="10"/>
      <c r="N60" s="10">
        <f t="shared" si="4"/>
        <v>7.5996996584371423</v>
      </c>
      <c r="O60" s="10">
        <f t="shared" si="4"/>
        <v>7.8260226332123484</v>
      </c>
      <c r="P60" s="10">
        <f t="shared" si="4"/>
        <v>6.9799346830079489</v>
      </c>
      <c r="Q60" s="11">
        <f t="shared" si="5"/>
        <v>7.5194115084060211</v>
      </c>
      <c r="R60" s="16">
        <f t="shared" si="2"/>
        <v>139.7371377535778</v>
      </c>
      <c r="S60" s="17">
        <f t="shared" si="6"/>
        <v>7.2105372711126714</v>
      </c>
      <c r="T60" s="17">
        <f t="shared" si="0"/>
        <v>6.797910298921428</v>
      </c>
    </row>
    <row r="61" spans="1:20" x14ac:dyDescent="0.25">
      <c r="A61" s="3">
        <v>38292</v>
      </c>
      <c r="B61" s="6">
        <f>'[1]IPCA (Var)'!E112</f>
        <v>0.57336362100000005</v>
      </c>
      <c r="C61" s="6"/>
      <c r="D61" s="6">
        <f>'[1]IPCA (Var)'!D112</f>
        <v>0.62</v>
      </c>
      <c r="E61" s="6">
        <f>'[1]IPCA (Var)'!C112</f>
        <v>0.6</v>
      </c>
      <c r="F61" s="6">
        <f>'[1]IPCA (Var)'!G112</f>
        <v>0.59</v>
      </c>
      <c r="G61" s="7">
        <f>'[2]IPCA (Dessaz)'!E112</f>
        <v>0.58703038918162798</v>
      </c>
      <c r="H61" s="7"/>
      <c r="I61" s="7">
        <f>'[2]IPCA (Dessaz)'!D112</f>
        <v>0.623930832322939</v>
      </c>
      <c r="J61" s="7">
        <f>'[2]IPCA (Dessaz)'!B112</f>
        <v>0.57509037815155495</v>
      </c>
      <c r="K61" s="7">
        <f>'[2]IPCA (Dessaz)'!G112</f>
        <v>0.50062286709594805</v>
      </c>
      <c r="L61" s="10">
        <f t="shared" si="3"/>
        <v>7.1969155939654028</v>
      </c>
      <c r="M61" s="10"/>
      <c r="N61" s="10">
        <f t="shared" si="4"/>
        <v>7.3607436392100212</v>
      </c>
      <c r="O61" s="10">
        <f t="shared" si="4"/>
        <v>6.7058692316610102</v>
      </c>
      <c r="P61" s="10">
        <f t="shared" si="4"/>
        <v>6.4953083578649817</v>
      </c>
      <c r="Q61" s="11">
        <f t="shared" si="5"/>
        <v>6.9397092056753538</v>
      </c>
      <c r="R61" s="16">
        <f t="shared" si="2"/>
        <v>140.56974878013915</v>
      </c>
      <c r="S61" s="17">
        <f t="shared" si="6"/>
        <v>7.362315567630584</v>
      </c>
      <c r="T61" s="17">
        <f t="shared" si="0"/>
        <v>7.0798781902862373</v>
      </c>
    </row>
    <row r="62" spans="1:20" x14ac:dyDescent="0.25">
      <c r="A62" s="3">
        <v>38322</v>
      </c>
      <c r="B62" s="6">
        <f>'[1]IPCA (Var)'!E113</f>
        <v>0.66809267442760434</v>
      </c>
      <c r="C62" s="6"/>
      <c r="D62" s="6">
        <f>'[1]IPCA (Var)'!D113</f>
        <v>0.67</v>
      </c>
      <c r="E62" s="6">
        <f>'[1]IPCA (Var)'!C113</f>
        <v>0.79</v>
      </c>
      <c r="F62" s="6">
        <f>'[1]IPCA (Var)'!G113</f>
        <v>0.76</v>
      </c>
      <c r="G62" s="7">
        <f>'[2]IPCA (Dessaz)'!E113</f>
        <v>0.52041477900922295</v>
      </c>
      <c r="H62" s="7"/>
      <c r="I62" s="7">
        <f>'[2]IPCA (Dessaz)'!D113</f>
        <v>0.55544621819173701</v>
      </c>
      <c r="J62" s="7">
        <f>'[2]IPCA (Dessaz)'!B113</f>
        <v>0.65470585055047803</v>
      </c>
      <c r="K62" s="7">
        <f>'[2]IPCA (Dessaz)'!G113</f>
        <v>0.53605125539988197</v>
      </c>
      <c r="L62" s="10">
        <f t="shared" si="3"/>
        <v>7.0577067062088661</v>
      </c>
      <c r="M62" s="10"/>
      <c r="N62" s="10">
        <f t="shared" si="4"/>
        <v>7.190472254628455</v>
      </c>
      <c r="O62" s="10">
        <f t="shared" si="4"/>
        <v>7.0570792756412093</v>
      </c>
      <c r="P62" s="10">
        <f t="shared" si="4"/>
        <v>6.5536713778683753</v>
      </c>
      <c r="Q62" s="11">
        <f t="shared" si="5"/>
        <v>6.9647324035867264</v>
      </c>
      <c r="R62" s="16">
        <f t="shared" si="2"/>
        <v>141.58469493438426</v>
      </c>
      <c r="S62" s="17">
        <f t="shared" si="6"/>
        <v>7.4649474782737979</v>
      </c>
      <c r="T62" s="17">
        <f t="shared" si="0"/>
        <v>7.0158329914219664</v>
      </c>
    </row>
    <row r="63" spans="1:20" x14ac:dyDescent="0.25">
      <c r="A63" s="3">
        <v>38353</v>
      </c>
      <c r="B63" s="6">
        <f>'[1]IPCA (Var)'!E114</f>
        <v>0.55796435623340368</v>
      </c>
      <c r="C63" s="6"/>
      <c r="D63" s="6">
        <f>'[1]IPCA (Var)'!D114</f>
        <v>0.66</v>
      </c>
      <c r="E63" s="6">
        <f>'[1]IPCA (Var)'!C114</f>
        <v>0.65</v>
      </c>
      <c r="F63" s="6">
        <f>'[1]IPCA (Var)'!G114</f>
        <v>0.54</v>
      </c>
      <c r="G63" s="7">
        <f>'[2]IPCA (Dessaz)'!E114</f>
        <v>0.43848206600447598</v>
      </c>
      <c r="H63" s="7"/>
      <c r="I63" s="7">
        <f>'[2]IPCA (Dessaz)'!D114</f>
        <v>0.55986705728460295</v>
      </c>
      <c r="J63" s="7">
        <f>'[2]IPCA (Dessaz)'!B114</f>
        <v>0.32589054186675198</v>
      </c>
      <c r="K63" s="7">
        <f>'[2]IPCA (Dessaz)'!G114</f>
        <v>0.35624314227541298</v>
      </c>
      <c r="L63" s="10">
        <f t="shared" si="3"/>
        <v>6.362013217576612</v>
      </c>
      <c r="M63" s="10"/>
      <c r="N63" s="10">
        <f t="shared" si="4"/>
        <v>7.1831508832428836</v>
      </c>
      <c r="O63" s="10">
        <f t="shared" si="4"/>
        <v>6.4033294606787639</v>
      </c>
      <c r="P63" s="10">
        <f t="shared" si="4"/>
        <v>5.716177015418622</v>
      </c>
      <c r="Q63" s="11">
        <f t="shared" si="5"/>
        <v>6.4161676442292208</v>
      </c>
      <c r="R63" s="16">
        <f t="shared" si="2"/>
        <v>142.43702218135968</v>
      </c>
      <c r="S63" s="17">
        <f t="shared" si="6"/>
        <v>7.3885249375601703</v>
      </c>
      <c r="T63" s="17">
        <f t="shared" si="0"/>
        <v>5.1595862154578009</v>
      </c>
    </row>
    <row r="64" spans="1:20" x14ac:dyDescent="0.25">
      <c r="A64" s="3">
        <v>38384</v>
      </c>
      <c r="B64" s="6">
        <f>'[1]IPCA (Var)'!E115</f>
        <v>0.93082345196025762</v>
      </c>
      <c r="C64" s="6"/>
      <c r="D64" s="6">
        <f>'[1]IPCA (Var)'!D115</f>
        <v>0.6</v>
      </c>
      <c r="E64" s="6">
        <f>'[1]IPCA (Var)'!C115</f>
        <v>0.65</v>
      </c>
      <c r="F64" s="6">
        <f>'[1]IPCA (Var)'!G115</f>
        <v>0.28000000000000003</v>
      </c>
      <c r="G64" s="7">
        <f>'[2]IPCA (Dessaz)'!E115</f>
        <v>0.56582574508157402</v>
      </c>
      <c r="H64" s="7"/>
      <c r="I64" s="7">
        <f>'[2]IPCA (Dessaz)'!D115</f>
        <v>0.62682563604667296</v>
      </c>
      <c r="J64" s="7">
        <f>'[2]IPCA (Dessaz)'!B115</f>
        <v>0.48499688938815599</v>
      </c>
      <c r="K64" s="7">
        <f>'[2]IPCA (Dessaz)'!G115</f>
        <v>0.31966796298696498</v>
      </c>
      <c r="L64" s="10">
        <f t="shared" si="3"/>
        <v>6.2722956779311279</v>
      </c>
      <c r="M64" s="10"/>
      <c r="N64" s="10">
        <f t="shared" si="4"/>
        <v>7.1954909641300802</v>
      </c>
      <c r="O64" s="10">
        <f t="shared" si="4"/>
        <v>6.022483950168378</v>
      </c>
      <c r="P64" s="10">
        <f t="shared" si="4"/>
        <v>4.9570291111664</v>
      </c>
      <c r="Q64" s="11">
        <f t="shared" si="5"/>
        <v>6.1118249258489961</v>
      </c>
      <c r="R64" s="16">
        <f t="shared" si="2"/>
        <v>143.31330309288785</v>
      </c>
      <c r="S64" s="17">
        <f t="shared" si="6"/>
        <v>7.4056315871846357</v>
      </c>
      <c r="T64" s="17">
        <f t="shared" si="0"/>
        <v>6.1592761395155238</v>
      </c>
    </row>
    <row r="65" spans="1:20" x14ac:dyDescent="0.25">
      <c r="A65" s="3">
        <v>38412</v>
      </c>
      <c r="B65" s="6">
        <f>'[1]IPCA (Var)'!E116</f>
        <v>0.41226558419888654</v>
      </c>
      <c r="C65" s="6"/>
      <c r="D65" s="6">
        <f>'[1]IPCA (Var)'!D116</f>
        <v>0.62</v>
      </c>
      <c r="E65" s="6">
        <f>'[1]IPCA (Var)'!C116</f>
        <v>0.76</v>
      </c>
      <c r="F65" s="6">
        <f>'[1]IPCA (Var)'!G116</f>
        <v>0.44</v>
      </c>
      <c r="G65" s="7">
        <f>'[2]IPCA (Dessaz)'!E116</f>
        <v>0.39250037713012298</v>
      </c>
      <c r="H65" s="7"/>
      <c r="I65" s="7">
        <f>'[2]IPCA (Dessaz)'!D116</f>
        <v>0.56830852887143402</v>
      </c>
      <c r="J65" s="7">
        <f>'[2]IPCA (Dessaz)'!B116</f>
        <v>0.55411825467808995</v>
      </c>
      <c r="K65" s="7">
        <f>'[2]IPCA (Dessaz)'!G116</f>
        <v>0.39656463572989198</v>
      </c>
      <c r="L65" s="10">
        <f t="shared" si="3"/>
        <v>5.7325554796349598</v>
      </c>
      <c r="M65" s="10"/>
      <c r="N65" s="10">
        <f t="shared" si="4"/>
        <v>7.2503366682598269</v>
      </c>
      <c r="O65" s="10">
        <f t="shared" si="4"/>
        <v>5.5987540992114448</v>
      </c>
      <c r="P65" s="10">
        <f t="shared" si="4"/>
        <v>4.3752645322708617</v>
      </c>
      <c r="Q65" s="11">
        <f t="shared" si="5"/>
        <v>5.7392276948442733</v>
      </c>
      <c r="R65" s="16">
        <f t="shared" si="2"/>
        <v>144.11308647851814</v>
      </c>
      <c r="S65" s="17">
        <f t="shared" si="6"/>
        <v>7.2017254342573223</v>
      </c>
      <c r="T65" s="17">
        <f t="shared" si="0"/>
        <v>5.8876215106394403</v>
      </c>
    </row>
    <row r="66" spans="1:20" x14ac:dyDescent="0.25">
      <c r="A66" s="3">
        <v>38443</v>
      </c>
      <c r="B66" s="6">
        <f>'[1]IPCA (Var)'!E117</f>
        <v>0.71037674040768484</v>
      </c>
      <c r="C66" s="6"/>
      <c r="D66" s="6">
        <f>'[1]IPCA (Var)'!D117</f>
        <v>0.7</v>
      </c>
      <c r="E66" s="6">
        <f>'[1]IPCA (Var)'!C117</f>
        <v>0.79</v>
      </c>
      <c r="F66" s="6">
        <f>'[1]IPCA (Var)'!G117</f>
        <v>0.71</v>
      </c>
      <c r="G66" s="7">
        <f>'[2]IPCA (Dessaz)'!E117</f>
        <v>0.68788449655157302</v>
      </c>
      <c r="H66" s="7"/>
      <c r="I66" s="7">
        <f>'[2]IPCA (Dessaz)'!D117</f>
        <v>0.67652696002050206</v>
      </c>
      <c r="J66" s="7">
        <f>'[2]IPCA (Dessaz)'!B117</f>
        <v>0.84565691302350299</v>
      </c>
      <c r="K66" s="7">
        <f>'[2]IPCA (Dessaz)'!G117</f>
        <v>0.69042011081506505</v>
      </c>
      <c r="L66" s="10">
        <f t="shared" si="3"/>
        <v>6.7872568648591924</v>
      </c>
      <c r="M66" s="10"/>
      <c r="N66" s="10">
        <f t="shared" si="4"/>
        <v>7.748957826522318</v>
      </c>
      <c r="O66" s="10">
        <f t="shared" si="4"/>
        <v>7.8051284565575418</v>
      </c>
      <c r="P66" s="10">
        <f t="shared" si="4"/>
        <v>5.7740054238870187</v>
      </c>
      <c r="Q66" s="11">
        <f t="shared" si="5"/>
        <v>7.0288371429565171</v>
      </c>
      <c r="R66" s="16">
        <f t="shared" si="2"/>
        <v>145.16164491570674</v>
      </c>
      <c r="S66" s="17">
        <f t="shared" si="6"/>
        <v>7.3394978226807295</v>
      </c>
      <c r="T66" s="17">
        <f t="shared" si="0"/>
        <v>9.05702122881622</v>
      </c>
    </row>
    <row r="67" spans="1:20" x14ac:dyDescent="0.25">
      <c r="A67" s="3">
        <v>38473</v>
      </c>
      <c r="B67" s="6">
        <f>'[1]IPCA (Var)'!E118</f>
        <v>0.57167142300224438</v>
      </c>
      <c r="C67" s="6"/>
      <c r="D67" s="6">
        <f>'[1]IPCA (Var)'!D118</f>
        <v>0.65</v>
      </c>
      <c r="E67" s="6">
        <f>'[1]IPCA (Var)'!C118</f>
        <v>0.56000000000000005</v>
      </c>
      <c r="F67" s="6">
        <f>'[1]IPCA (Var)'!G118</f>
        <v>0.47</v>
      </c>
      <c r="G67" s="7">
        <f>'[2]IPCA (Dessaz)'!E118</f>
        <v>0.57293360739802102</v>
      </c>
      <c r="H67" s="7"/>
      <c r="I67" s="7">
        <f>'[2]IPCA (Dessaz)'!D118</f>
        <v>0.62464317140840198</v>
      </c>
      <c r="J67" s="7">
        <f>'[2]IPCA (Dessaz)'!B118</f>
        <v>0.59036270989459605</v>
      </c>
      <c r="K67" s="7">
        <f>'[2]IPCA (Dessaz)'!G118</f>
        <v>0.478892680975264</v>
      </c>
      <c r="L67" s="10">
        <f t="shared" si="3"/>
        <v>6.8174562495632696</v>
      </c>
      <c r="M67" s="10"/>
      <c r="N67" s="10">
        <f t="shared" si="4"/>
        <v>7.7396101876414658</v>
      </c>
      <c r="O67" s="10">
        <f t="shared" si="4"/>
        <v>8.2575185394064832</v>
      </c>
      <c r="P67" s="10">
        <f t="shared" si="4"/>
        <v>6.4464865200062782</v>
      </c>
      <c r="Q67" s="11">
        <f t="shared" si="5"/>
        <v>7.3152678741543742</v>
      </c>
      <c r="R67" s="16">
        <f t="shared" si="2"/>
        <v>145.97878573463848</v>
      </c>
      <c r="S67" s="17">
        <f t="shared" si="6"/>
        <v>7.3707278017209887</v>
      </c>
      <c r="T67" s="17">
        <f t="shared" si="0"/>
        <v>7.0165163762269556</v>
      </c>
    </row>
    <row r="68" spans="1:20" x14ac:dyDescent="0.25">
      <c r="A68" s="3">
        <v>38504</v>
      </c>
      <c r="B68" s="6">
        <f>'[1]IPCA (Var)'!E119</f>
        <v>0.35646179763171981</v>
      </c>
      <c r="C68" s="6"/>
      <c r="D68" s="6">
        <f>'[1]IPCA (Var)'!D119</f>
        <v>0.49</v>
      </c>
      <c r="E68" s="6">
        <f>'[1]IPCA (Var)'!C119</f>
        <v>0.3</v>
      </c>
      <c r="F68" s="6">
        <f>'[1]IPCA (Var)'!G119</f>
        <v>0.25</v>
      </c>
      <c r="G68" s="7">
        <f>'[2]IPCA (Dessaz)'!E119</f>
        <v>0.52070824693957196</v>
      </c>
      <c r="H68" s="7"/>
      <c r="I68" s="7">
        <f>'[2]IPCA (Dessaz)'!D119</f>
        <v>0.53745187284141305</v>
      </c>
      <c r="J68" s="7">
        <f>'[2]IPCA (Dessaz)'!B119</f>
        <v>0.25838761974626701</v>
      </c>
      <c r="K68" s="7">
        <f>'[2]IPCA (Dessaz)'!G119</f>
        <v>0.440565383008791</v>
      </c>
      <c r="L68" s="10">
        <f t="shared" si="3"/>
        <v>7.3635227198863173</v>
      </c>
      <c r="M68" s="10"/>
      <c r="N68" s="10">
        <f t="shared" si="4"/>
        <v>7.6075286385281382</v>
      </c>
      <c r="O68" s="10">
        <f t="shared" si="4"/>
        <v>6.9921847727238973</v>
      </c>
      <c r="P68" s="10">
        <f t="shared" si="4"/>
        <v>6.6330123486340042</v>
      </c>
      <c r="Q68" s="11">
        <f t="shared" si="5"/>
        <v>7.149062119943089</v>
      </c>
      <c r="R68" s="16">
        <f t="shared" si="2"/>
        <v>146.48842022849618</v>
      </c>
      <c r="S68" s="17">
        <f t="shared" si="6"/>
        <v>7.1422886320938961</v>
      </c>
      <c r="T68" s="17">
        <f t="shared" ref="T68:T131" si="7">((1+AVERAGE(G68:K68)%)^12-1)*100</f>
        <v>5.4005799399156063</v>
      </c>
    </row>
    <row r="69" spans="1:20" x14ac:dyDescent="0.25">
      <c r="A69" s="3">
        <v>38534</v>
      </c>
      <c r="B69" s="6">
        <f>'[1]IPCA (Var)'!E120</f>
        <v>0.37184688697814156</v>
      </c>
      <c r="C69" s="6"/>
      <c r="D69" s="6">
        <f>'[1]IPCA (Var)'!D120</f>
        <v>0.45</v>
      </c>
      <c r="E69" s="6">
        <f>'[1]IPCA (Var)'!C120</f>
        <v>0.36</v>
      </c>
      <c r="F69" s="6">
        <f>'[1]IPCA (Var)'!G120</f>
        <v>0.26</v>
      </c>
      <c r="G69" s="7">
        <f>'[2]IPCA (Dessaz)'!E120</f>
        <v>0.54736624429305203</v>
      </c>
      <c r="H69" s="7"/>
      <c r="I69" s="7">
        <f>'[2]IPCA (Dessaz)'!D120</f>
        <v>0.55588632576857899</v>
      </c>
      <c r="J69" s="7">
        <f>'[2]IPCA (Dessaz)'!B120</f>
        <v>0.210126421326816</v>
      </c>
      <c r="K69" s="7">
        <f>'[2]IPCA (Dessaz)'!G120</f>
        <v>0.33064411541621602</v>
      </c>
      <c r="L69" s="10">
        <f t="shared" si="3"/>
        <v>6.76515772472428</v>
      </c>
      <c r="M69" s="10"/>
      <c r="N69" s="10">
        <f t="shared" si="4"/>
        <v>7.0925511667386143</v>
      </c>
      <c r="O69" s="10">
        <f t="shared" si="4"/>
        <v>4.3187049036555791</v>
      </c>
      <c r="P69" s="10">
        <f t="shared" si="4"/>
        <v>5.1166176346503445</v>
      </c>
      <c r="Q69" s="11">
        <f t="shared" si="5"/>
        <v>5.8232578574422043</v>
      </c>
      <c r="R69" s="16">
        <f t="shared" ref="R69:R132" si="8">R68*(1+AVERAGE(B69:F69)%)</f>
        <v>147.01645491020818</v>
      </c>
      <c r="S69" s="17">
        <f t="shared" si="6"/>
        <v>6.8758511377799758</v>
      </c>
      <c r="T69" s="17">
        <f t="shared" si="7"/>
        <v>5.0451019811089015</v>
      </c>
    </row>
    <row r="70" spans="1:20" x14ac:dyDescent="0.25">
      <c r="A70" s="3">
        <v>38565</v>
      </c>
      <c r="B70" s="6">
        <f>'[1]IPCA (Var)'!E121</f>
        <v>0.26266882027122623</v>
      </c>
      <c r="C70" s="6"/>
      <c r="D70" s="6">
        <f>'[1]IPCA (Var)'!D121</f>
        <v>0.36</v>
      </c>
      <c r="E70" s="6">
        <f>'[1]IPCA (Var)'!C121</f>
        <v>0.32</v>
      </c>
      <c r="F70" s="6">
        <f>'[1]IPCA (Var)'!G121</f>
        <v>0.36</v>
      </c>
      <c r="G70" s="7">
        <f>'[2]IPCA (Dessaz)'!E121</f>
        <v>0.38525558328158099</v>
      </c>
      <c r="H70" s="7"/>
      <c r="I70" s="7">
        <f>'[2]IPCA (Dessaz)'!D121</f>
        <v>0.481219942246777</v>
      </c>
      <c r="J70" s="7">
        <f>'[2]IPCA (Dessaz)'!B121</f>
        <v>0.31904307142230398</v>
      </c>
      <c r="K70" s="7">
        <f>'[2]IPCA (Dessaz)'!G121</f>
        <v>0.43625582527824103</v>
      </c>
      <c r="L70" s="10">
        <f t="shared" ref="L70:L133" si="9">((1+AVERAGE(G68:G70)%)^12-1)*100</f>
        <v>5.9707413350866156</v>
      </c>
      <c r="M70" s="10"/>
      <c r="N70" s="10">
        <f t="shared" ref="N70:P133" si="10">((1+AVERAGE(I68:I70)%)^12-1)*100</f>
        <v>6.4832616783809582</v>
      </c>
      <c r="O70" s="10">
        <f t="shared" si="10"/>
        <v>3.196113552775115</v>
      </c>
      <c r="P70" s="10">
        <f t="shared" si="10"/>
        <v>4.9382267948244074</v>
      </c>
      <c r="Q70" s="11">
        <f t="shared" ref="Q70:Q133" si="11">AVERAGE(L70:P70)</f>
        <v>5.1470858402667741</v>
      </c>
      <c r="R70" s="16">
        <f t="shared" si="8"/>
        <v>147.49523928990405</v>
      </c>
      <c r="S70" s="17">
        <f t="shared" si="6"/>
        <v>6.6254354029044338</v>
      </c>
      <c r="T70" s="17">
        <f t="shared" si="7"/>
        <v>4.975296781633709</v>
      </c>
    </row>
    <row r="71" spans="1:20" x14ac:dyDescent="0.25">
      <c r="A71" s="3">
        <v>38596</v>
      </c>
      <c r="B71" s="6">
        <f>'[1]IPCA (Var)'!E122</f>
        <v>0.29681802889540027</v>
      </c>
      <c r="C71" s="6"/>
      <c r="D71" s="6">
        <f>'[1]IPCA (Var)'!D122</f>
        <v>0.51</v>
      </c>
      <c r="E71" s="6">
        <f>'[1]IPCA (Var)'!C122</f>
        <v>0.39</v>
      </c>
      <c r="F71" s="6">
        <f>'[1]IPCA (Var)'!G122</f>
        <v>0.27</v>
      </c>
      <c r="G71" s="7">
        <f>'[2]IPCA (Dessaz)'!E122</f>
        <v>0.40525762477626598</v>
      </c>
      <c r="H71" s="7"/>
      <c r="I71" s="7">
        <f>'[2]IPCA (Dessaz)'!D122</f>
        <v>0.53021101733577902</v>
      </c>
      <c r="J71" s="7">
        <f>'[2]IPCA (Dessaz)'!B122</f>
        <v>0.53680342766331801</v>
      </c>
      <c r="K71" s="7">
        <f>'[2]IPCA (Dessaz)'!G122</f>
        <v>0.41314053732769301</v>
      </c>
      <c r="L71" s="10">
        <f t="shared" si="9"/>
        <v>5.4847496698274822</v>
      </c>
      <c r="M71" s="10"/>
      <c r="N71" s="10">
        <f t="shared" si="10"/>
        <v>6.4525855588002168</v>
      </c>
      <c r="O71" s="10">
        <f t="shared" si="10"/>
        <v>4.3482151119708323</v>
      </c>
      <c r="P71" s="10">
        <f t="shared" si="10"/>
        <v>4.8236290801629833</v>
      </c>
      <c r="Q71" s="11">
        <f t="shared" si="11"/>
        <v>5.2772948551903793</v>
      </c>
      <c r="R71" s="16">
        <f t="shared" si="8"/>
        <v>148.03611098032073</v>
      </c>
      <c r="S71" s="17">
        <f t="shared" si="6"/>
        <v>6.5409024628802159</v>
      </c>
      <c r="T71" s="17">
        <f t="shared" si="7"/>
        <v>5.8052010352174221</v>
      </c>
    </row>
    <row r="72" spans="1:20" x14ac:dyDescent="0.25">
      <c r="A72" s="3">
        <v>38626</v>
      </c>
      <c r="B72" s="6">
        <f>'[1]IPCA (Var)'!E123</f>
        <v>0.37583107199608856</v>
      </c>
      <c r="C72" s="6"/>
      <c r="D72" s="6">
        <f>'[1]IPCA (Var)'!D123</f>
        <v>0.57999999999999996</v>
      </c>
      <c r="E72" s="6">
        <f>'[1]IPCA (Var)'!C123</f>
        <v>0.6</v>
      </c>
      <c r="F72" s="6">
        <f>'[1]IPCA (Var)'!G123</f>
        <v>0.51</v>
      </c>
      <c r="G72" s="7">
        <f>'[2]IPCA (Dessaz)'!E123</f>
        <v>0.39815244262111699</v>
      </c>
      <c r="H72" s="7"/>
      <c r="I72" s="7">
        <f>'[2]IPCA (Dessaz)'!D123</f>
        <v>0.53994396237658504</v>
      </c>
      <c r="J72" s="7">
        <f>'[2]IPCA (Dessaz)'!B123</f>
        <v>0.791246526998995</v>
      </c>
      <c r="K72" s="7">
        <f>'[2]IPCA (Dessaz)'!G123</f>
        <v>0.471529694410876</v>
      </c>
      <c r="L72" s="10">
        <f t="shared" si="9"/>
        <v>4.8596579346039892</v>
      </c>
      <c r="M72" s="10"/>
      <c r="N72" s="10">
        <f t="shared" si="10"/>
        <v>6.3850737690444914</v>
      </c>
      <c r="O72" s="10">
        <f t="shared" si="10"/>
        <v>6.7910055493802579</v>
      </c>
      <c r="P72" s="10">
        <f t="shared" si="10"/>
        <v>5.4135563075673465</v>
      </c>
      <c r="Q72" s="11">
        <f t="shared" si="11"/>
        <v>5.8623233901490215</v>
      </c>
      <c r="R72" s="16">
        <f t="shared" si="8"/>
        <v>148.80065497492225</v>
      </c>
      <c r="S72" s="17">
        <f t="shared" si="6"/>
        <v>6.4861191284221853</v>
      </c>
      <c r="T72" s="17">
        <f t="shared" si="7"/>
        <v>6.8061366690216785</v>
      </c>
    </row>
    <row r="73" spans="1:20" x14ac:dyDescent="0.25">
      <c r="A73" s="3">
        <v>38657</v>
      </c>
      <c r="B73" s="6">
        <f>'[1]IPCA (Var)'!E124</f>
        <v>0.2739617018063763</v>
      </c>
      <c r="C73" s="6"/>
      <c r="D73" s="6">
        <f>'[1]IPCA (Var)'!D124</f>
        <v>0.51</v>
      </c>
      <c r="E73" s="6">
        <f>'[1]IPCA (Var)'!C124</f>
        <v>0.47</v>
      </c>
      <c r="F73" s="6">
        <f>'[1]IPCA (Var)'!G124</f>
        <v>0.64</v>
      </c>
      <c r="G73" s="7">
        <f>'[2]IPCA (Dessaz)'!E124</f>
        <v>0.306522643574486</v>
      </c>
      <c r="H73" s="7"/>
      <c r="I73" s="7">
        <f>'[2]IPCA (Dessaz)'!D124</f>
        <v>0.51717919365508402</v>
      </c>
      <c r="J73" s="7">
        <f>'[2]IPCA (Dessaz)'!B124</f>
        <v>0.46111962912850901</v>
      </c>
      <c r="K73" s="7">
        <f>'[2]IPCA (Dessaz)'!G124</f>
        <v>0.59054767325577495</v>
      </c>
      <c r="L73" s="10">
        <f t="shared" si="9"/>
        <v>4.5311973829061047</v>
      </c>
      <c r="M73" s="10"/>
      <c r="N73" s="10">
        <f t="shared" si="10"/>
        <v>6.5374075182605962</v>
      </c>
      <c r="O73" s="10">
        <f t="shared" si="10"/>
        <v>7.3961576689375086</v>
      </c>
      <c r="P73" s="10">
        <f t="shared" si="10"/>
        <v>6.0631097069941076</v>
      </c>
      <c r="Q73" s="11">
        <f t="shared" si="11"/>
        <v>6.1319680692745795</v>
      </c>
      <c r="R73" s="16">
        <f t="shared" si="8"/>
        <v>149.50521182923777</v>
      </c>
      <c r="S73" s="17">
        <f t="shared" si="6"/>
        <v>6.3566045515769609</v>
      </c>
      <c r="T73" s="17">
        <f t="shared" si="7"/>
        <v>5.7734754234555208</v>
      </c>
    </row>
    <row r="74" spans="1:20" x14ac:dyDescent="0.25">
      <c r="A74" s="3">
        <v>38687</v>
      </c>
      <c r="B74" s="6">
        <f>'[1]IPCA (Var)'!E125</f>
        <v>0.30218696297305686</v>
      </c>
      <c r="C74" s="6"/>
      <c r="D74" s="6">
        <f>'[1]IPCA (Var)'!D125</f>
        <v>0.43</v>
      </c>
      <c r="E74" s="6">
        <f>'[1]IPCA (Var)'!C125</f>
        <v>0.32</v>
      </c>
      <c r="F74" s="6">
        <f>'[1]IPCA (Var)'!G125</f>
        <v>0.24</v>
      </c>
      <c r="G74" s="7">
        <f>'[2]IPCA (Dessaz)'!E125</f>
        <v>0.17936789063613401</v>
      </c>
      <c r="H74" s="7"/>
      <c r="I74" s="7">
        <f>'[2]IPCA (Dessaz)'!D125</f>
        <v>0.34389250228313101</v>
      </c>
      <c r="J74" s="7">
        <f>'[2]IPCA (Dessaz)'!B125</f>
        <v>0.19689568728728499</v>
      </c>
      <c r="K74" s="7">
        <f>'[2]IPCA (Dessaz)'!G125</f>
        <v>5.8305267692243999E-2</v>
      </c>
      <c r="L74" s="10">
        <f t="shared" si="9"/>
        <v>3.5940509651261277</v>
      </c>
      <c r="M74" s="10"/>
      <c r="N74" s="10">
        <f t="shared" si="10"/>
        <v>5.7502690337969398</v>
      </c>
      <c r="O74" s="10">
        <f t="shared" si="10"/>
        <v>5.9535812074763994</v>
      </c>
      <c r="P74" s="10">
        <f t="shared" si="10"/>
        <v>4.5747383564566091</v>
      </c>
      <c r="Q74" s="11">
        <f t="shared" si="11"/>
        <v>4.968159890714019</v>
      </c>
      <c r="R74" s="16">
        <f t="shared" si="8"/>
        <v>149.98818354329342</v>
      </c>
      <c r="S74" s="17">
        <f t="shared" si="6"/>
        <v>5.9353086241444863</v>
      </c>
      <c r="T74" s="17">
        <f t="shared" si="7"/>
        <v>2.3605445051806173</v>
      </c>
    </row>
    <row r="75" spans="1:20" x14ac:dyDescent="0.25">
      <c r="A75" s="3">
        <v>38718</v>
      </c>
      <c r="B75" s="6">
        <f>'[1]IPCA (Var)'!E126</f>
        <v>0.87369814817409153</v>
      </c>
      <c r="C75" s="6"/>
      <c r="D75" s="6">
        <f>'[1]IPCA (Var)'!D126</f>
        <v>0.61</v>
      </c>
      <c r="E75" s="6">
        <f>'[1]IPCA (Var)'!C126</f>
        <v>0.65</v>
      </c>
      <c r="F75" s="6">
        <f>'[1]IPCA (Var)'!G126</f>
        <v>0.59</v>
      </c>
      <c r="G75" s="7">
        <f>'[2]IPCA (Dessaz)'!E126</f>
        <v>0.77905592968222803</v>
      </c>
      <c r="H75" s="7"/>
      <c r="I75" s="7">
        <f>'[2]IPCA (Dessaz)'!D126</f>
        <v>0.51478033831326697</v>
      </c>
      <c r="J75" s="7">
        <f>'[2]IPCA (Dessaz)'!B126</f>
        <v>0.37525320933153899</v>
      </c>
      <c r="K75" s="7">
        <f>'[2]IPCA (Dessaz)'!G126</f>
        <v>0.43077713356929498</v>
      </c>
      <c r="L75" s="10">
        <f t="shared" si="9"/>
        <v>5.1787907163503455</v>
      </c>
      <c r="M75" s="10"/>
      <c r="N75" s="10">
        <f t="shared" si="10"/>
        <v>5.6443700505385053</v>
      </c>
      <c r="O75" s="10">
        <f t="shared" si="10"/>
        <v>4.2122738628036949</v>
      </c>
      <c r="P75" s="10">
        <f t="shared" si="10"/>
        <v>4.405031440260232</v>
      </c>
      <c r="Q75" s="11">
        <f t="shared" si="11"/>
        <v>4.8601165174881942</v>
      </c>
      <c r="R75" s="16">
        <f t="shared" si="8"/>
        <v>151.00948988770557</v>
      </c>
      <c r="S75" s="17">
        <f t="shared" si="6"/>
        <v>6.0184266527496533</v>
      </c>
      <c r="T75" s="17">
        <f t="shared" si="7"/>
        <v>6.4847099988138091</v>
      </c>
    </row>
    <row r="76" spans="1:20" x14ac:dyDescent="0.25">
      <c r="A76" s="3">
        <v>38749</v>
      </c>
      <c r="B76" s="6">
        <f>'[1]IPCA (Var)'!E127</f>
        <v>0.70778276271541629</v>
      </c>
      <c r="C76" s="6"/>
      <c r="D76" s="6">
        <f>'[1]IPCA (Var)'!D127</f>
        <v>0.49</v>
      </c>
      <c r="E76" s="6">
        <f>'[1]IPCA (Var)'!C127</f>
        <v>0.39</v>
      </c>
      <c r="F76" s="6">
        <f>'[1]IPCA (Var)'!G127</f>
        <v>0.46</v>
      </c>
      <c r="G76" s="7">
        <f>'[2]IPCA (Dessaz)'!E127</f>
        <v>0.36580341614285</v>
      </c>
      <c r="H76" s="7"/>
      <c r="I76" s="7">
        <f>'[2]IPCA (Dessaz)'!D127</f>
        <v>0.52543096538072598</v>
      </c>
      <c r="J76" s="7">
        <f>'[2]IPCA (Dessaz)'!B127</f>
        <v>0.28636187336583602</v>
      </c>
      <c r="K76" s="7">
        <f>'[2]IPCA (Dessaz)'!G127</f>
        <v>0.48355783928663998</v>
      </c>
      <c r="L76" s="10">
        <f t="shared" si="9"/>
        <v>5.4274156849069888</v>
      </c>
      <c r="M76" s="10"/>
      <c r="N76" s="10">
        <f t="shared" si="10"/>
        <v>5.6790862168449197</v>
      </c>
      <c r="O76" s="10">
        <f t="shared" si="10"/>
        <v>3.4886116494652786</v>
      </c>
      <c r="P76" s="10">
        <f t="shared" si="10"/>
        <v>3.9606916712106255</v>
      </c>
      <c r="Q76" s="11">
        <f t="shared" si="11"/>
        <v>4.6389513056069536</v>
      </c>
      <c r="R76" s="16">
        <f t="shared" si="8"/>
        <v>151.78257646370179</v>
      </c>
      <c r="S76" s="17">
        <f t="shared" si="6"/>
        <v>5.9096212201072529</v>
      </c>
      <c r="T76" s="17">
        <f t="shared" si="7"/>
        <v>5.0988794084004807</v>
      </c>
    </row>
    <row r="77" spans="1:20" x14ac:dyDescent="0.25">
      <c r="A77" s="3">
        <v>38777</v>
      </c>
      <c r="B77" s="6">
        <f>'[1]IPCA (Var)'!E128</f>
        <v>0.53001599723033033</v>
      </c>
      <c r="C77" s="6"/>
      <c r="D77" s="6">
        <f>'[1]IPCA (Var)'!D128</f>
        <v>0.45</v>
      </c>
      <c r="E77" s="6">
        <f>'[1]IPCA (Var)'!C128</f>
        <v>0.28999999999999998</v>
      </c>
      <c r="F77" s="6">
        <f>'[1]IPCA (Var)'!G128</f>
        <v>0.38</v>
      </c>
      <c r="G77" s="7">
        <f>'[2]IPCA (Dessaz)'!E128</f>
        <v>0.54963330267579302</v>
      </c>
      <c r="H77" s="7"/>
      <c r="I77" s="7">
        <f>'[2]IPCA (Dessaz)'!D128</f>
        <v>0.41941524755454401</v>
      </c>
      <c r="J77" s="7">
        <f>'[2]IPCA (Dessaz)'!B128</f>
        <v>0.37594460680254999</v>
      </c>
      <c r="K77" s="7">
        <f>'[2]IPCA (Dessaz)'!G128</f>
        <v>0.36308794380977499</v>
      </c>
      <c r="L77" s="10">
        <f t="shared" si="9"/>
        <v>6.9925482307549469</v>
      </c>
      <c r="M77" s="10"/>
      <c r="N77" s="10">
        <f t="shared" si="10"/>
        <v>5.9973054057993025</v>
      </c>
      <c r="O77" s="10">
        <f t="shared" si="10"/>
        <v>4.2301015399822894</v>
      </c>
      <c r="P77" s="10">
        <f t="shared" si="10"/>
        <v>5.2310725568015304</v>
      </c>
      <c r="Q77" s="11">
        <f t="shared" si="11"/>
        <v>5.6127569333345164</v>
      </c>
      <c r="R77" s="16">
        <f t="shared" si="8"/>
        <v>152.40868566186666</v>
      </c>
      <c r="S77" s="17">
        <f t="shared" si="6"/>
        <v>5.7563122031843106</v>
      </c>
      <c r="T77" s="17">
        <f t="shared" si="7"/>
        <v>5.2463214851956153</v>
      </c>
    </row>
    <row r="78" spans="1:20" x14ac:dyDescent="0.25">
      <c r="A78" s="3">
        <v>38808</v>
      </c>
      <c r="B78" s="6">
        <f>'[1]IPCA (Var)'!E129</f>
        <v>0.22203625846080452</v>
      </c>
      <c r="C78" s="6"/>
      <c r="D78" s="6">
        <f>'[1]IPCA (Var)'!D129</f>
        <v>0.41</v>
      </c>
      <c r="E78" s="6">
        <f>'[1]IPCA (Var)'!C129</f>
        <v>0.24</v>
      </c>
      <c r="F78" s="6">
        <f>'[1]IPCA (Var)'!G129</f>
        <v>0.14000000000000001</v>
      </c>
      <c r="G78" s="7">
        <f>'[2]IPCA (Dessaz)'!E129</f>
        <v>0.19617277007843301</v>
      </c>
      <c r="H78" s="7"/>
      <c r="I78" s="7">
        <f>'[2]IPCA (Dessaz)'!D129</f>
        <v>0.38574886179246998</v>
      </c>
      <c r="J78" s="7">
        <f>'[2]IPCA (Dessaz)'!B129</f>
        <v>0.17888286763559899</v>
      </c>
      <c r="K78" s="7">
        <f>'[2]IPCA (Dessaz)'!G129</f>
        <v>0.117204159664458</v>
      </c>
      <c r="L78" s="10">
        <f t="shared" si="9"/>
        <v>4.5381827774188421</v>
      </c>
      <c r="M78" s="10"/>
      <c r="N78" s="10">
        <f t="shared" si="10"/>
        <v>5.4541545677812886</v>
      </c>
      <c r="O78" s="10">
        <f t="shared" si="10"/>
        <v>3.4171360944799112</v>
      </c>
      <c r="P78" s="10">
        <f t="shared" si="10"/>
        <v>3.9242618353451331</v>
      </c>
      <c r="Q78" s="11">
        <f t="shared" si="11"/>
        <v>4.3334338187562942</v>
      </c>
      <c r="R78" s="16">
        <f t="shared" si="8"/>
        <v>152.79429345185207</v>
      </c>
      <c r="S78" s="17">
        <f t="shared" si="6"/>
        <v>5.2580339252682684</v>
      </c>
      <c r="T78" s="17">
        <f t="shared" si="7"/>
        <v>2.6660593922071207</v>
      </c>
    </row>
    <row r="79" spans="1:20" x14ac:dyDescent="0.25">
      <c r="A79" s="3">
        <v>38838</v>
      </c>
      <c r="B79" s="6">
        <f>'[1]IPCA (Var)'!E130</f>
        <v>-3.3143804333567818E-2</v>
      </c>
      <c r="C79" s="6"/>
      <c r="D79" s="6">
        <f>'[1]IPCA (Var)'!D130</f>
        <v>0.47</v>
      </c>
      <c r="E79" s="6">
        <f>'[1]IPCA (Var)'!C130</f>
        <v>0.26</v>
      </c>
      <c r="F79" s="6">
        <f>'[1]IPCA (Var)'!G130</f>
        <v>0.24</v>
      </c>
      <c r="G79" s="7">
        <f>'[2]IPCA (Dessaz)'!E130</f>
        <v>-6.2285857891000003E-2</v>
      </c>
      <c r="H79" s="7"/>
      <c r="I79" s="7">
        <f>'[2]IPCA (Dessaz)'!D130</f>
        <v>0.43141534007055998</v>
      </c>
      <c r="J79" s="7">
        <f>'[2]IPCA (Dessaz)'!B130</f>
        <v>0.127056043649275</v>
      </c>
      <c r="K79" s="7">
        <f>'[2]IPCA (Dessaz)'!G130</f>
        <v>0.23631920439220999</v>
      </c>
      <c r="L79" s="10">
        <f t="shared" si="9"/>
        <v>2.7686037264950558</v>
      </c>
      <c r="M79" s="10"/>
      <c r="N79" s="10">
        <f t="shared" si="10"/>
        <v>5.0600090132964626</v>
      </c>
      <c r="O79" s="10">
        <f t="shared" si="10"/>
        <v>2.7618911800906032</v>
      </c>
      <c r="P79" s="10">
        <f t="shared" si="10"/>
        <v>2.904405699475876</v>
      </c>
      <c r="Q79" s="11">
        <f t="shared" si="11"/>
        <v>3.3737274048394994</v>
      </c>
      <c r="R79" s="16">
        <f t="shared" si="8"/>
        <v>153.15215915305919</v>
      </c>
      <c r="S79" s="17">
        <f t="shared" si="6"/>
        <v>4.9139834821345429</v>
      </c>
      <c r="T79" s="17">
        <f t="shared" si="7"/>
        <v>2.2197830859505663</v>
      </c>
    </row>
    <row r="80" spans="1:20" x14ac:dyDescent="0.25">
      <c r="A80" s="3">
        <v>38869</v>
      </c>
      <c r="B80" s="6">
        <f>'[1]IPCA (Var)'!E131</f>
        <v>-0.1616043353314387</v>
      </c>
      <c r="C80" s="6"/>
      <c r="D80" s="6">
        <f>'[1]IPCA (Var)'!D131</f>
        <v>0.3</v>
      </c>
      <c r="E80" s="6">
        <f>'[1]IPCA (Var)'!C131</f>
        <v>0.01</v>
      </c>
      <c r="F80" s="6">
        <f>'[1]IPCA (Var)'!G131</f>
        <v>0.06</v>
      </c>
      <c r="G80" s="7">
        <f>'[2]IPCA (Dessaz)'!E131</f>
        <v>-2.6577061098773599E-2</v>
      </c>
      <c r="H80" s="7"/>
      <c r="I80" s="7">
        <f>'[2]IPCA (Dessaz)'!D131</f>
        <v>0.323781449970864</v>
      </c>
      <c r="J80" s="7">
        <f>'[2]IPCA (Dessaz)'!B131</f>
        <v>3.1772443751482103E-2</v>
      </c>
      <c r="K80" s="7">
        <f>'[2]IPCA (Dessaz)'!G131</f>
        <v>0.19864248963914799</v>
      </c>
      <c r="L80" s="10">
        <f t="shared" si="9"/>
        <v>0.43008487501594583</v>
      </c>
      <c r="M80" s="10"/>
      <c r="N80" s="10">
        <f t="shared" si="10"/>
        <v>4.6604653955491182</v>
      </c>
      <c r="O80" s="10">
        <f t="shared" si="10"/>
        <v>1.3592404732319041</v>
      </c>
      <c r="P80" s="10">
        <f t="shared" si="10"/>
        <v>2.2311595467157552</v>
      </c>
      <c r="Q80" s="11">
        <f t="shared" si="11"/>
        <v>2.1702375726281806</v>
      </c>
      <c r="R80" s="16">
        <f t="shared" si="8"/>
        <v>153.23194976806448</v>
      </c>
      <c r="S80" s="17">
        <f t="shared" ref="S80:S143" si="12">(R80/R68-1)*100</f>
        <v>4.6034557059524417</v>
      </c>
      <c r="T80" s="17">
        <f t="shared" si="7"/>
        <v>1.5943918705390914</v>
      </c>
    </row>
    <row r="81" spans="1:20" x14ac:dyDescent="0.25">
      <c r="A81" s="3">
        <v>38899</v>
      </c>
      <c r="B81" s="6">
        <f>'[1]IPCA (Var)'!E132</f>
        <v>0.13886504229263982</v>
      </c>
      <c r="C81" s="6"/>
      <c r="D81" s="6">
        <f>'[1]IPCA (Var)'!D132</f>
        <v>0.28999999999999998</v>
      </c>
      <c r="E81" s="6">
        <f>'[1]IPCA (Var)'!C132</f>
        <v>0.22</v>
      </c>
      <c r="F81" s="6">
        <f>'[1]IPCA (Var)'!G132</f>
        <v>0.16</v>
      </c>
      <c r="G81" s="7">
        <f>'[2]IPCA (Dessaz)'!E132</f>
        <v>0.31997748882960297</v>
      </c>
      <c r="H81" s="7"/>
      <c r="I81" s="7">
        <f>'[2]IPCA (Dessaz)'!D132</f>
        <v>0.387632397763221</v>
      </c>
      <c r="J81" s="7">
        <f>'[2]IPCA (Dessaz)'!B132</f>
        <v>0.21298591923758001</v>
      </c>
      <c r="K81" s="7">
        <f>'[2]IPCA (Dessaz)'!G132</f>
        <v>0.25213001654661399</v>
      </c>
      <c r="L81" s="10">
        <f t="shared" si="9"/>
        <v>0.92838537808244137</v>
      </c>
      <c r="M81" s="10"/>
      <c r="N81" s="10">
        <f t="shared" si="10"/>
        <v>4.6683210605752867</v>
      </c>
      <c r="O81" s="10">
        <f t="shared" si="10"/>
        <v>1.4974376631110564</v>
      </c>
      <c r="P81" s="10">
        <f t="shared" si="10"/>
        <v>2.7832528142756718</v>
      </c>
      <c r="Q81" s="11">
        <f t="shared" si="11"/>
        <v>2.4693492290111143</v>
      </c>
      <c r="R81" s="16">
        <f t="shared" si="8"/>
        <v>153.5418096868888</v>
      </c>
      <c r="S81" s="17">
        <f t="shared" si="12"/>
        <v>4.438520015100389</v>
      </c>
      <c r="T81" s="17">
        <f t="shared" si="7"/>
        <v>3.5754660944876893</v>
      </c>
    </row>
    <row r="82" spans="1:20" x14ac:dyDescent="0.25">
      <c r="A82" s="3">
        <v>38930</v>
      </c>
      <c r="B82" s="6">
        <f>'[1]IPCA (Var)'!E133</f>
        <v>0.12889163161570069</v>
      </c>
      <c r="C82" s="6"/>
      <c r="D82" s="6">
        <f>'[1]IPCA (Var)'!D133</f>
        <v>0.23</v>
      </c>
      <c r="E82" s="6">
        <f>'[1]IPCA (Var)'!C133</f>
        <v>0.15</v>
      </c>
      <c r="F82" s="6">
        <f>'[1]IPCA (Var)'!G133</f>
        <v>0.04</v>
      </c>
      <c r="G82" s="7">
        <f>'[2]IPCA (Dessaz)'!E133</f>
        <v>0.227447247091011</v>
      </c>
      <c r="H82" s="7"/>
      <c r="I82" s="7">
        <f>'[2]IPCA (Dessaz)'!D133</f>
        <v>0.34403836543618299</v>
      </c>
      <c r="J82" s="7">
        <f>'[2]IPCA (Dessaz)'!B133</f>
        <v>0.20718029659187201</v>
      </c>
      <c r="K82" s="7">
        <f>'[2]IPCA (Dessaz)'!G133</f>
        <v>9.0377463287624901E-2</v>
      </c>
      <c r="L82" s="10">
        <f t="shared" si="9"/>
        <v>2.1034003163305171</v>
      </c>
      <c r="M82" s="10"/>
      <c r="N82" s="10">
        <f t="shared" si="10"/>
        <v>4.3044663200549893</v>
      </c>
      <c r="O82" s="10">
        <f t="shared" si="10"/>
        <v>1.8228083348046598</v>
      </c>
      <c r="P82" s="10">
        <f t="shared" si="10"/>
        <v>2.1862047034865606</v>
      </c>
      <c r="Q82" s="11">
        <f t="shared" si="11"/>
        <v>2.6042199186691812</v>
      </c>
      <c r="R82" s="16">
        <f t="shared" si="8"/>
        <v>153.75250422298944</v>
      </c>
      <c r="S82" s="17">
        <f t="shared" si="12"/>
        <v>4.2423504400617595</v>
      </c>
      <c r="T82" s="17">
        <f t="shared" si="7"/>
        <v>2.638510339282929</v>
      </c>
    </row>
    <row r="83" spans="1:20" x14ac:dyDescent="0.25">
      <c r="A83" s="3">
        <v>38961</v>
      </c>
      <c r="B83" s="6">
        <f>'[1]IPCA (Var)'!E134</f>
        <v>0.23314770242081029</v>
      </c>
      <c r="C83" s="6"/>
      <c r="D83" s="6">
        <f>'[1]IPCA (Var)'!D134</f>
        <v>0.32</v>
      </c>
      <c r="E83" s="6">
        <f>'[1]IPCA (Var)'!C134</f>
        <v>0.25</v>
      </c>
      <c r="F83" s="6">
        <f>'[1]IPCA (Var)'!G134</f>
        <v>0.06</v>
      </c>
      <c r="G83" s="7">
        <f>'[2]IPCA (Dessaz)'!E134</f>
        <v>0.314143010237806</v>
      </c>
      <c r="H83" s="7"/>
      <c r="I83" s="7">
        <f>'[2]IPCA (Dessaz)'!D134</f>
        <v>0.32463808048429799</v>
      </c>
      <c r="J83" s="7">
        <f>'[2]IPCA (Dessaz)'!B134</f>
        <v>0.35411256113599499</v>
      </c>
      <c r="K83" s="7">
        <f>'[2]IPCA (Dessaz)'!G134</f>
        <v>0.157883560053419</v>
      </c>
      <c r="L83" s="10">
        <f t="shared" si="9"/>
        <v>3.5012307334184811</v>
      </c>
      <c r="M83" s="10"/>
      <c r="N83" s="10">
        <f t="shared" si="10"/>
        <v>4.3080278614071821</v>
      </c>
      <c r="O83" s="10">
        <f t="shared" si="10"/>
        <v>3.1414594314644884</v>
      </c>
      <c r="P83" s="10">
        <f t="shared" si="10"/>
        <v>2.0200286555288383</v>
      </c>
      <c r="Q83" s="11">
        <f t="shared" si="11"/>
        <v>3.2426866704547472</v>
      </c>
      <c r="R83" s="16">
        <f t="shared" si="8"/>
        <v>154.08428202489324</v>
      </c>
      <c r="S83" s="17">
        <f t="shared" si="12"/>
        <v>4.0856051976240648</v>
      </c>
      <c r="T83" s="17">
        <f t="shared" si="7"/>
        <v>3.5074857917942959</v>
      </c>
    </row>
    <row r="84" spans="1:20" x14ac:dyDescent="0.25">
      <c r="A84" s="3">
        <v>38991</v>
      </c>
      <c r="B84" s="6">
        <f>'[1]IPCA (Var)'!E135</f>
        <v>0.29383114448558179</v>
      </c>
      <c r="C84" s="6"/>
      <c r="D84" s="6">
        <f>'[1]IPCA (Var)'!D135</f>
        <v>0.32</v>
      </c>
      <c r="E84" s="6">
        <f>'[1]IPCA (Var)'!C135</f>
        <v>0.31</v>
      </c>
      <c r="F84" s="6">
        <f>'[1]IPCA (Var)'!G135</f>
        <v>0.31</v>
      </c>
      <c r="G84" s="7">
        <f>'[2]IPCA (Dessaz)'!E135</f>
        <v>0.29911684818012602</v>
      </c>
      <c r="H84" s="7"/>
      <c r="I84" s="7">
        <f>'[2]IPCA (Dessaz)'!D135</f>
        <v>0.28156166402641197</v>
      </c>
      <c r="J84" s="7">
        <f>'[2]IPCA (Dessaz)'!B135</f>
        <v>0.35834026371522898</v>
      </c>
      <c r="K84" s="7">
        <f>'[2]IPCA (Dessaz)'!G135</f>
        <v>0.26883246875338201</v>
      </c>
      <c r="L84" s="10">
        <f t="shared" si="9"/>
        <v>3.4151468052812994</v>
      </c>
      <c r="M84" s="10"/>
      <c r="N84" s="10">
        <f t="shared" si="10"/>
        <v>3.8678730890870261</v>
      </c>
      <c r="O84" s="10">
        <f t="shared" si="10"/>
        <v>3.7411904450803224</v>
      </c>
      <c r="P84" s="10">
        <f t="shared" si="10"/>
        <v>2.0880953487302234</v>
      </c>
      <c r="Q84" s="11">
        <f t="shared" si="11"/>
        <v>3.2780764220447178</v>
      </c>
      <c r="R84" s="16">
        <f t="shared" si="8"/>
        <v>154.55956698998827</v>
      </c>
      <c r="S84" s="17">
        <f t="shared" si="12"/>
        <v>3.8702195336684397</v>
      </c>
      <c r="T84" s="17">
        <f t="shared" si="7"/>
        <v>3.6843434209491432</v>
      </c>
    </row>
    <row r="85" spans="1:20" x14ac:dyDescent="0.25">
      <c r="A85" s="3">
        <v>39022</v>
      </c>
      <c r="B85" s="6">
        <f>'[1]IPCA (Var)'!E136</f>
        <v>0.22680759029431877</v>
      </c>
      <c r="C85" s="6"/>
      <c r="D85" s="6">
        <f>'[1]IPCA (Var)'!D136</f>
        <v>0.27</v>
      </c>
      <c r="E85" s="6">
        <f>'[1]IPCA (Var)'!C136</f>
        <v>0.23</v>
      </c>
      <c r="F85" s="6">
        <f>'[1]IPCA (Var)'!G136</f>
        <v>0.12</v>
      </c>
      <c r="G85" s="7">
        <f>'[2]IPCA (Dessaz)'!E136</f>
        <v>0.27479152665537998</v>
      </c>
      <c r="H85" s="7"/>
      <c r="I85" s="7">
        <f>'[2]IPCA (Dessaz)'!D136</f>
        <v>0.27708971895953499</v>
      </c>
      <c r="J85" s="7">
        <f>'[2]IPCA (Dessaz)'!B136</f>
        <v>0.24438613950848301</v>
      </c>
      <c r="K85" s="7">
        <f>'[2]IPCA (Dessaz)'!G136</f>
        <v>0.108343576006679</v>
      </c>
      <c r="L85" s="10">
        <f t="shared" si="9"/>
        <v>3.6106132661662516</v>
      </c>
      <c r="M85" s="10"/>
      <c r="N85" s="10">
        <f t="shared" si="10"/>
        <v>3.5909378019699734</v>
      </c>
      <c r="O85" s="10">
        <f t="shared" si="10"/>
        <v>3.8952144632822483</v>
      </c>
      <c r="P85" s="10">
        <f t="shared" si="10"/>
        <v>2.1613582467513659</v>
      </c>
      <c r="Q85" s="11">
        <f t="shared" si="11"/>
        <v>3.3145309445424598</v>
      </c>
      <c r="R85" s="16">
        <f t="shared" si="8"/>
        <v>154.88677252618757</v>
      </c>
      <c r="S85" s="17">
        <f t="shared" si="12"/>
        <v>3.5995806641821559</v>
      </c>
      <c r="T85" s="17">
        <f t="shared" si="7"/>
        <v>2.7478443889061399</v>
      </c>
    </row>
    <row r="86" spans="1:20" x14ac:dyDescent="0.25">
      <c r="A86" s="3">
        <v>39052</v>
      </c>
      <c r="B86" s="6">
        <f>'[1]IPCA (Var)'!E137</f>
        <v>0.34612697507561041</v>
      </c>
      <c r="C86" s="6"/>
      <c r="D86" s="6">
        <f>'[1]IPCA (Var)'!D137</f>
        <v>0.38</v>
      </c>
      <c r="E86" s="6">
        <f>'[1]IPCA (Var)'!C137</f>
        <v>0.55000000000000004</v>
      </c>
      <c r="F86" s="6">
        <f>'[1]IPCA (Var)'!G137</f>
        <v>0.28999999999999998</v>
      </c>
      <c r="G86" s="7">
        <f>'[2]IPCA (Dessaz)'!E137</f>
        <v>0.24789906709002699</v>
      </c>
      <c r="H86" s="7"/>
      <c r="I86" s="7">
        <f>'[2]IPCA (Dessaz)'!D137</f>
        <v>0.31984681479726901</v>
      </c>
      <c r="J86" s="7">
        <f>'[2]IPCA (Dessaz)'!B137</f>
        <v>0.38372772336239402</v>
      </c>
      <c r="K86" s="7">
        <f>'[2]IPCA (Dessaz)'!G137</f>
        <v>0.17387253418232901</v>
      </c>
      <c r="L86" s="10">
        <f t="shared" si="9"/>
        <v>3.3372117554431258</v>
      </c>
      <c r="M86" s="10"/>
      <c r="N86" s="10">
        <f t="shared" si="10"/>
        <v>3.5711445496726446</v>
      </c>
      <c r="O86" s="10">
        <f t="shared" si="10"/>
        <v>4.0179645339666559</v>
      </c>
      <c r="P86" s="10">
        <f t="shared" si="10"/>
        <v>2.2265992219033581</v>
      </c>
      <c r="Q86" s="11">
        <f t="shared" si="11"/>
        <v>3.2882300152464459</v>
      </c>
      <c r="R86" s="16">
        <f t="shared" si="8"/>
        <v>155.49320340752675</v>
      </c>
      <c r="S86" s="17">
        <f t="shared" si="12"/>
        <v>3.6703023759497189</v>
      </c>
      <c r="T86" s="17">
        <f t="shared" si="7"/>
        <v>3.4287705884459951</v>
      </c>
    </row>
    <row r="87" spans="1:20" x14ac:dyDescent="0.25">
      <c r="A87" s="3">
        <v>39083</v>
      </c>
      <c r="B87" s="6">
        <f>'[1]IPCA (Var)'!E138</f>
        <v>0.41597221695138237</v>
      </c>
      <c r="C87" s="6"/>
      <c r="D87" s="6">
        <f>'[1]IPCA (Var)'!D138</f>
        <v>0.39</v>
      </c>
      <c r="E87" s="6">
        <f>'[1]IPCA (Var)'!C138</f>
        <v>0.48</v>
      </c>
      <c r="F87" s="6">
        <f>'[1]IPCA (Var)'!G138</f>
        <v>0.41</v>
      </c>
      <c r="G87" s="7">
        <f>'[2]IPCA (Dessaz)'!E138</f>
        <v>0.348091178389</v>
      </c>
      <c r="H87" s="7"/>
      <c r="I87" s="7">
        <f>'[2]IPCA (Dessaz)'!D138</f>
        <v>0.30923645598326599</v>
      </c>
      <c r="J87" s="7">
        <f>'[2]IPCA (Dessaz)'!B138</f>
        <v>0.25182429882747098</v>
      </c>
      <c r="K87" s="7">
        <f>'[2]IPCA (Dessaz)'!G138</f>
        <v>0.27416169928763001</v>
      </c>
      <c r="L87" s="10">
        <f t="shared" si="9"/>
        <v>3.5392744232310314</v>
      </c>
      <c r="M87" s="10"/>
      <c r="N87" s="10">
        <f t="shared" si="10"/>
        <v>3.6855200352002848</v>
      </c>
      <c r="O87" s="10">
        <f t="shared" si="10"/>
        <v>3.5770928366030352</v>
      </c>
      <c r="P87" s="10">
        <f t="shared" si="10"/>
        <v>2.248352953899202</v>
      </c>
      <c r="Q87" s="11">
        <f t="shared" si="11"/>
        <v>3.2625600622333883</v>
      </c>
      <c r="R87" s="16">
        <f t="shared" si="8"/>
        <v>156.15248378978657</v>
      </c>
      <c r="S87" s="17">
        <f t="shared" si="12"/>
        <v>3.4057421860741677</v>
      </c>
      <c r="T87" s="17">
        <f t="shared" si="7"/>
        <v>3.6082738053281993</v>
      </c>
    </row>
    <row r="88" spans="1:20" x14ac:dyDescent="0.25">
      <c r="A88" s="3">
        <v>39114</v>
      </c>
      <c r="B88" s="6">
        <f>'[1]IPCA (Var)'!E139</f>
        <v>0.51553147339786176</v>
      </c>
      <c r="C88" s="6"/>
      <c r="D88" s="6">
        <f>'[1]IPCA (Var)'!D139</f>
        <v>0.24</v>
      </c>
      <c r="E88" s="6">
        <f>'[1]IPCA (Var)'!C139</f>
        <v>0.36</v>
      </c>
      <c r="F88" s="6">
        <f>'[1]IPCA (Var)'!G139</f>
        <v>0.31</v>
      </c>
      <c r="G88" s="7">
        <f>'[2]IPCA (Dessaz)'!E139</f>
        <v>0.19149715877469101</v>
      </c>
      <c r="H88" s="7"/>
      <c r="I88" s="7">
        <f>'[2]IPCA (Dessaz)'!D139</f>
        <v>0.28303694100736099</v>
      </c>
      <c r="J88" s="7">
        <f>'[2]IPCA (Dessaz)'!B139</f>
        <v>0.295967537610276</v>
      </c>
      <c r="K88" s="7">
        <f>'[2]IPCA (Dessaz)'!G139</f>
        <v>0.30761434030977403</v>
      </c>
      <c r="L88" s="10">
        <f t="shared" si="9"/>
        <v>3.1958265617632264</v>
      </c>
      <c r="M88" s="10"/>
      <c r="N88" s="10">
        <f t="shared" si="10"/>
        <v>3.7101140609235639</v>
      </c>
      <c r="O88" s="10">
        <f t="shared" si="10"/>
        <v>3.7903749207170323</v>
      </c>
      <c r="P88" s="10">
        <f t="shared" si="10"/>
        <v>3.0648215540270307</v>
      </c>
      <c r="Q88" s="11">
        <f t="shared" si="11"/>
        <v>3.4402842743577136</v>
      </c>
      <c r="R88" s="16">
        <f t="shared" si="8"/>
        <v>156.70898449051555</v>
      </c>
      <c r="S88" s="17">
        <f t="shared" si="12"/>
        <v>3.2457006209746897</v>
      </c>
      <c r="T88" s="17">
        <f t="shared" si="7"/>
        <v>3.2827276005186201</v>
      </c>
    </row>
    <row r="89" spans="1:20" x14ac:dyDescent="0.25">
      <c r="A89" s="3">
        <v>39142</v>
      </c>
      <c r="B89" s="6">
        <f>'[1]IPCA (Var)'!E140</f>
        <v>0.2311815434962822</v>
      </c>
      <c r="C89" s="6"/>
      <c r="D89" s="6">
        <f>'[1]IPCA (Var)'!D140</f>
        <v>0.28999999999999998</v>
      </c>
      <c r="E89" s="6">
        <f>'[1]IPCA (Var)'!C140</f>
        <v>0.33</v>
      </c>
      <c r="F89" s="6">
        <f>'[1]IPCA (Var)'!G140</f>
        <v>0.28000000000000003</v>
      </c>
      <c r="G89" s="7">
        <f>'[2]IPCA (Dessaz)'!E140</f>
        <v>0.282770572775562</v>
      </c>
      <c r="H89" s="7"/>
      <c r="I89" s="7">
        <f>'[2]IPCA (Dessaz)'!D140</f>
        <v>0.27553031527124</v>
      </c>
      <c r="J89" s="7">
        <f>'[2]IPCA (Dessaz)'!B140</f>
        <v>0.315608450391405</v>
      </c>
      <c r="K89" s="7">
        <f>'[2]IPCA (Dessaz)'!G140</f>
        <v>0.270409976429276</v>
      </c>
      <c r="L89" s="10">
        <f t="shared" si="9"/>
        <v>3.3394850377684415</v>
      </c>
      <c r="M89" s="10"/>
      <c r="N89" s="10">
        <f t="shared" si="10"/>
        <v>3.5269769430634312</v>
      </c>
      <c r="O89" s="10">
        <f t="shared" si="10"/>
        <v>3.5087960693447773</v>
      </c>
      <c r="P89" s="10">
        <f t="shared" si="10"/>
        <v>3.4625077777182822</v>
      </c>
      <c r="Q89" s="11">
        <f t="shared" si="11"/>
        <v>3.4594414569737335</v>
      </c>
      <c r="R89" s="16">
        <f t="shared" si="8"/>
        <v>157.15215026790486</v>
      </c>
      <c r="S89" s="17">
        <f t="shared" si="12"/>
        <v>3.1123322043220325</v>
      </c>
      <c r="T89" s="17">
        <f t="shared" si="7"/>
        <v>3.4874918680219746</v>
      </c>
    </row>
    <row r="90" spans="1:20" x14ac:dyDescent="0.25">
      <c r="A90" s="3">
        <v>39173</v>
      </c>
      <c r="B90" s="6">
        <f>'[1]IPCA (Var)'!E141</f>
        <v>0.28999999999999998</v>
      </c>
      <c r="C90" s="6"/>
      <c r="D90" s="6">
        <f>'[1]IPCA (Var)'!D141</f>
        <v>0.28999999999999998</v>
      </c>
      <c r="E90" s="6">
        <f>'[1]IPCA (Var)'!C141</f>
        <v>0.33</v>
      </c>
      <c r="F90" s="6">
        <f>'[1]IPCA (Var)'!G141</f>
        <v>0.37</v>
      </c>
      <c r="G90" s="7">
        <f>'[2]IPCA (Dessaz)'!E141</f>
        <v>0.267379255112137</v>
      </c>
      <c r="H90" s="7"/>
      <c r="I90" s="7">
        <f>'[2]IPCA (Dessaz)'!D141</f>
        <v>0.26311314692920301</v>
      </c>
      <c r="J90" s="7">
        <f>'[2]IPCA (Dessaz)'!B141</f>
        <v>0.19702527615097901</v>
      </c>
      <c r="K90" s="7">
        <f>'[2]IPCA (Dessaz)'!G141</f>
        <v>0.34750447694467801</v>
      </c>
      <c r="L90" s="10">
        <f t="shared" si="9"/>
        <v>3.0072584801213331</v>
      </c>
      <c r="M90" s="10"/>
      <c r="N90" s="10">
        <f t="shared" si="10"/>
        <v>3.3366880781277475</v>
      </c>
      <c r="O90" s="10">
        <f t="shared" si="10"/>
        <v>3.2827864406561824</v>
      </c>
      <c r="P90" s="10">
        <f t="shared" si="10"/>
        <v>3.7655832689628799</v>
      </c>
      <c r="Q90" s="11">
        <f t="shared" si="11"/>
        <v>3.3480790669670357</v>
      </c>
      <c r="R90" s="16">
        <f t="shared" si="8"/>
        <v>157.65503714876218</v>
      </c>
      <c r="S90" s="17">
        <f t="shared" si="12"/>
        <v>3.1812337928980305</v>
      </c>
      <c r="T90" s="17">
        <f t="shared" si="7"/>
        <v>3.2731676211267935</v>
      </c>
    </row>
    <row r="91" spans="1:20" x14ac:dyDescent="0.25">
      <c r="A91" s="3">
        <v>39203</v>
      </c>
      <c r="B91" s="6">
        <f>'[1]IPCA (Var)'!E142</f>
        <v>0.3284060357793655</v>
      </c>
      <c r="C91" s="6"/>
      <c r="D91" s="6">
        <f>'[1]IPCA (Var)'!D142</f>
        <v>0.3</v>
      </c>
      <c r="E91" s="6">
        <f>'[1]IPCA (Var)'!C142</f>
        <v>0.36</v>
      </c>
      <c r="F91" s="6">
        <f>'[1]IPCA (Var)'!G142</f>
        <v>0.33</v>
      </c>
      <c r="G91" s="7">
        <f>'[2]IPCA (Dessaz)'!E142</f>
        <v>0.259038798800514</v>
      </c>
      <c r="H91" s="7"/>
      <c r="I91" s="7">
        <f>'[2]IPCA (Dessaz)'!D142</f>
        <v>0.248085059858627</v>
      </c>
      <c r="J91" s="7">
        <f>'[2]IPCA (Dessaz)'!B142</f>
        <v>0.25421972980000401</v>
      </c>
      <c r="K91" s="7">
        <f>'[2]IPCA (Dessaz)'!G142</f>
        <v>0.31356780759941799</v>
      </c>
      <c r="L91" s="10">
        <f t="shared" si="9"/>
        <v>3.2852065213549109</v>
      </c>
      <c r="M91" s="10"/>
      <c r="N91" s="10">
        <f t="shared" si="10"/>
        <v>3.192702267359393</v>
      </c>
      <c r="O91" s="10">
        <f t="shared" si="10"/>
        <v>3.1109081052451915</v>
      </c>
      <c r="P91" s="10">
        <f t="shared" si="10"/>
        <v>3.7902205497859276</v>
      </c>
      <c r="Q91" s="11">
        <f t="shared" si="11"/>
        <v>3.3447593609363562</v>
      </c>
      <c r="R91" s="16">
        <f t="shared" si="8"/>
        <v>158.17467053013203</v>
      </c>
      <c r="S91" s="17">
        <f t="shared" si="12"/>
        <v>3.2794257716297626</v>
      </c>
      <c r="T91" s="17">
        <f t="shared" si="7"/>
        <v>3.2728253881918246</v>
      </c>
    </row>
    <row r="92" spans="1:20" x14ac:dyDescent="0.25">
      <c r="A92" s="3">
        <v>39234</v>
      </c>
      <c r="B92" s="6">
        <f>'[1]IPCA (Var)'!E143</f>
        <v>0.21620630776319244</v>
      </c>
      <c r="C92" s="6"/>
      <c r="D92" s="6">
        <f>'[1]IPCA (Var)'!D143</f>
        <v>0.34</v>
      </c>
      <c r="E92" s="6">
        <f>'[1]IPCA (Var)'!C143</f>
        <v>0.36</v>
      </c>
      <c r="F92" s="6">
        <f>'[1]IPCA (Var)'!G143</f>
        <v>0.2</v>
      </c>
      <c r="G92" s="7">
        <f>'[2]IPCA (Dessaz)'!E143</f>
        <v>0.32878071043585699</v>
      </c>
      <c r="H92" s="7"/>
      <c r="I92" s="7">
        <f>'[2]IPCA (Dessaz)'!D143</f>
        <v>0.34848174466713699</v>
      </c>
      <c r="J92" s="7">
        <f>'[2]IPCA (Dessaz)'!B143</f>
        <v>0.49358649145925898</v>
      </c>
      <c r="K92" s="7">
        <f>'[2]IPCA (Dessaz)'!G143</f>
        <v>0.29474397154037701</v>
      </c>
      <c r="L92" s="10">
        <f t="shared" si="9"/>
        <v>3.4749414051146399</v>
      </c>
      <c r="M92" s="10"/>
      <c r="N92" s="10">
        <f t="shared" si="10"/>
        <v>3.4934378205324412</v>
      </c>
      <c r="O92" s="10">
        <f t="shared" si="10"/>
        <v>3.8454832934756045</v>
      </c>
      <c r="P92" s="10">
        <f t="shared" si="10"/>
        <v>3.8909778753352109</v>
      </c>
      <c r="Q92" s="11">
        <f t="shared" si="11"/>
        <v>3.6762100986144741</v>
      </c>
      <c r="R92" s="16">
        <f t="shared" si="8"/>
        <v>158.61605944256726</v>
      </c>
      <c r="S92" s="17">
        <f t="shared" si="12"/>
        <v>3.5136991225735326</v>
      </c>
      <c r="T92" s="17">
        <f t="shared" si="7"/>
        <v>4.4864733235817411</v>
      </c>
    </row>
    <row r="93" spans="1:20" x14ac:dyDescent="0.25">
      <c r="A93" s="3">
        <v>39264</v>
      </c>
      <c r="B93" s="6">
        <f>'[1]IPCA (Var)'!E144</f>
        <v>7.5519076875232807E-2</v>
      </c>
      <c r="C93" s="6"/>
      <c r="D93" s="6">
        <f>'[1]IPCA (Var)'!D144</f>
        <v>0.2</v>
      </c>
      <c r="E93" s="6">
        <f>'[1]IPCA (Var)'!C144</f>
        <v>0.2</v>
      </c>
      <c r="F93" s="6">
        <f>'[1]IPCA (Var)'!G144</f>
        <v>0.13</v>
      </c>
      <c r="G93" s="7">
        <f>'[2]IPCA (Dessaz)'!E144</f>
        <v>0.25943417994183099</v>
      </c>
      <c r="H93" s="7"/>
      <c r="I93" s="7">
        <f>'[2]IPCA (Dessaz)'!D144</f>
        <v>0.29407236710698198</v>
      </c>
      <c r="J93" s="7">
        <f>'[2]IPCA (Dessaz)'!B144</f>
        <v>0.30915858646000599</v>
      </c>
      <c r="K93" s="7">
        <f>'[2]IPCA (Dessaz)'!G144</f>
        <v>0.22823040483885901</v>
      </c>
      <c r="L93" s="10">
        <f t="shared" si="9"/>
        <v>3.4421549965255593</v>
      </c>
      <c r="M93" s="10"/>
      <c r="N93" s="10">
        <f t="shared" si="10"/>
        <v>3.621307004297547</v>
      </c>
      <c r="O93" s="10">
        <f t="shared" si="10"/>
        <v>4.310755183819226</v>
      </c>
      <c r="P93" s="10">
        <f t="shared" si="10"/>
        <v>3.397967620419684</v>
      </c>
      <c r="Q93" s="11">
        <f t="shared" si="11"/>
        <v>3.6930462012655045</v>
      </c>
      <c r="R93" s="16">
        <f t="shared" si="8"/>
        <v>158.8561720672954</v>
      </c>
      <c r="S93" s="17">
        <f t="shared" si="12"/>
        <v>3.4611825868432478</v>
      </c>
      <c r="T93" s="17">
        <f t="shared" si="7"/>
        <v>3.3222253191640849</v>
      </c>
    </row>
    <row r="94" spans="1:20" x14ac:dyDescent="0.25">
      <c r="A94" s="3">
        <v>39295</v>
      </c>
      <c r="B94" s="6">
        <f>'[1]IPCA (Var)'!E145</f>
        <v>0.34864039289329612</v>
      </c>
      <c r="C94" s="6"/>
      <c r="D94" s="6">
        <f>'[1]IPCA (Var)'!D145</f>
        <v>0.4</v>
      </c>
      <c r="E94" s="6">
        <f>'[1]IPCA (Var)'!C145</f>
        <v>0.44</v>
      </c>
      <c r="F94" s="6">
        <f>'[1]IPCA (Var)'!G145</f>
        <v>0.44</v>
      </c>
      <c r="G94" s="7">
        <f>'[2]IPCA (Dessaz)'!E145</f>
        <v>0.44349254716988601</v>
      </c>
      <c r="H94" s="7"/>
      <c r="I94" s="7">
        <f>'[2]IPCA (Dessaz)'!D145</f>
        <v>0.50119669232873398</v>
      </c>
      <c r="J94" s="7">
        <f>'[2]IPCA (Dessaz)'!B145</f>
        <v>0.65955257371993503</v>
      </c>
      <c r="K94" s="7">
        <f>'[2]IPCA (Dessaz)'!G145</f>
        <v>0.48554155201265797</v>
      </c>
      <c r="L94" s="10">
        <f t="shared" si="9"/>
        <v>4.2057890017051403</v>
      </c>
      <c r="M94" s="10"/>
      <c r="N94" s="10">
        <f t="shared" si="10"/>
        <v>4.6721650433619644</v>
      </c>
      <c r="O94" s="10">
        <f t="shared" si="10"/>
        <v>6.0085762978372426</v>
      </c>
      <c r="P94" s="10">
        <f t="shared" si="10"/>
        <v>4.1094935333369609</v>
      </c>
      <c r="Q94" s="11">
        <f t="shared" si="11"/>
        <v>4.7490059690603275</v>
      </c>
      <c r="R94" s="16">
        <f t="shared" si="8"/>
        <v>159.50297101351842</v>
      </c>
      <c r="S94" s="17">
        <f t="shared" si="12"/>
        <v>3.7400800849324733</v>
      </c>
      <c r="T94" s="17">
        <f t="shared" si="7"/>
        <v>6.4526712888785198</v>
      </c>
    </row>
    <row r="95" spans="1:20" x14ac:dyDescent="0.25">
      <c r="A95" s="3">
        <v>39326</v>
      </c>
      <c r="B95" s="6">
        <f>'[1]IPCA (Var)'!E146</f>
        <v>0.24622697985068404</v>
      </c>
      <c r="C95" s="6"/>
      <c r="D95" s="6">
        <f>'[1]IPCA (Var)'!D146</f>
        <v>0.34</v>
      </c>
      <c r="E95" s="6">
        <f>'[1]IPCA (Var)'!C146</f>
        <v>0.3</v>
      </c>
      <c r="F95" s="6">
        <f>'[1]IPCA (Var)'!G146</f>
        <v>0.39</v>
      </c>
      <c r="G95" s="7">
        <f>'[2]IPCA (Dessaz)'!E146</f>
        <v>0.30610785101435201</v>
      </c>
      <c r="H95" s="7"/>
      <c r="I95" s="7">
        <f>'[2]IPCA (Dessaz)'!D146</f>
        <v>0.33350140962971597</v>
      </c>
      <c r="J95" s="7">
        <f>'[2]IPCA (Dessaz)'!B146</f>
        <v>0.30259830583524799</v>
      </c>
      <c r="K95" s="7">
        <f>'[2]IPCA (Dessaz)'!G146</f>
        <v>0.45382462852365402</v>
      </c>
      <c r="L95" s="10">
        <f t="shared" si="9"/>
        <v>4.1116461716842911</v>
      </c>
      <c r="M95" s="10"/>
      <c r="N95" s="10">
        <f t="shared" si="10"/>
        <v>4.6096993871699743</v>
      </c>
      <c r="O95" s="10">
        <f t="shared" si="10"/>
        <v>5.205451526078031</v>
      </c>
      <c r="P95" s="10">
        <f t="shared" si="10"/>
        <v>4.7716687601333296</v>
      </c>
      <c r="Q95" s="11">
        <f t="shared" si="11"/>
        <v>4.6746164612664067</v>
      </c>
      <c r="R95" s="16">
        <f t="shared" si="8"/>
        <v>160.0118760009529</v>
      </c>
      <c r="S95" s="17">
        <f t="shared" si="12"/>
        <v>3.8469815987473677</v>
      </c>
      <c r="T95" s="17">
        <f t="shared" si="7"/>
        <v>4.269431591152828</v>
      </c>
    </row>
    <row r="96" spans="1:20" x14ac:dyDescent="0.25">
      <c r="A96" s="3">
        <v>39356</v>
      </c>
      <c r="B96" s="6">
        <f>'[1]IPCA (Var)'!E147</f>
        <v>0.39843011605955525</v>
      </c>
      <c r="C96" s="6"/>
      <c r="D96" s="6">
        <f>'[1]IPCA (Var)'!D147</f>
        <v>0.43</v>
      </c>
      <c r="E96" s="6">
        <f>'[1]IPCA (Var)'!C147</f>
        <v>0.37</v>
      </c>
      <c r="F96" s="6">
        <f>'[1]IPCA (Var)'!G147</f>
        <v>0.4</v>
      </c>
      <c r="G96" s="7">
        <f>'[2]IPCA (Dessaz)'!E147</f>
        <v>0.39727492007851101</v>
      </c>
      <c r="H96" s="7"/>
      <c r="I96" s="7">
        <f>'[2]IPCA (Dessaz)'!D147</f>
        <v>0.39567775974012298</v>
      </c>
      <c r="J96" s="7">
        <f>'[2]IPCA (Dessaz)'!B147</f>
        <v>0.31153579961331002</v>
      </c>
      <c r="K96" s="7">
        <f>'[2]IPCA (Dessaz)'!G147</f>
        <v>0.361448829714902</v>
      </c>
      <c r="L96" s="10">
        <f t="shared" si="9"/>
        <v>4.685198087869713</v>
      </c>
      <c r="M96" s="10"/>
      <c r="N96" s="10">
        <f t="shared" si="10"/>
        <v>5.0340490120026837</v>
      </c>
      <c r="O96" s="10">
        <f t="shared" si="10"/>
        <v>5.2154135754068243</v>
      </c>
      <c r="P96" s="10">
        <f t="shared" si="10"/>
        <v>5.3291599552598878</v>
      </c>
      <c r="Q96" s="11">
        <f t="shared" si="11"/>
        <v>5.065955157634777</v>
      </c>
      <c r="R96" s="16">
        <f t="shared" si="8"/>
        <v>160.65129550477067</v>
      </c>
      <c r="S96" s="17">
        <f t="shared" si="12"/>
        <v>3.9413467787322354</v>
      </c>
      <c r="T96" s="17">
        <f t="shared" si="7"/>
        <v>4.4875489139008407</v>
      </c>
    </row>
    <row r="97" spans="1:20" x14ac:dyDescent="0.25">
      <c r="A97" s="3">
        <v>39387</v>
      </c>
      <c r="B97" s="6">
        <f>'[1]IPCA (Var)'!E148</f>
        <v>0.37382997438937193</v>
      </c>
      <c r="C97" s="6"/>
      <c r="D97" s="6">
        <f>'[1]IPCA (Var)'!D148</f>
        <v>0.36</v>
      </c>
      <c r="E97" s="6">
        <f>'[1]IPCA (Var)'!C148</f>
        <v>0.4</v>
      </c>
      <c r="F97" s="6">
        <f>'[1]IPCA (Var)'!G148</f>
        <v>0.35</v>
      </c>
      <c r="G97" s="7">
        <f>'[2]IPCA (Dessaz)'!E148</f>
        <v>0.41742013800684602</v>
      </c>
      <c r="H97" s="7"/>
      <c r="I97" s="7">
        <f>'[2]IPCA (Dessaz)'!D148</f>
        <v>0.36382454435994999</v>
      </c>
      <c r="J97" s="7">
        <f>'[2]IPCA (Dessaz)'!B148</f>
        <v>0.32230801604264198</v>
      </c>
      <c r="K97" s="7">
        <f>'[2]IPCA (Dessaz)'!G148</f>
        <v>0.364523965924828</v>
      </c>
      <c r="L97" s="10">
        <f t="shared" si="9"/>
        <v>4.5764898295443279</v>
      </c>
      <c r="M97" s="10"/>
      <c r="N97" s="10">
        <f t="shared" si="10"/>
        <v>4.4606957728557273</v>
      </c>
      <c r="O97" s="10">
        <f t="shared" si="10"/>
        <v>3.810750074207081</v>
      </c>
      <c r="P97" s="10">
        <f t="shared" si="10"/>
        <v>4.8226139661037948</v>
      </c>
      <c r="Q97" s="11">
        <f t="shared" si="11"/>
        <v>4.4176374106777327</v>
      </c>
      <c r="R97" s="16">
        <f t="shared" si="8"/>
        <v>161.24724352400685</v>
      </c>
      <c r="S97" s="17">
        <f t="shared" si="12"/>
        <v>4.1065294951148079</v>
      </c>
      <c r="T97" s="17">
        <f t="shared" si="7"/>
        <v>4.4942307021379024</v>
      </c>
    </row>
    <row r="98" spans="1:20" x14ac:dyDescent="0.25">
      <c r="A98" s="3">
        <v>39417</v>
      </c>
      <c r="B98" s="6">
        <f>'[1]IPCA (Var)'!E149</f>
        <v>0.58813852038091918</v>
      </c>
      <c r="C98" s="6"/>
      <c r="D98" s="6">
        <f>'[1]IPCA (Var)'!D149</f>
        <v>0.4</v>
      </c>
      <c r="E98" s="6">
        <f>'[1]IPCA (Var)'!C149</f>
        <v>0.56999999999999995</v>
      </c>
      <c r="F98" s="6">
        <f>'[1]IPCA (Var)'!G149</f>
        <v>0.48</v>
      </c>
      <c r="G98" s="7">
        <f>'[2]IPCA (Dessaz)'!E149</f>
        <v>0.51666095734300099</v>
      </c>
      <c r="H98" s="7"/>
      <c r="I98" s="7">
        <f>'[2]IPCA (Dessaz)'!D149</f>
        <v>0.35743783813593</v>
      </c>
      <c r="J98" s="7">
        <f>'[2]IPCA (Dessaz)'!B149</f>
        <v>0.685062574078803</v>
      </c>
      <c r="K98" s="7">
        <f>'[2]IPCA (Dessaz)'!G149</f>
        <v>0.424001663770606</v>
      </c>
      <c r="L98" s="10">
        <f t="shared" si="9"/>
        <v>5.4573502129932727</v>
      </c>
      <c r="M98" s="10"/>
      <c r="N98" s="10">
        <f t="shared" si="10"/>
        <v>4.5603929237276519</v>
      </c>
      <c r="O98" s="10">
        <f t="shared" si="10"/>
        <v>5.4050779400607762</v>
      </c>
      <c r="P98" s="10">
        <f t="shared" si="10"/>
        <v>4.6981267653570358</v>
      </c>
      <c r="Q98" s="11">
        <f t="shared" si="11"/>
        <v>5.0302369605346842</v>
      </c>
      <c r="R98" s="16">
        <f t="shared" si="8"/>
        <v>162.06885406983562</v>
      </c>
      <c r="S98" s="17">
        <f t="shared" si="12"/>
        <v>4.2288990889685296</v>
      </c>
      <c r="T98" s="17">
        <f t="shared" si="7"/>
        <v>6.1144339721613594</v>
      </c>
    </row>
    <row r="99" spans="1:20" x14ac:dyDescent="0.25">
      <c r="A99" s="3">
        <v>39448</v>
      </c>
      <c r="B99" s="6">
        <f>'[1]IPCA (Var)'!E150</f>
        <v>0.40449733617812711</v>
      </c>
      <c r="C99" s="6"/>
      <c r="D99" s="6">
        <f>'[1]IPCA (Var)'!D150</f>
        <v>0.37</v>
      </c>
      <c r="E99" s="6">
        <f>'[1]IPCA (Var)'!C150</f>
        <v>0.51</v>
      </c>
      <c r="F99" s="6">
        <f>'[1]IPCA (Var)'!G150</f>
        <v>0.51</v>
      </c>
      <c r="G99" s="7">
        <f>'[2]IPCA (Dessaz)'!E150</f>
        <v>0.34812834471579301</v>
      </c>
      <c r="H99" s="7"/>
      <c r="I99" s="7">
        <f>'[2]IPCA (Dessaz)'!D150</f>
        <v>0.300398229289705</v>
      </c>
      <c r="J99" s="7">
        <f>'[2]IPCA (Dessaz)'!B150</f>
        <v>0.35368315206068301</v>
      </c>
      <c r="K99" s="7">
        <f>'[2]IPCA (Dessaz)'!G150</f>
        <v>0.38836363895605303</v>
      </c>
      <c r="L99" s="10">
        <f t="shared" si="9"/>
        <v>5.2511365231590057</v>
      </c>
      <c r="M99" s="10"/>
      <c r="N99" s="10">
        <f t="shared" si="10"/>
        <v>4.1640626895081079</v>
      </c>
      <c r="O99" s="10">
        <f t="shared" si="10"/>
        <v>5.5821380928032571</v>
      </c>
      <c r="P99" s="10">
        <f t="shared" si="10"/>
        <v>4.8104687581008942</v>
      </c>
      <c r="Q99" s="11">
        <f t="shared" si="11"/>
        <v>4.9519515158928158</v>
      </c>
      <c r="R99" s="16">
        <f t="shared" si="8"/>
        <v>162.79593438710003</v>
      </c>
      <c r="S99" s="17">
        <f t="shared" si="12"/>
        <v>4.254463608953496</v>
      </c>
      <c r="T99" s="17">
        <f t="shared" si="7"/>
        <v>4.2524165791032909</v>
      </c>
    </row>
    <row r="100" spans="1:20" x14ac:dyDescent="0.25">
      <c r="A100" s="3">
        <v>39479</v>
      </c>
      <c r="B100" s="6">
        <f>'[1]IPCA (Var)'!E151</f>
        <v>0.69311731683367783</v>
      </c>
      <c r="C100" s="6"/>
      <c r="D100" s="6">
        <f>'[1]IPCA (Var)'!D151</f>
        <v>0.27</v>
      </c>
      <c r="E100" s="6">
        <f>'[1]IPCA (Var)'!C151</f>
        <v>0.44</v>
      </c>
      <c r="F100" s="6">
        <f>'[1]IPCA (Var)'!G151</f>
        <v>0.37</v>
      </c>
      <c r="G100" s="7">
        <f>'[2]IPCA (Dessaz)'!E151</f>
        <v>0.38090233913961902</v>
      </c>
      <c r="H100" s="7"/>
      <c r="I100" s="7">
        <f>'[2]IPCA (Dessaz)'!D151</f>
        <v>0.321664023315817</v>
      </c>
      <c r="J100" s="7">
        <f>'[2]IPCA (Dessaz)'!B151</f>
        <v>0.31942248578341598</v>
      </c>
      <c r="K100" s="7">
        <f>'[2]IPCA (Dessaz)'!G151</f>
        <v>0.33990563647100003</v>
      </c>
      <c r="L100" s="10">
        <f t="shared" si="9"/>
        <v>5.0981512431659715</v>
      </c>
      <c r="M100" s="10"/>
      <c r="N100" s="10">
        <f t="shared" si="10"/>
        <v>3.9891292398762435</v>
      </c>
      <c r="O100" s="10">
        <f t="shared" si="10"/>
        <v>5.5700073516794069</v>
      </c>
      <c r="P100" s="10">
        <f t="shared" si="10"/>
        <v>4.7077079270420708</v>
      </c>
      <c r="Q100" s="11">
        <f t="shared" si="11"/>
        <v>4.8412489404409236</v>
      </c>
      <c r="R100" s="16">
        <f t="shared" si="8"/>
        <v>163.51757511302975</v>
      </c>
      <c r="S100" s="17">
        <f t="shared" si="12"/>
        <v>4.3447353351500295</v>
      </c>
      <c r="T100" s="17">
        <f t="shared" si="7"/>
        <v>4.1630671581183387</v>
      </c>
    </row>
    <row r="101" spans="1:20" x14ac:dyDescent="0.25">
      <c r="A101" s="3">
        <v>39508</v>
      </c>
      <c r="B101" s="6">
        <f>'[1]IPCA (Var)'!E152</f>
        <v>0.36378144182752475</v>
      </c>
      <c r="C101" s="6"/>
      <c r="D101" s="6">
        <f>'[1]IPCA (Var)'!D152</f>
        <v>0.39</v>
      </c>
      <c r="E101" s="6">
        <f>'[1]IPCA (Var)'!C152</f>
        <v>0.47</v>
      </c>
      <c r="F101" s="6">
        <f>'[1]IPCA (Var)'!G152</f>
        <v>0.39</v>
      </c>
      <c r="G101" s="7">
        <f>'[2]IPCA (Dessaz)'!E152</f>
        <v>0.42733940623282302</v>
      </c>
      <c r="H101" s="7"/>
      <c r="I101" s="7">
        <f>'[2]IPCA (Dessaz)'!D152</f>
        <v>0.38660087868576498</v>
      </c>
      <c r="J101" s="7">
        <f>'[2]IPCA (Dessaz)'!B152</f>
        <v>0.43752098654883897</v>
      </c>
      <c r="K101" s="7">
        <f>'[2]IPCA (Dessaz)'!G152</f>
        <v>0.38724506788468299</v>
      </c>
      <c r="L101" s="10">
        <f t="shared" si="9"/>
        <v>4.7248120249807402</v>
      </c>
      <c r="M101" s="10"/>
      <c r="N101" s="10">
        <f t="shared" si="10"/>
        <v>4.1101044898931516</v>
      </c>
      <c r="O101" s="10">
        <f t="shared" si="10"/>
        <v>4.5340881485283147</v>
      </c>
      <c r="P101" s="10">
        <f t="shared" si="10"/>
        <v>4.5544519143679629</v>
      </c>
      <c r="Q101" s="11">
        <f t="shared" si="11"/>
        <v>4.4808641444425428</v>
      </c>
      <c r="R101" s="16">
        <f t="shared" si="8"/>
        <v>164.17727918335487</v>
      </c>
      <c r="S101" s="17">
        <f t="shared" si="12"/>
        <v>4.4702722192944355</v>
      </c>
      <c r="T101" s="17">
        <f t="shared" si="7"/>
        <v>5.0284167667428381</v>
      </c>
    </row>
    <row r="102" spans="1:20" x14ac:dyDescent="0.25">
      <c r="A102" s="3">
        <v>39539</v>
      </c>
      <c r="B102" s="6">
        <f>'[1]IPCA (Var)'!E153</f>
        <v>0.52983978427546607</v>
      </c>
      <c r="C102" s="6"/>
      <c r="D102" s="6">
        <f>'[1]IPCA (Var)'!D153</f>
        <v>0.48</v>
      </c>
      <c r="E102" s="6">
        <f>'[1]IPCA (Var)'!C153</f>
        <v>0.55000000000000004</v>
      </c>
      <c r="F102" s="6">
        <f>'[1]IPCA (Var)'!G153</f>
        <v>0.41</v>
      </c>
      <c r="G102" s="7">
        <f>'[2]IPCA (Dessaz)'!E153</f>
        <v>0.51502385002103501</v>
      </c>
      <c r="H102" s="7"/>
      <c r="I102" s="7">
        <f>'[2]IPCA (Dessaz)'!D153</f>
        <v>0.44783176313008399</v>
      </c>
      <c r="J102" s="7">
        <f>'[2]IPCA (Dessaz)'!B153</f>
        <v>0.47106259434264203</v>
      </c>
      <c r="K102" s="7">
        <f>'[2]IPCA (Dessaz)'!G153</f>
        <v>0.373824299051154</v>
      </c>
      <c r="L102" s="10">
        <f t="shared" si="9"/>
        <v>5.4233782444134127</v>
      </c>
      <c r="M102" s="10"/>
      <c r="N102" s="10">
        <f t="shared" si="10"/>
        <v>4.7236710535638382</v>
      </c>
      <c r="O102" s="10">
        <f t="shared" si="10"/>
        <v>5.0241337411577325</v>
      </c>
      <c r="P102" s="10">
        <f t="shared" si="10"/>
        <v>4.4938871541345016</v>
      </c>
      <c r="Q102" s="11">
        <f t="shared" si="11"/>
        <v>4.9162675483173714</v>
      </c>
      <c r="R102" s="16">
        <f t="shared" si="8"/>
        <v>164.98578652387855</v>
      </c>
      <c r="S102" s="17">
        <f t="shared" si="12"/>
        <v>4.6498668914708441</v>
      </c>
      <c r="T102" s="17">
        <f t="shared" si="7"/>
        <v>5.5600812854318393</v>
      </c>
    </row>
    <row r="103" spans="1:20" x14ac:dyDescent="0.25">
      <c r="A103" s="3">
        <v>39569</v>
      </c>
      <c r="B103" s="6">
        <f>'[1]IPCA (Var)'!E154</f>
        <v>0.67975260140349725</v>
      </c>
      <c r="C103" s="6"/>
      <c r="D103" s="6">
        <f>'[1]IPCA (Var)'!D154</f>
        <v>0.5</v>
      </c>
      <c r="E103" s="6">
        <f>'[1]IPCA (Var)'!C154</f>
        <v>0.7</v>
      </c>
      <c r="F103" s="6">
        <f>'[1]IPCA (Var)'!G154</f>
        <v>0.52</v>
      </c>
      <c r="G103" s="7">
        <f>'[2]IPCA (Dessaz)'!E154</f>
        <v>0.58809813589823901</v>
      </c>
      <c r="H103" s="7"/>
      <c r="I103" s="7">
        <f>'[2]IPCA (Dessaz)'!D154</f>
        <v>0.43829254685971802</v>
      </c>
      <c r="J103" s="7">
        <f>'[2]IPCA (Dessaz)'!B154</f>
        <v>0.74073198147377795</v>
      </c>
      <c r="K103" s="7">
        <f>'[2]IPCA (Dessaz)'!G154</f>
        <v>0.48578020815170603</v>
      </c>
      <c r="L103" s="10">
        <f t="shared" si="9"/>
        <v>6.2965698870593556</v>
      </c>
      <c r="M103" s="10"/>
      <c r="N103" s="10">
        <f t="shared" si="10"/>
        <v>5.2113842088084672</v>
      </c>
      <c r="O103" s="10">
        <f t="shared" si="10"/>
        <v>6.8004479676861518</v>
      </c>
      <c r="P103" s="10">
        <f t="shared" si="10"/>
        <v>5.1029990847999862</v>
      </c>
      <c r="Q103" s="11">
        <f t="shared" si="11"/>
        <v>5.8528502870884909</v>
      </c>
      <c r="R103" s="16">
        <f t="shared" si="8"/>
        <v>165.97559919989172</v>
      </c>
      <c r="S103" s="17">
        <f t="shared" si="12"/>
        <v>4.9318444246568616</v>
      </c>
      <c r="T103" s="17">
        <f t="shared" si="7"/>
        <v>6.9720569013571154</v>
      </c>
    </row>
    <row r="104" spans="1:20" x14ac:dyDescent="0.25">
      <c r="A104" s="3">
        <v>39600</v>
      </c>
      <c r="B104" s="6">
        <f>'[1]IPCA (Var)'!E155</f>
        <v>0.55000000000000004</v>
      </c>
      <c r="C104" s="6"/>
      <c r="D104" s="6">
        <f>'[1]IPCA (Var)'!D155</f>
        <v>0.49</v>
      </c>
      <c r="E104" s="6">
        <f>'[1]IPCA (Var)'!C155</f>
        <v>0.64</v>
      </c>
      <c r="F104" s="6">
        <f>'[1]IPCA (Var)'!G155</f>
        <v>0.46</v>
      </c>
      <c r="G104" s="7">
        <f>'[2]IPCA (Dessaz)'!E155</f>
        <v>0.64038523362887001</v>
      </c>
      <c r="H104" s="7"/>
      <c r="I104" s="7">
        <f>'[2]IPCA (Dessaz)'!D155</f>
        <v>0.48650294412619399</v>
      </c>
      <c r="J104" s="7">
        <f>'[2]IPCA (Dessaz)'!B155</f>
        <v>0.94313285561489402</v>
      </c>
      <c r="K104" s="7">
        <f>'[2]IPCA (Dessaz)'!G155</f>
        <v>0.52960047133630905</v>
      </c>
      <c r="L104" s="10">
        <f t="shared" si="9"/>
        <v>7.2013242935822896</v>
      </c>
      <c r="M104" s="10"/>
      <c r="N104" s="10">
        <f t="shared" si="10"/>
        <v>5.6308058655510473</v>
      </c>
      <c r="O104" s="10">
        <f t="shared" si="10"/>
        <v>8.968535670764922</v>
      </c>
      <c r="P104" s="10">
        <f t="shared" si="10"/>
        <v>5.7005526751904734</v>
      </c>
      <c r="Q104" s="11">
        <f t="shared" si="11"/>
        <v>6.8753046262721824</v>
      </c>
      <c r="R104" s="16">
        <f t="shared" si="8"/>
        <v>166.86356865561115</v>
      </c>
      <c r="S104" s="17">
        <f t="shared" si="12"/>
        <v>5.1996684585587039</v>
      </c>
      <c r="T104" s="17">
        <f t="shared" si="7"/>
        <v>8.0837616790222491</v>
      </c>
    </row>
    <row r="105" spans="1:20" x14ac:dyDescent="0.25">
      <c r="A105" s="3">
        <v>39630</v>
      </c>
      <c r="B105" s="6">
        <f>'[1]IPCA (Var)'!E156</f>
        <v>0.39037591248844594</v>
      </c>
      <c r="C105" s="6"/>
      <c r="D105" s="6">
        <f>'[1]IPCA (Var)'!D156</f>
        <v>0.36</v>
      </c>
      <c r="E105" s="6">
        <f>'[1]IPCA (Var)'!C156</f>
        <v>0.54</v>
      </c>
      <c r="F105" s="6">
        <f>'[1]IPCA (Var)'!G156</f>
        <v>0.49</v>
      </c>
      <c r="G105" s="7">
        <f>'[2]IPCA (Dessaz)'!E156</f>
        <v>0.58248463459145405</v>
      </c>
      <c r="H105" s="7"/>
      <c r="I105" s="7">
        <f>'[2]IPCA (Dessaz)'!D156</f>
        <v>0.46474155259126498</v>
      </c>
      <c r="J105" s="7">
        <f>'[2]IPCA (Dessaz)'!B156</f>
        <v>0.65666146431533001</v>
      </c>
      <c r="K105" s="7">
        <f>'[2]IPCA (Dessaz)'!G156</f>
        <v>0.61392778699270201</v>
      </c>
      <c r="L105" s="10">
        <f t="shared" si="9"/>
        <v>7.4892821576199475</v>
      </c>
      <c r="M105" s="10"/>
      <c r="N105" s="10">
        <f t="shared" si="10"/>
        <v>5.7019501905689607</v>
      </c>
      <c r="O105" s="10">
        <f t="shared" si="10"/>
        <v>9.7744627422082786</v>
      </c>
      <c r="P105" s="10">
        <f t="shared" si="10"/>
        <v>6.7154756216683653</v>
      </c>
      <c r="Q105" s="11">
        <f t="shared" si="11"/>
        <v>7.4202926780163878</v>
      </c>
      <c r="R105" s="16">
        <f t="shared" si="8"/>
        <v>167.60626835137694</v>
      </c>
      <c r="S105" s="17">
        <f t="shared" si="12"/>
        <v>5.5081877966786097</v>
      </c>
      <c r="T105" s="17">
        <f t="shared" si="7"/>
        <v>7.179389063918129</v>
      </c>
    </row>
    <row r="106" spans="1:20" x14ac:dyDescent="0.25">
      <c r="A106" s="3">
        <v>39661</v>
      </c>
      <c r="B106" s="6">
        <f>'[1]IPCA (Var)'!E157</f>
        <v>0.50120232279741495</v>
      </c>
      <c r="C106" s="6"/>
      <c r="D106" s="6">
        <f>'[1]IPCA (Var)'!D157</f>
        <v>0.36</v>
      </c>
      <c r="E106" s="6">
        <f>'[1]IPCA (Var)'!C157</f>
        <v>0.48</v>
      </c>
      <c r="F106" s="6">
        <f>'[1]IPCA (Var)'!G157</f>
        <v>0.48</v>
      </c>
      <c r="G106" s="7">
        <f>'[2]IPCA (Dessaz)'!E157</f>
        <v>0.59881185467101705</v>
      </c>
      <c r="H106" s="7"/>
      <c r="I106" s="7">
        <f>'[2]IPCA (Dessaz)'!D157</f>
        <v>0.45136862864272997</v>
      </c>
      <c r="J106" s="7">
        <f>'[2]IPCA (Dessaz)'!B157</f>
        <v>0.49047056994242699</v>
      </c>
      <c r="K106" s="7">
        <f>'[2]IPCA (Dessaz)'!G157</f>
        <v>0.51633611513043598</v>
      </c>
      <c r="L106" s="10">
        <f t="shared" si="9"/>
        <v>7.5350790939292089</v>
      </c>
      <c r="M106" s="10"/>
      <c r="N106" s="10">
        <f t="shared" si="10"/>
        <v>5.7569951223890303</v>
      </c>
      <c r="O106" s="10">
        <f t="shared" si="10"/>
        <v>8.6890276089283347</v>
      </c>
      <c r="P106" s="10">
        <f t="shared" si="10"/>
        <v>6.8452749004838331</v>
      </c>
      <c r="Q106" s="11">
        <f t="shared" si="11"/>
        <v>7.2065941814326022</v>
      </c>
      <c r="R106" s="16">
        <f t="shared" si="8"/>
        <v>168.36938066446928</v>
      </c>
      <c r="S106" s="17">
        <f t="shared" si="12"/>
        <v>5.5587739805795788</v>
      </c>
      <c r="T106" s="17">
        <f t="shared" si="7"/>
        <v>6.3485250863072995</v>
      </c>
    </row>
    <row r="107" spans="1:20" x14ac:dyDescent="0.25">
      <c r="A107" s="3">
        <v>39692</v>
      </c>
      <c r="B107" s="6">
        <f>'[1]IPCA (Var)'!E158</f>
        <v>0.62488978254664596</v>
      </c>
      <c r="C107" s="6"/>
      <c r="D107" s="6">
        <f>'[1]IPCA (Var)'!D158</f>
        <v>0.45</v>
      </c>
      <c r="E107" s="6">
        <f>'[1]IPCA (Var)'!C158</f>
        <v>0.51</v>
      </c>
      <c r="F107" s="6">
        <f>'[1]IPCA (Var)'!G158</f>
        <v>0.53</v>
      </c>
      <c r="G107" s="7">
        <f>'[2]IPCA (Dessaz)'!E158</f>
        <v>0.68003950405261504</v>
      </c>
      <c r="H107" s="7"/>
      <c r="I107" s="7">
        <f>'[2]IPCA (Dessaz)'!D158</f>
        <v>0.43619251458188701</v>
      </c>
      <c r="J107" s="7">
        <f>'[2]IPCA (Dessaz)'!B158</f>
        <v>0.36119465675960699</v>
      </c>
      <c r="K107" s="7">
        <f>'[2]IPCA (Dessaz)'!G158</f>
        <v>0.56714870178825105</v>
      </c>
      <c r="L107" s="10">
        <f t="shared" si="9"/>
        <v>7.704741172195928</v>
      </c>
      <c r="M107" s="10"/>
      <c r="N107" s="10">
        <f t="shared" si="10"/>
        <v>5.5453527170094885</v>
      </c>
      <c r="O107" s="10">
        <f t="shared" si="10"/>
        <v>6.2029716582042038</v>
      </c>
      <c r="P107" s="10">
        <f t="shared" si="10"/>
        <v>7.0049752431897261</v>
      </c>
      <c r="Q107" s="11">
        <f t="shared" si="11"/>
        <v>6.6145101976498371</v>
      </c>
      <c r="R107" s="16">
        <f t="shared" si="8"/>
        <v>169.25958737162176</v>
      </c>
      <c r="S107" s="17">
        <f t="shared" si="12"/>
        <v>5.779390631364012</v>
      </c>
      <c r="T107" s="17">
        <f t="shared" si="7"/>
        <v>6.3091351002279472</v>
      </c>
    </row>
    <row r="108" spans="1:20" x14ac:dyDescent="0.25">
      <c r="A108" s="3">
        <v>39722</v>
      </c>
      <c r="B108" s="6">
        <f>'[1]IPCA (Var)'!E159</f>
        <v>0.51131779687882117</v>
      </c>
      <c r="C108" s="6"/>
      <c r="D108" s="6">
        <f>'[1]IPCA (Var)'!D159</f>
        <v>0.37</v>
      </c>
      <c r="E108" s="6">
        <f>'[1]IPCA (Var)'!C159</f>
        <v>0.45</v>
      </c>
      <c r="F108" s="6">
        <f>'[1]IPCA (Var)'!G159</f>
        <v>0.44</v>
      </c>
      <c r="G108" s="7">
        <f>'[2]IPCA (Dessaz)'!E159</f>
        <v>0.51562547962322103</v>
      </c>
      <c r="H108" s="7"/>
      <c r="I108" s="7">
        <f>'[2]IPCA (Dessaz)'!D159</f>
        <v>0.32992980451996701</v>
      </c>
      <c r="J108" s="7">
        <f>'[2]IPCA (Dessaz)'!B159</f>
        <v>0.45174458380604099</v>
      </c>
      <c r="K108" s="7">
        <f>'[2]IPCA (Dessaz)'!G159</f>
        <v>0.41833287600488001</v>
      </c>
      <c r="L108" s="10">
        <f t="shared" si="9"/>
        <v>7.4188238453703148</v>
      </c>
      <c r="M108" s="10"/>
      <c r="N108" s="10">
        <f t="shared" si="10"/>
        <v>4.9801486175158116</v>
      </c>
      <c r="O108" s="10">
        <f t="shared" si="10"/>
        <v>5.3400455976570615</v>
      </c>
      <c r="P108" s="10">
        <f t="shared" si="10"/>
        <v>6.175462254058206</v>
      </c>
      <c r="Q108" s="11">
        <f t="shared" si="11"/>
        <v>5.9786200786503487</v>
      </c>
      <c r="R108" s="16">
        <f t="shared" si="8"/>
        <v>170.00911867013104</v>
      </c>
      <c r="S108" s="17">
        <f t="shared" si="12"/>
        <v>5.8249285422553587</v>
      </c>
      <c r="T108" s="17">
        <f t="shared" si="7"/>
        <v>5.2700660363247831</v>
      </c>
    </row>
    <row r="109" spans="1:20" x14ac:dyDescent="0.25">
      <c r="A109" s="3">
        <v>39753</v>
      </c>
      <c r="B109" s="6">
        <f>'[1]IPCA (Var)'!E160</f>
        <v>0.35640662482099117</v>
      </c>
      <c r="C109" s="6"/>
      <c r="D109" s="6">
        <f>'[1]IPCA (Var)'!D160</f>
        <v>0.35</v>
      </c>
      <c r="E109" s="6">
        <f>'[1]IPCA (Var)'!C160</f>
        <v>0.31</v>
      </c>
      <c r="F109" s="6">
        <f>'[1]IPCA (Var)'!G160</f>
        <v>0.3</v>
      </c>
      <c r="G109" s="7">
        <f>'[2]IPCA (Dessaz)'!E160</f>
        <v>0.389321305978371</v>
      </c>
      <c r="H109" s="7"/>
      <c r="I109" s="7">
        <f>'[2]IPCA (Dessaz)'!D160</f>
        <v>0.34987728490555597</v>
      </c>
      <c r="J109" s="7">
        <f>'[2]IPCA (Dessaz)'!B160</f>
        <v>0.29777026911730298</v>
      </c>
      <c r="K109" s="7">
        <f>'[2]IPCA (Dessaz)'!G160</f>
        <v>0.31920744819520203</v>
      </c>
      <c r="L109" s="10">
        <f t="shared" si="9"/>
        <v>6.527455108241198</v>
      </c>
      <c r="M109" s="10"/>
      <c r="N109" s="10">
        <f t="shared" si="10"/>
        <v>4.5564738606320487</v>
      </c>
      <c r="O109" s="10">
        <f t="shared" si="10"/>
        <v>4.5344334442661838</v>
      </c>
      <c r="P109" s="10">
        <f t="shared" si="10"/>
        <v>5.3454125105799166</v>
      </c>
      <c r="Q109" s="11">
        <f t="shared" si="11"/>
        <v>5.2409437309298363</v>
      </c>
      <c r="R109" s="16">
        <f t="shared" si="8"/>
        <v>170.5686214953744</v>
      </c>
      <c r="S109" s="17">
        <f t="shared" si="12"/>
        <v>5.7807983365494087</v>
      </c>
      <c r="T109" s="17">
        <f t="shared" si="7"/>
        <v>4.145260501053083</v>
      </c>
    </row>
    <row r="110" spans="1:20" x14ac:dyDescent="0.25">
      <c r="A110" s="3">
        <v>39783</v>
      </c>
      <c r="B110" s="6">
        <f>'[1]IPCA (Var)'!E161</f>
        <v>0.32997228196716571</v>
      </c>
      <c r="C110" s="6"/>
      <c r="D110" s="6">
        <f>'[1]IPCA (Var)'!D161</f>
        <v>0.33</v>
      </c>
      <c r="E110" s="6">
        <f>'[1]IPCA (Var)'!C161</f>
        <v>0.3</v>
      </c>
      <c r="F110" s="6">
        <f>'[1]IPCA (Var)'!G161</f>
        <v>0.4</v>
      </c>
      <c r="G110" s="7">
        <f>'[2]IPCA (Dessaz)'!E161</f>
        <v>0.26772558236657701</v>
      </c>
      <c r="H110" s="7"/>
      <c r="I110" s="7">
        <f>'[2]IPCA (Dessaz)'!D161</f>
        <v>0.294869908368527</v>
      </c>
      <c r="J110" s="7">
        <f>'[2]IPCA (Dessaz)'!B161</f>
        <v>0.24872638008704201</v>
      </c>
      <c r="K110" s="7">
        <f>'[2]IPCA (Dessaz)'!G161</f>
        <v>0.38757250012330102</v>
      </c>
      <c r="L110" s="10">
        <f t="shared" si="9"/>
        <v>4.7928601837725182</v>
      </c>
      <c r="M110" s="10"/>
      <c r="N110" s="10">
        <f t="shared" si="10"/>
        <v>3.9691343219352415</v>
      </c>
      <c r="O110" s="10">
        <f t="shared" si="10"/>
        <v>4.0668571635507744</v>
      </c>
      <c r="P110" s="10">
        <f t="shared" si="10"/>
        <v>4.5944527713416727</v>
      </c>
      <c r="Q110" s="11">
        <f t="shared" si="11"/>
        <v>4.3558261101500513</v>
      </c>
      <c r="R110" s="16">
        <f t="shared" si="8"/>
        <v>171.14854298889205</v>
      </c>
      <c r="S110" s="17">
        <f t="shared" si="12"/>
        <v>5.6023651004183606</v>
      </c>
      <c r="T110" s="17">
        <f t="shared" si="7"/>
        <v>3.6565700796055145</v>
      </c>
    </row>
    <row r="111" spans="1:20" x14ac:dyDescent="0.25">
      <c r="A111" s="3">
        <v>39814</v>
      </c>
      <c r="B111" s="6">
        <f>'[1]IPCA (Var)'!E162</f>
        <v>0.27393696442012627</v>
      </c>
      <c r="C111" s="6"/>
      <c r="D111" s="6">
        <f>'[1]IPCA (Var)'!D162</f>
        <v>0.42</v>
      </c>
      <c r="E111" s="6">
        <f>'[1]IPCA (Var)'!C162</f>
        <v>0.4</v>
      </c>
      <c r="F111" s="6">
        <f>'[1]IPCA (Var)'!G162</f>
        <v>0.47</v>
      </c>
      <c r="G111" s="7">
        <f>'[2]IPCA (Dessaz)'!E162</f>
        <v>0.214282339691764</v>
      </c>
      <c r="H111" s="7"/>
      <c r="I111" s="7">
        <f>'[2]IPCA (Dessaz)'!D162</f>
        <v>0.361969905499539</v>
      </c>
      <c r="J111" s="7">
        <f>'[2]IPCA (Dessaz)'!B162</f>
        <v>0.27152150179089901</v>
      </c>
      <c r="K111" s="7">
        <f>'[2]IPCA (Dessaz)'!G162</f>
        <v>0.361209748152935</v>
      </c>
      <c r="L111" s="10">
        <f t="shared" si="9"/>
        <v>3.5415352112215359</v>
      </c>
      <c r="M111" s="10"/>
      <c r="N111" s="10">
        <f t="shared" si="10"/>
        <v>4.1020278674033239</v>
      </c>
      <c r="O111" s="10">
        <f t="shared" si="10"/>
        <v>3.3215926365282034</v>
      </c>
      <c r="P111" s="10">
        <f t="shared" si="10"/>
        <v>4.3566034954365174</v>
      </c>
      <c r="Q111" s="11">
        <f t="shared" si="11"/>
        <v>3.8304398026473949</v>
      </c>
      <c r="R111" s="16">
        <f t="shared" si="8"/>
        <v>171.81770682085951</v>
      </c>
      <c r="S111" s="17">
        <f t="shared" si="12"/>
        <v>5.5417676539189831</v>
      </c>
      <c r="T111" s="17">
        <f t="shared" si="7"/>
        <v>3.6878547720066379</v>
      </c>
    </row>
    <row r="112" spans="1:20" x14ac:dyDescent="0.25">
      <c r="A112" s="3">
        <v>39845</v>
      </c>
      <c r="B112" s="6">
        <f>'[1]IPCA (Var)'!E163</f>
        <v>0.87861661992309548</v>
      </c>
      <c r="C112" s="6"/>
      <c r="D112" s="6">
        <f>'[1]IPCA (Var)'!D163</f>
        <v>0.28999999999999998</v>
      </c>
      <c r="E112" s="6">
        <f>'[1]IPCA (Var)'!C163</f>
        <v>0.48</v>
      </c>
      <c r="F112" s="6">
        <f>'[1]IPCA (Var)'!G163</f>
        <v>0.48</v>
      </c>
      <c r="G112" s="7">
        <f>'[2]IPCA (Dessaz)'!E163</f>
        <v>0.56662561245688803</v>
      </c>
      <c r="H112" s="7"/>
      <c r="I112" s="7">
        <f>'[2]IPCA (Dessaz)'!D163</f>
        <v>0.35196678977592899</v>
      </c>
      <c r="J112" s="7">
        <f>'[2]IPCA (Dessaz)'!B163</f>
        <v>0.35678565555719999</v>
      </c>
      <c r="K112" s="7">
        <f>'[2]IPCA (Dessaz)'!G163</f>
        <v>0.43017897101490499</v>
      </c>
      <c r="L112" s="10">
        <f t="shared" si="9"/>
        <v>4.2761208424703545</v>
      </c>
      <c r="M112" s="10"/>
      <c r="N112" s="10">
        <f t="shared" si="10"/>
        <v>4.1106999662082533</v>
      </c>
      <c r="O112" s="10">
        <f t="shared" si="10"/>
        <v>3.5650945665152367</v>
      </c>
      <c r="P112" s="10">
        <f t="shared" si="10"/>
        <v>4.8191216265996095</v>
      </c>
      <c r="Q112" s="11">
        <f t="shared" si="11"/>
        <v>4.1927592504483631</v>
      </c>
      <c r="R112" s="16">
        <f t="shared" si="8"/>
        <v>172.73204188669942</v>
      </c>
      <c r="S112" s="17">
        <f t="shared" si="12"/>
        <v>5.6351537547571162</v>
      </c>
      <c r="T112" s="17">
        <f t="shared" si="7"/>
        <v>5.2383861671053467</v>
      </c>
    </row>
    <row r="113" spans="1:20" x14ac:dyDescent="0.25">
      <c r="A113" s="3">
        <v>39873</v>
      </c>
      <c r="B113" s="6">
        <f>'[1]IPCA (Var)'!E164</f>
        <v>0.24594789063502306</v>
      </c>
      <c r="C113" s="6"/>
      <c r="D113" s="6">
        <f>'[1]IPCA (Var)'!D164</f>
        <v>0.35</v>
      </c>
      <c r="E113" s="6">
        <f>'[1]IPCA (Var)'!C164</f>
        <v>0.28000000000000003</v>
      </c>
      <c r="F113" s="6">
        <f>'[1]IPCA (Var)'!G164</f>
        <v>0.33</v>
      </c>
      <c r="G113" s="7">
        <f>'[2]IPCA (Dessaz)'!E164</f>
        <v>0.30536909620673902</v>
      </c>
      <c r="H113" s="7"/>
      <c r="I113" s="7">
        <f>'[2]IPCA (Dessaz)'!D164</f>
        <v>0.34916900943532497</v>
      </c>
      <c r="J113" s="7">
        <f>'[2]IPCA (Dessaz)'!B164</f>
        <v>0.17770856797415599</v>
      </c>
      <c r="K113" s="7">
        <f>'[2]IPCA (Dessaz)'!G164</f>
        <v>0.32139825467584898</v>
      </c>
      <c r="L113" s="10">
        <f t="shared" si="9"/>
        <v>4.4326943592395418</v>
      </c>
      <c r="M113" s="10"/>
      <c r="N113" s="10">
        <f t="shared" si="10"/>
        <v>4.3362905560191845</v>
      </c>
      <c r="O113" s="10">
        <f t="shared" si="10"/>
        <v>3.2721339913606595</v>
      </c>
      <c r="P113" s="10">
        <f t="shared" si="10"/>
        <v>4.5430883916880438</v>
      </c>
      <c r="Q113" s="11">
        <f t="shared" si="11"/>
        <v>4.1460518245768574</v>
      </c>
      <c r="R113" s="16">
        <f t="shared" si="8"/>
        <v>173.25280649059528</v>
      </c>
      <c r="S113" s="17">
        <f t="shared" si="12"/>
        <v>5.527882635394854</v>
      </c>
      <c r="T113" s="17">
        <f t="shared" si="7"/>
        <v>3.5163654988894288</v>
      </c>
    </row>
    <row r="114" spans="1:20" x14ac:dyDescent="0.25">
      <c r="A114" s="3">
        <v>39904</v>
      </c>
      <c r="B114" s="6">
        <f>'[1]IPCA (Var)'!E165</f>
        <v>0.58463245294469324</v>
      </c>
      <c r="C114" s="6"/>
      <c r="D114" s="6">
        <f>'[1]IPCA (Var)'!D165</f>
        <v>0.35</v>
      </c>
      <c r="E114" s="6">
        <f>'[1]IPCA (Var)'!C165</f>
        <v>0.49</v>
      </c>
      <c r="F114" s="6">
        <f>'[1]IPCA (Var)'!G165</f>
        <v>0.48</v>
      </c>
      <c r="G114" s="7">
        <f>'[2]IPCA (Dessaz)'!E165</f>
        <v>0.584992209469679</v>
      </c>
      <c r="H114" s="7"/>
      <c r="I114" s="7">
        <f>'[2]IPCA (Dessaz)'!D165</f>
        <v>0.31021485733962501</v>
      </c>
      <c r="J114" s="7">
        <f>'[2]IPCA (Dessaz)'!B165</f>
        <v>0.37283917460488902</v>
      </c>
      <c r="K114" s="7">
        <f>'[2]IPCA (Dessaz)'!G165</f>
        <v>0.43147662135348003</v>
      </c>
      <c r="L114" s="10">
        <f t="shared" si="9"/>
        <v>5.986168371239442</v>
      </c>
      <c r="M114" s="10"/>
      <c r="N114" s="10">
        <f t="shared" si="10"/>
        <v>4.1212594755178467</v>
      </c>
      <c r="O114" s="10">
        <f t="shared" si="10"/>
        <v>3.6903183455357702</v>
      </c>
      <c r="P114" s="10">
        <f t="shared" si="10"/>
        <v>4.8362151595894298</v>
      </c>
      <c r="Q114" s="11">
        <f t="shared" si="11"/>
        <v>4.6584903379706226</v>
      </c>
      <c r="R114" s="16">
        <f t="shared" si="8"/>
        <v>174.07776378510962</v>
      </c>
      <c r="S114" s="17">
        <f t="shared" si="12"/>
        <v>5.5107639590002977</v>
      </c>
      <c r="T114" s="17">
        <f t="shared" si="7"/>
        <v>5.2194178429819216</v>
      </c>
    </row>
    <row r="115" spans="1:20" x14ac:dyDescent="0.25">
      <c r="A115" s="3">
        <v>39934</v>
      </c>
      <c r="B115" s="6">
        <f>'[1]IPCA (Var)'!E166</f>
        <v>0.56000000000000005</v>
      </c>
      <c r="C115" s="6"/>
      <c r="D115" s="6">
        <f>'[1]IPCA (Var)'!D166</f>
        <v>0.44</v>
      </c>
      <c r="E115" s="6">
        <f>'[1]IPCA (Var)'!C166</f>
        <v>0.48</v>
      </c>
      <c r="F115" s="6">
        <f>'[1]IPCA (Var)'!G166</f>
        <v>0.41</v>
      </c>
      <c r="G115" s="7">
        <f>'[2]IPCA (Dessaz)'!E166</f>
        <v>0.46993346676516101</v>
      </c>
      <c r="H115" s="7"/>
      <c r="I115" s="7">
        <f>'[2]IPCA (Dessaz)'!D166</f>
        <v>0.37700548239938803</v>
      </c>
      <c r="J115" s="7">
        <f>'[2]IPCA (Dessaz)'!B166</f>
        <v>0.42119121546866201</v>
      </c>
      <c r="K115" s="7">
        <f>'[2]IPCA (Dessaz)'!G166</f>
        <v>0.365247129460884</v>
      </c>
      <c r="L115" s="10">
        <f t="shared" si="9"/>
        <v>5.5789472675658258</v>
      </c>
      <c r="M115" s="10"/>
      <c r="N115" s="10">
        <f t="shared" si="10"/>
        <v>4.2252390736712275</v>
      </c>
      <c r="O115" s="10">
        <f t="shared" si="10"/>
        <v>3.9569559266382504</v>
      </c>
      <c r="P115" s="10">
        <f t="shared" si="10"/>
        <v>4.5653177381420607</v>
      </c>
      <c r="Q115" s="11">
        <f t="shared" si="11"/>
        <v>4.5816150015043409</v>
      </c>
      <c r="R115" s="16">
        <f t="shared" si="8"/>
        <v>174.90028121899428</v>
      </c>
      <c r="S115" s="17">
        <f t="shared" si="12"/>
        <v>5.3771048648868947</v>
      </c>
      <c r="T115" s="17">
        <f t="shared" si="7"/>
        <v>5.0116954597109187</v>
      </c>
    </row>
    <row r="116" spans="1:20" x14ac:dyDescent="0.25">
      <c r="A116" s="3">
        <v>39965</v>
      </c>
      <c r="B116" s="6">
        <f>'[1]IPCA (Var)'!E167</f>
        <v>0.31696090501228424</v>
      </c>
      <c r="C116" s="6"/>
      <c r="D116" s="6">
        <f>'[1]IPCA (Var)'!D167</f>
        <v>0.38</v>
      </c>
      <c r="E116" s="6">
        <f>'[1]IPCA (Var)'!C167</f>
        <v>0.37</v>
      </c>
      <c r="F116" s="6">
        <f>'[1]IPCA (Var)'!G167</f>
        <v>0.45</v>
      </c>
      <c r="G116" s="7">
        <f>'[2]IPCA (Dessaz)'!E167</f>
        <v>0.39127940404105099</v>
      </c>
      <c r="H116" s="7"/>
      <c r="I116" s="7">
        <f>'[2]IPCA (Dessaz)'!D167</f>
        <v>0.376571265261754</v>
      </c>
      <c r="J116" s="7">
        <f>'[2]IPCA (Dessaz)'!B167</f>
        <v>0.57989767962566596</v>
      </c>
      <c r="K116" s="7">
        <f>'[2]IPCA (Dessaz)'!G167</f>
        <v>0.50003583946742902</v>
      </c>
      <c r="L116" s="10">
        <f t="shared" si="9"/>
        <v>5.9406892095122066</v>
      </c>
      <c r="M116" s="10"/>
      <c r="N116" s="10">
        <f t="shared" si="10"/>
        <v>4.339143055205974</v>
      </c>
      <c r="O116" s="10">
        <f t="shared" si="10"/>
        <v>5.6362772102429126</v>
      </c>
      <c r="P116" s="10">
        <f t="shared" si="10"/>
        <v>5.3121488220426505</v>
      </c>
      <c r="Q116" s="11">
        <f t="shared" si="11"/>
        <v>5.3070645742509361</v>
      </c>
      <c r="R116" s="16">
        <f t="shared" si="8"/>
        <v>175.56357344120644</v>
      </c>
      <c r="S116" s="17">
        <f t="shared" si="12"/>
        <v>5.2138431748101954</v>
      </c>
      <c r="T116" s="17">
        <f t="shared" si="7"/>
        <v>5.686384097675834</v>
      </c>
    </row>
    <row r="117" spans="1:20" x14ac:dyDescent="0.25">
      <c r="A117" s="3">
        <v>39995</v>
      </c>
      <c r="B117" s="6">
        <f>'[1]IPCA (Var)'!E168</f>
        <v>0.22965416568237274</v>
      </c>
      <c r="C117" s="6"/>
      <c r="D117" s="6">
        <f>'[1]IPCA (Var)'!D168</f>
        <v>0.3</v>
      </c>
      <c r="E117" s="6">
        <f>'[1]IPCA (Var)'!C168</f>
        <v>0.31</v>
      </c>
      <c r="F117" s="6">
        <f>'[1]IPCA (Var)'!G168</f>
        <v>0.27</v>
      </c>
      <c r="G117" s="7">
        <f>'[2]IPCA (Dessaz)'!E168</f>
        <v>0.42516419344429901</v>
      </c>
      <c r="H117" s="7"/>
      <c r="I117" s="7">
        <f>'[2]IPCA (Dessaz)'!D168</f>
        <v>0.41390038450995298</v>
      </c>
      <c r="J117" s="7">
        <f>'[2]IPCA (Dessaz)'!B168</f>
        <v>0.40948049645826001</v>
      </c>
      <c r="K117" s="7">
        <f>'[2]IPCA (Dessaz)'!G168</f>
        <v>0.41277402842175598</v>
      </c>
      <c r="L117" s="10">
        <f t="shared" si="9"/>
        <v>5.2686090672131813</v>
      </c>
      <c r="M117" s="10"/>
      <c r="N117" s="10">
        <f t="shared" si="10"/>
        <v>4.7711700895843645</v>
      </c>
      <c r="O117" s="10">
        <f t="shared" si="10"/>
        <v>5.7905005908772456</v>
      </c>
      <c r="P117" s="10">
        <f t="shared" si="10"/>
        <v>5.2337302705686373</v>
      </c>
      <c r="Q117" s="11">
        <f t="shared" si="11"/>
        <v>5.2660025045608574</v>
      </c>
      <c r="R117" s="16">
        <f t="shared" si="8"/>
        <v>176.05061056773422</v>
      </c>
      <c r="S117" s="17">
        <f t="shared" si="12"/>
        <v>5.0382019117890087</v>
      </c>
      <c r="T117" s="17">
        <f t="shared" si="7"/>
        <v>5.0993975246507617</v>
      </c>
    </row>
    <row r="118" spans="1:20" x14ac:dyDescent="0.25">
      <c r="A118" s="3">
        <v>40026</v>
      </c>
      <c r="B118" s="6">
        <f>'[1]IPCA (Var)'!E169</f>
        <v>0.28810841619785754</v>
      </c>
      <c r="C118" s="6"/>
      <c r="D118" s="6">
        <f>'[1]IPCA (Var)'!D169</f>
        <v>0.25</v>
      </c>
      <c r="E118" s="6">
        <f>'[1]IPCA (Var)'!C169</f>
        <v>0.23</v>
      </c>
      <c r="F118" s="6">
        <f>'[1]IPCA (Var)'!G169</f>
        <v>0.37</v>
      </c>
      <c r="G118" s="7">
        <f>'[2]IPCA (Dessaz)'!E169</f>
        <v>0.39740669071780399</v>
      </c>
      <c r="H118" s="7"/>
      <c r="I118" s="7">
        <f>'[2]IPCA (Dessaz)'!D169</f>
        <v>0.32449766473041902</v>
      </c>
      <c r="J118" s="7">
        <f>'[2]IPCA (Dessaz)'!B169</f>
        <v>0.37294894944842799</v>
      </c>
      <c r="K118" s="7">
        <f>'[2]IPCA (Dessaz)'!G169</f>
        <v>0.41351311124697498</v>
      </c>
      <c r="L118" s="10">
        <f t="shared" si="9"/>
        <v>4.9649235425273996</v>
      </c>
      <c r="M118" s="10"/>
      <c r="N118" s="10">
        <f t="shared" si="10"/>
        <v>4.5521809737438357</v>
      </c>
      <c r="O118" s="10">
        <f t="shared" si="10"/>
        <v>5.5874917903548038</v>
      </c>
      <c r="P118" s="10">
        <f t="shared" si="10"/>
        <v>5.4362151308070539</v>
      </c>
      <c r="Q118" s="11">
        <f t="shared" si="11"/>
        <v>5.135202859358273</v>
      </c>
      <c r="R118" s="16">
        <f t="shared" si="8"/>
        <v>176.55152227164402</v>
      </c>
      <c r="S118" s="17">
        <f t="shared" si="12"/>
        <v>4.8596375272534464</v>
      </c>
      <c r="T118" s="17">
        <f t="shared" si="7"/>
        <v>4.6201397269304278</v>
      </c>
    </row>
    <row r="119" spans="1:20" x14ac:dyDescent="0.25">
      <c r="A119" s="3">
        <v>40057</v>
      </c>
      <c r="B119" s="6">
        <f>'[1]IPCA (Var)'!E170</f>
        <v>0.34693481303487123</v>
      </c>
      <c r="C119" s="6"/>
      <c r="D119" s="6">
        <f>'[1]IPCA (Var)'!D170</f>
        <v>0.39</v>
      </c>
      <c r="E119" s="6">
        <f>'[1]IPCA (Var)'!C170</f>
        <v>0.39</v>
      </c>
      <c r="F119" s="6">
        <f>'[1]IPCA (Var)'!G170</f>
        <v>0.28000000000000003</v>
      </c>
      <c r="G119" s="7">
        <f>'[2]IPCA (Dessaz)'!E170</f>
        <v>0.41147414210134498</v>
      </c>
      <c r="H119" s="7"/>
      <c r="I119" s="7">
        <f>'[2]IPCA (Dessaz)'!D170</f>
        <v>0.37643940675747101</v>
      </c>
      <c r="J119" s="7">
        <f>'[2]IPCA (Dessaz)'!B170</f>
        <v>0.326493732936734</v>
      </c>
      <c r="K119" s="7">
        <f>'[2]IPCA (Dessaz)'!G170</f>
        <v>0.30313526353701797</v>
      </c>
      <c r="L119" s="10">
        <f t="shared" si="9"/>
        <v>5.049402564407357</v>
      </c>
      <c r="M119" s="10"/>
      <c r="N119" s="10">
        <f t="shared" si="10"/>
        <v>4.5516315731864987</v>
      </c>
      <c r="O119" s="10">
        <f t="shared" si="10"/>
        <v>4.5269919159390382</v>
      </c>
      <c r="P119" s="10">
        <f t="shared" si="10"/>
        <v>4.6124171393025382</v>
      </c>
      <c r="Q119" s="11">
        <f t="shared" si="11"/>
        <v>4.6851107982088589</v>
      </c>
      <c r="R119" s="16">
        <f t="shared" si="8"/>
        <v>177.1725134790897</v>
      </c>
      <c r="S119" s="17">
        <f t="shared" si="12"/>
        <v>4.6750238673892941</v>
      </c>
      <c r="T119" s="17">
        <f t="shared" si="7"/>
        <v>4.3365035002329355</v>
      </c>
    </row>
    <row r="120" spans="1:20" x14ac:dyDescent="0.25">
      <c r="A120" s="3">
        <v>40087</v>
      </c>
      <c r="B120" s="6">
        <f>'[1]IPCA (Var)'!E171</f>
        <v>0.33411714324785347</v>
      </c>
      <c r="C120" s="6"/>
      <c r="D120" s="6">
        <f>'[1]IPCA (Var)'!D171</f>
        <v>0.31</v>
      </c>
      <c r="E120" s="6">
        <f>'[1]IPCA (Var)'!C171</f>
        <v>0.33</v>
      </c>
      <c r="F120" s="6">
        <f>'[1]IPCA (Var)'!G171</f>
        <v>0.33</v>
      </c>
      <c r="G120" s="7">
        <f>'[2]IPCA (Dessaz)'!E171</f>
        <v>0.34825482155894499</v>
      </c>
      <c r="H120" s="7"/>
      <c r="I120" s="7">
        <f>'[2]IPCA (Dessaz)'!D171</f>
        <v>0.26932599405344598</v>
      </c>
      <c r="J120" s="7">
        <f>'[2]IPCA (Dessaz)'!B171</f>
        <v>0.27505155462643599</v>
      </c>
      <c r="K120" s="7">
        <f>'[2]IPCA (Dessaz)'!G171</f>
        <v>0.324448464533036</v>
      </c>
      <c r="L120" s="10">
        <f t="shared" si="9"/>
        <v>4.7280066987887892</v>
      </c>
      <c r="M120" s="10"/>
      <c r="N120" s="10">
        <f t="shared" si="10"/>
        <v>3.9508387348481833</v>
      </c>
      <c r="O120" s="10">
        <f t="shared" si="10"/>
        <v>3.9683767266288861</v>
      </c>
      <c r="P120" s="10">
        <f t="shared" si="10"/>
        <v>4.244798761607993</v>
      </c>
      <c r="Q120" s="11">
        <f t="shared" si="11"/>
        <v>4.2230052304684627</v>
      </c>
      <c r="R120" s="16">
        <f t="shared" si="8"/>
        <v>177.75014775944067</v>
      </c>
      <c r="S120" s="17">
        <f t="shared" si="12"/>
        <v>4.5533022874670426</v>
      </c>
      <c r="T120" s="17">
        <f t="shared" si="7"/>
        <v>3.7129695330820445</v>
      </c>
    </row>
    <row r="121" spans="1:20" x14ac:dyDescent="0.25">
      <c r="A121" s="3">
        <v>40118</v>
      </c>
      <c r="B121" s="6">
        <f>'[1]IPCA (Var)'!E172</f>
        <v>0.4168789887949591</v>
      </c>
      <c r="C121" s="6"/>
      <c r="D121" s="6">
        <f>'[1]IPCA (Var)'!D172</f>
        <v>0.39</v>
      </c>
      <c r="E121" s="6">
        <f>'[1]IPCA (Var)'!C172</f>
        <v>0.4</v>
      </c>
      <c r="F121" s="6">
        <f>'[1]IPCA (Var)'!G172</f>
        <v>0.33</v>
      </c>
      <c r="G121" s="7">
        <f>'[2]IPCA (Dessaz)'!E172</f>
        <v>0.43201767692554399</v>
      </c>
      <c r="H121" s="7"/>
      <c r="I121" s="7">
        <f>'[2]IPCA (Dessaz)'!D172</f>
        <v>0.38592581468686998</v>
      </c>
      <c r="J121" s="7">
        <f>'[2]IPCA (Dessaz)'!B172</f>
        <v>0.33571621410158198</v>
      </c>
      <c r="K121" s="7">
        <f>'[2]IPCA (Dessaz)'!G172</f>
        <v>0.341694808552929</v>
      </c>
      <c r="L121" s="10">
        <f t="shared" si="9"/>
        <v>4.8725305196040347</v>
      </c>
      <c r="M121" s="10"/>
      <c r="N121" s="10">
        <f t="shared" si="10"/>
        <v>4.2057216162057154</v>
      </c>
      <c r="O121" s="10">
        <f t="shared" si="10"/>
        <v>3.8141419563049839</v>
      </c>
      <c r="P121" s="10">
        <f t="shared" si="10"/>
        <v>3.9467583012066099</v>
      </c>
      <c r="Q121" s="11">
        <f t="shared" si="11"/>
        <v>4.2097880983303364</v>
      </c>
      <c r="R121" s="16">
        <f t="shared" si="8"/>
        <v>178.43309892780735</v>
      </c>
      <c r="S121" s="17">
        <f t="shared" si="12"/>
        <v>4.6107410398730453</v>
      </c>
      <c r="T121" s="17">
        <f t="shared" si="7"/>
        <v>4.5794611909567795</v>
      </c>
    </row>
    <row r="122" spans="1:20" x14ac:dyDescent="0.25">
      <c r="A122" s="3">
        <v>40148</v>
      </c>
      <c r="B122" s="6">
        <f>'[1]IPCA (Var)'!E173</f>
        <v>0.43658949268717212</v>
      </c>
      <c r="C122" s="6"/>
      <c r="D122" s="6">
        <f>'[1]IPCA (Var)'!D173</f>
        <v>0.42</v>
      </c>
      <c r="E122" s="6">
        <f>'[1]IPCA (Var)'!C173</f>
        <v>0.47</v>
      </c>
      <c r="F122" s="6">
        <f>'[1]IPCA (Var)'!G173</f>
        <v>0.22</v>
      </c>
      <c r="G122" s="7">
        <f>'[2]IPCA (Dessaz)'!E173</f>
        <v>0.36637349496730898</v>
      </c>
      <c r="H122" s="7"/>
      <c r="I122" s="7">
        <f>'[2]IPCA (Dessaz)'!D173</f>
        <v>0.38740444253710798</v>
      </c>
      <c r="J122" s="7">
        <f>'[2]IPCA (Dessaz)'!B173</f>
        <v>0.32532151882449101</v>
      </c>
      <c r="K122" s="7">
        <f>'[2]IPCA (Dessaz)'!G173</f>
        <v>0.23206714581406701</v>
      </c>
      <c r="L122" s="10">
        <f t="shared" si="9"/>
        <v>4.6842414724233894</v>
      </c>
      <c r="M122" s="10"/>
      <c r="N122" s="10">
        <f t="shared" si="10"/>
        <v>4.2512788821970959</v>
      </c>
      <c r="O122" s="10">
        <f t="shared" si="10"/>
        <v>3.8092895244892677</v>
      </c>
      <c r="P122" s="10">
        <f t="shared" si="10"/>
        <v>3.652600146249263</v>
      </c>
      <c r="Q122" s="11">
        <f t="shared" si="11"/>
        <v>4.0993525063397538</v>
      </c>
      <c r="R122" s="16">
        <f t="shared" si="8"/>
        <v>179.12300581768076</v>
      </c>
      <c r="S122" s="17">
        <f t="shared" si="12"/>
        <v>4.6593810788715162</v>
      </c>
      <c r="T122" s="17">
        <f t="shared" si="7"/>
        <v>4.0051956606144135</v>
      </c>
    </row>
    <row r="123" spans="1:20" x14ac:dyDescent="0.25">
      <c r="A123" s="3">
        <v>40179</v>
      </c>
      <c r="B123" s="6">
        <f>'[1]IPCA (Var)'!E174</f>
        <v>0.57710470755447585</v>
      </c>
      <c r="C123" s="6"/>
      <c r="D123" s="6">
        <f>'[1]IPCA (Var)'!D174</f>
        <v>0.48</v>
      </c>
      <c r="E123" s="6">
        <f>'[1]IPCA (Var)'!C174</f>
        <v>0.6</v>
      </c>
      <c r="F123" s="6">
        <f>'[1]IPCA (Var)'!G174</f>
        <v>0.53</v>
      </c>
      <c r="G123" s="7">
        <f>'[2]IPCA (Dessaz)'!E174</f>
        <v>0.49898222756510102</v>
      </c>
      <c r="H123" s="7"/>
      <c r="I123" s="7">
        <f>'[2]IPCA (Dessaz)'!D174</f>
        <v>0.42862453654946497</v>
      </c>
      <c r="J123" s="7">
        <f>'[2]IPCA (Dessaz)'!B174</f>
        <v>0.52299839208792998</v>
      </c>
      <c r="K123" s="7">
        <f>'[2]IPCA (Dessaz)'!G174</f>
        <v>0.43250106929682502</v>
      </c>
      <c r="L123" s="10">
        <f t="shared" si="9"/>
        <v>5.3147233849165865</v>
      </c>
      <c r="M123" s="10"/>
      <c r="N123" s="10">
        <f t="shared" si="10"/>
        <v>4.9151912280291921</v>
      </c>
      <c r="O123" s="10">
        <f t="shared" si="10"/>
        <v>4.8403181853266863</v>
      </c>
      <c r="P123" s="10">
        <f t="shared" si="10"/>
        <v>4.1001434012493121</v>
      </c>
      <c r="Q123" s="11">
        <f t="shared" si="11"/>
        <v>4.792594049880444</v>
      </c>
      <c r="R123" s="16">
        <f t="shared" si="8"/>
        <v>180.10240774081865</v>
      </c>
      <c r="S123" s="17">
        <f t="shared" si="12"/>
        <v>4.8217969342338574</v>
      </c>
      <c r="T123" s="17">
        <f t="shared" si="7"/>
        <v>5.7979147951321197</v>
      </c>
    </row>
    <row r="124" spans="1:20" x14ac:dyDescent="0.25">
      <c r="A124" s="3">
        <v>40210</v>
      </c>
      <c r="B124" s="6">
        <f>'[1]IPCA (Var)'!E175</f>
        <v>0.86</v>
      </c>
      <c r="C124" s="6"/>
      <c r="D124" s="6">
        <f>'[1]IPCA (Var)'!D175</f>
        <v>0.39</v>
      </c>
      <c r="E124" s="6">
        <f>'[1]IPCA (Var)'!C175</f>
        <v>0.47</v>
      </c>
      <c r="F124" s="6">
        <f>'[1]IPCA (Var)'!G175</f>
        <v>0.48</v>
      </c>
      <c r="G124" s="7">
        <f>'[2]IPCA (Dessaz)'!E175</f>
        <v>0.53428986242805898</v>
      </c>
      <c r="H124" s="7"/>
      <c r="I124" s="7">
        <f>'[2]IPCA (Dessaz)'!D175</f>
        <v>0.45023706691075599</v>
      </c>
      <c r="J124" s="7">
        <f>'[2]IPCA (Dessaz)'!B175</f>
        <v>0.57846376554678702</v>
      </c>
      <c r="K124" s="7">
        <f>'[2]IPCA (Dessaz)'!G175</f>
        <v>0.41521256895235098</v>
      </c>
      <c r="L124" s="10">
        <f t="shared" si="9"/>
        <v>5.7445006921116759</v>
      </c>
      <c r="M124" s="10"/>
      <c r="N124" s="10">
        <f t="shared" si="10"/>
        <v>5.1843192212209344</v>
      </c>
      <c r="O124" s="10">
        <f t="shared" si="10"/>
        <v>5.8588123925635172</v>
      </c>
      <c r="P124" s="10">
        <f t="shared" si="10"/>
        <v>4.4056585784639779</v>
      </c>
      <c r="Q124" s="11">
        <f t="shared" si="11"/>
        <v>5.2983227210900266</v>
      </c>
      <c r="R124" s="16">
        <f t="shared" si="8"/>
        <v>181.09297098339317</v>
      </c>
      <c r="S124" s="17">
        <f t="shared" si="12"/>
        <v>4.8404042500568289</v>
      </c>
      <c r="T124" s="17">
        <f t="shared" si="7"/>
        <v>6.0987238389963894</v>
      </c>
    </row>
    <row r="125" spans="1:20" x14ac:dyDescent="0.25">
      <c r="A125" s="3">
        <v>40238</v>
      </c>
      <c r="B125" s="6">
        <f>'[1]IPCA (Var)'!E176</f>
        <v>0.46218594094520754</v>
      </c>
      <c r="C125" s="6"/>
      <c r="D125" s="6">
        <f>'[1]IPCA (Var)'!D176</f>
        <v>0.46</v>
      </c>
      <c r="E125" s="6">
        <f>'[1]IPCA (Var)'!C176</f>
        <v>0.4</v>
      </c>
      <c r="F125" s="6">
        <f>'[1]IPCA (Var)'!G176</f>
        <v>0.53</v>
      </c>
      <c r="G125" s="7">
        <f>'[2]IPCA (Dessaz)'!E176</f>
        <v>0.52558713857686301</v>
      </c>
      <c r="H125" s="7"/>
      <c r="I125" s="7">
        <f>'[2]IPCA (Dessaz)'!D176</f>
        <v>0.46256391476527697</v>
      </c>
      <c r="J125" s="7">
        <f>'[2]IPCA (Dessaz)'!B176</f>
        <v>0.51892763659298102</v>
      </c>
      <c r="K125" s="7">
        <f>'[2]IPCA (Dessaz)'!G176</f>
        <v>0.51978930179069904</v>
      </c>
      <c r="L125" s="10">
        <f t="shared" si="9"/>
        <v>6.4167629845496732</v>
      </c>
      <c r="M125" s="10"/>
      <c r="N125" s="10">
        <f t="shared" si="10"/>
        <v>5.4996464394968303</v>
      </c>
      <c r="O125" s="10">
        <f t="shared" si="10"/>
        <v>6.6776170094243525</v>
      </c>
      <c r="P125" s="10">
        <f t="shared" si="10"/>
        <v>5.6092550772141481</v>
      </c>
      <c r="Q125" s="11">
        <f t="shared" si="11"/>
        <v>6.0508203776712506</v>
      </c>
      <c r="R125" s="16">
        <f t="shared" si="8"/>
        <v>181.93151562054177</v>
      </c>
      <c r="S125" s="17">
        <f t="shared" si="12"/>
        <v>5.0092747735186682</v>
      </c>
      <c r="T125" s="17">
        <f t="shared" si="7"/>
        <v>6.2529621976682437</v>
      </c>
    </row>
    <row r="126" spans="1:20" x14ac:dyDescent="0.25">
      <c r="A126" s="3">
        <v>40269</v>
      </c>
      <c r="B126" s="6">
        <f>'[1]IPCA (Var)'!E177</f>
        <v>0.43411442739520956</v>
      </c>
      <c r="C126" s="6"/>
      <c r="D126" s="6">
        <f>'[1]IPCA (Var)'!D177</f>
        <v>0.5</v>
      </c>
      <c r="E126" s="6">
        <f>'[1]IPCA (Var)'!C177</f>
        <v>0.42</v>
      </c>
      <c r="F126" s="6">
        <f>'[1]IPCA (Var)'!G177</f>
        <v>0.47</v>
      </c>
      <c r="G126" s="7">
        <f>'[2]IPCA (Dessaz)'!E177</f>
        <v>0.44703297358416899</v>
      </c>
      <c r="H126" s="7"/>
      <c r="I126" s="7">
        <f>'[2]IPCA (Dessaz)'!D177</f>
        <v>0.45019276496960597</v>
      </c>
      <c r="J126" s="7">
        <f>'[2]IPCA (Dessaz)'!B177</f>
        <v>0.425612220984253</v>
      </c>
      <c r="K126" s="7">
        <f>'[2]IPCA (Dessaz)'!G177</f>
        <v>0.39504808194694702</v>
      </c>
      <c r="L126" s="10">
        <f t="shared" si="9"/>
        <v>6.1969835407399421</v>
      </c>
      <c r="M126" s="10"/>
      <c r="N126" s="10">
        <f t="shared" si="10"/>
        <v>5.5902945709813023</v>
      </c>
      <c r="O126" s="10">
        <f t="shared" si="10"/>
        <v>6.2650257133242571</v>
      </c>
      <c r="P126" s="10">
        <f t="shared" si="10"/>
        <v>5.4518653288149199</v>
      </c>
      <c r="Q126" s="11">
        <f t="shared" si="11"/>
        <v>5.876042288465106</v>
      </c>
      <c r="R126" s="16">
        <f t="shared" si="8"/>
        <v>182.76117537664507</v>
      </c>
      <c r="S126" s="17">
        <f t="shared" si="12"/>
        <v>4.9882370974472678</v>
      </c>
      <c r="T126" s="17">
        <f t="shared" si="7"/>
        <v>5.2771520069537114</v>
      </c>
    </row>
    <row r="127" spans="1:20" x14ac:dyDescent="0.25">
      <c r="A127" s="3">
        <v>40299</v>
      </c>
      <c r="B127" s="6">
        <f>'[1]IPCA (Var)'!E178</f>
        <v>0.61879753756794309</v>
      </c>
      <c r="C127" s="6"/>
      <c r="D127" s="6">
        <f>'[1]IPCA (Var)'!D178</f>
        <v>0.62</v>
      </c>
      <c r="E127" s="6">
        <f>'[1]IPCA (Var)'!C178</f>
        <v>0.56999999999999995</v>
      </c>
      <c r="F127" s="6">
        <f>'[1]IPCA (Var)'!G178</f>
        <v>0.74</v>
      </c>
      <c r="G127" s="7">
        <f>'[2]IPCA (Dessaz)'!E178</f>
        <v>0.55067640113827299</v>
      </c>
      <c r="H127" s="7"/>
      <c r="I127" s="7">
        <f>'[2]IPCA (Dessaz)'!D178</f>
        <v>0.55578898196136794</v>
      </c>
      <c r="J127" s="7">
        <f>'[2]IPCA (Dessaz)'!B178</f>
        <v>0.40304745194363101</v>
      </c>
      <c r="K127" s="7">
        <f>'[2]IPCA (Dessaz)'!G178</f>
        <v>0.68721758587053605</v>
      </c>
      <c r="L127" s="10">
        <f t="shared" si="9"/>
        <v>6.2662643908876881</v>
      </c>
      <c r="M127" s="10"/>
      <c r="N127" s="10">
        <f t="shared" si="10"/>
        <v>6.0349444969441945</v>
      </c>
      <c r="O127" s="10">
        <f t="shared" si="10"/>
        <v>5.5255362718935164</v>
      </c>
      <c r="P127" s="10">
        <f t="shared" si="10"/>
        <v>6.5998267138997813</v>
      </c>
      <c r="Q127" s="11">
        <f t="shared" si="11"/>
        <v>6.1066429684062946</v>
      </c>
      <c r="R127" s="16">
        <f t="shared" si="8"/>
        <v>183.92572846105261</v>
      </c>
      <c r="S127" s="17">
        <f t="shared" si="12"/>
        <v>5.1603388966296126</v>
      </c>
      <c r="T127" s="17">
        <f t="shared" si="7"/>
        <v>6.7929376551806531</v>
      </c>
    </row>
    <row r="128" spans="1:20" x14ac:dyDescent="0.25">
      <c r="A128" s="3">
        <v>40330</v>
      </c>
      <c r="B128" s="6">
        <f>'[1]IPCA (Var)'!E179</f>
        <v>0.40284809546158279</v>
      </c>
      <c r="C128" s="6"/>
      <c r="D128" s="6">
        <f>'[1]IPCA (Var)'!D179</f>
        <v>0.4</v>
      </c>
      <c r="E128" s="6">
        <f>'[1]IPCA (Var)'!C179</f>
        <v>0.28999999999999998</v>
      </c>
      <c r="F128" s="6">
        <f>'[1]IPCA (Var)'!G179</f>
        <v>0.14000000000000001</v>
      </c>
      <c r="G128" s="7">
        <f>'[2]IPCA (Dessaz)'!E179</f>
        <v>0.47732252458122898</v>
      </c>
      <c r="H128" s="7"/>
      <c r="I128" s="7">
        <f>'[2]IPCA (Dessaz)'!D179</f>
        <v>0.40939664860550601</v>
      </c>
      <c r="J128" s="7">
        <f>'[2]IPCA (Dessaz)'!B179</f>
        <v>0.24269604803216399</v>
      </c>
      <c r="K128" s="7">
        <f>'[2]IPCA (Dessaz)'!G179</f>
        <v>0.18317839122152199</v>
      </c>
      <c r="L128" s="10">
        <f t="shared" si="9"/>
        <v>6.0623244374718999</v>
      </c>
      <c r="M128" s="10"/>
      <c r="N128" s="10">
        <f t="shared" si="10"/>
        <v>5.8107570106568307</v>
      </c>
      <c r="O128" s="10">
        <f t="shared" si="10"/>
        <v>4.3706051892339337</v>
      </c>
      <c r="P128" s="10">
        <f t="shared" si="10"/>
        <v>5.1808754035385762</v>
      </c>
      <c r="Q128" s="11">
        <f t="shared" si="11"/>
        <v>5.3561405102253099</v>
      </c>
      <c r="R128" s="16">
        <f t="shared" si="8"/>
        <v>184.4926096711516</v>
      </c>
      <c r="S128" s="17">
        <f t="shared" si="12"/>
        <v>5.0859275958718975</v>
      </c>
      <c r="T128" s="17">
        <f t="shared" si="7"/>
        <v>4.0096336947448741</v>
      </c>
    </row>
    <row r="129" spans="1:20" x14ac:dyDescent="0.25">
      <c r="A129" s="3">
        <v>40360</v>
      </c>
      <c r="B129" s="6">
        <f>'[1]IPCA (Var)'!E180</f>
        <v>0.19596282933002099</v>
      </c>
      <c r="C129" s="6"/>
      <c r="D129" s="6">
        <f>'[1]IPCA (Var)'!D180</f>
        <v>0.25</v>
      </c>
      <c r="E129" s="6">
        <f>'[1]IPCA (Var)'!C180</f>
        <v>0.2</v>
      </c>
      <c r="F129" s="6">
        <f>'[1]IPCA (Var)'!G180</f>
        <v>0.17</v>
      </c>
      <c r="G129" s="7">
        <f>'[2]IPCA (Dessaz)'!E180</f>
        <v>0.38630592823126703</v>
      </c>
      <c r="H129" s="7"/>
      <c r="I129" s="7">
        <f>'[2]IPCA (Dessaz)'!D180</f>
        <v>0.37384308821572398</v>
      </c>
      <c r="J129" s="7">
        <f>'[2]IPCA (Dessaz)'!B180</f>
        <v>0.23325943682676301</v>
      </c>
      <c r="K129" s="7">
        <f>'[2]IPCA (Dessaz)'!G180</f>
        <v>0.34068837912605698</v>
      </c>
      <c r="L129" s="10">
        <f t="shared" si="9"/>
        <v>5.8062347454699292</v>
      </c>
      <c r="M129" s="10"/>
      <c r="N129" s="10">
        <f t="shared" si="10"/>
        <v>5.4895774448845414</v>
      </c>
      <c r="O129" s="10">
        <f t="shared" si="10"/>
        <v>3.5732295194096153</v>
      </c>
      <c r="P129" s="10">
        <f t="shared" si="10"/>
        <v>4.9533578920061272</v>
      </c>
      <c r="Q129" s="11">
        <f t="shared" si="11"/>
        <v>4.9555999004425537</v>
      </c>
      <c r="R129" s="16">
        <f t="shared" si="8"/>
        <v>184.86895745059599</v>
      </c>
      <c r="S129" s="17">
        <f t="shared" si="12"/>
        <v>5.0089839816084947</v>
      </c>
      <c r="T129" s="17">
        <f t="shared" si="7"/>
        <v>4.0765302127749869</v>
      </c>
    </row>
    <row r="130" spans="1:20" x14ac:dyDescent="0.25">
      <c r="A130" s="3">
        <v>40391</v>
      </c>
      <c r="B130" s="6">
        <f>'[1]IPCA (Var)'!E181</f>
        <v>0.23745272731822947</v>
      </c>
      <c r="C130" s="6"/>
      <c r="D130" s="6">
        <f>'[1]IPCA (Var)'!D181</f>
        <v>0.33</v>
      </c>
      <c r="E130" s="6">
        <f>'[1]IPCA (Var)'!C181</f>
        <v>0.19</v>
      </c>
      <c r="F130" s="6">
        <f>'[1]IPCA (Var)'!G181</f>
        <v>0.23</v>
      </c>
      <c r="G130" s="7">
        <f>'[2]IPCA (Dessaz)'!E181</f>
        <v>0.358603920707325</v>
      </c>
      <c r="H130" s="7"/>
      <c r="I130" s="7">
        <f>'[2]IPCA (Dessaz)'!D181</f>
        <v>0.39070267501121497</v>
      </c>
      <c r="J130" s="7">
        <f>'[2]IPCA (Dessaz)'!B181</f>
        <v>0.26226364577728101</v>
      </c>
      <c r="K130" s="7">
        <f>'[2]IPCA (Dessaz)'!G181</f>
        <v>0.274941158168299</v>
      </c>
      <c r="L130" s="10">
        <f t="shared" si="9"/>
        <v>4.9999800825343943</v>
      </c>
      <c r="M130" s="10"/>
      <c r="N130" s="10">
        <f t="shared" si="10"/>
        <v>4.7981632392568807</v>
      </c>
      <c r="O130" s="10">
        <f t="shared" si="10"/>
        <v>2.993170431287373</v>
      </c>
      <c r="P130" s="10">
        <f t="shared" si="10"/>
        <v>3.2424431037768153</v>
      </c>
      <c r="Q130" s="11">
        <f t="shared" si="11"/>
        <v>4.0084392142138663</v>
      </c>
      <c r="R130" s="16">
        <f t="shared" si="8"/>
        <v>185.32533084117367</v>
      </c>
      <c r="S130" s="17">
        <f t="shared" si="12"/>
        <v>4.9695456921805325</v>
      </c>
      <c r="T130" s="17">
        <f t="shared" si="7"/>
        <v>3.9285448296857206</v>
      </c>
    </row>
    <row r="131" spans="1:20" x14ac:dyDescent="0.25">
      <c r="A131" s="3">
        <v>40422</v>
      </c>
      <c r="B131" s="6">
        <f>'[1]IPCA (Var)'!E182</f>
        <v>0.33645284688619592</v>
      </c>
      <c r="C131" s="6"/>
      <c r="D131" s="6">
        <f>'[1]IPCA (Var)'!D182</f>
        <v>0.43</v>
      </c>
      <c r="E131" s="6">
        <f>'[1]IPCA (Var)'!C182</f>
        <v>0.39</v>
      </c>
      <c r="F131" s="6">
        <f>'[1]IPCA (Var)'!G182</f>
        <v>0.38</v>
      </c>
      <c r="G131" s="7">
        <f>'[2]IPCA (Dessaz)'!E182</f>
        <v>0.41703759225781201</v>
      </c>
      <c r="H131" s="7"/>
      <c r="I131" s="7">
        <f>'[2]IPCA (Dessaz)'!D182</f>
        <v>0.42340621080829199</v>
      </c>
      <c r="J131" s="7">
        <f>'[2]IPCA (Dessaz)'!B182</f>
        <v>0.51616182381124398</v>
      </c>
      <c r="K131" s="7">
        <f>'[2]IPCA (Dessaz)'!G182</f>
        <v>0.410624173824292</v>
      </c>
      <c r="L131" s="10">
        <f t="shared" si="9"/>
        <v>4.7480881673107156</v>
      </c>
      <c r="M131" s="10"/>
      <c r="N131" s="10">
        <f t="shared" si="10"/>
        <v>4.8566763517497114</v>
      </c>
      <c r="O131" s="10">
        <f t="shared" si="10"/>
        <v>4.1226469074271632</v>
      </c>
      <c r="P131" s="10">
        <f t="shared" si="10"/>
        <v>4.1831367736296921</v>
      </c>
      <c r="Q131" s="11">
        <f t="shared" si="11"/>
        <v>4.4776370500293208</v>
      </c>
      <c r="R131" s="16">
        <f t="shared" si="8"/>
        <v>186.03718992160131</v>
      </c>
      <c r="S131" s="17">
        <f t="shared" si="12"/>
        <v>5.0034151846910735</v>
      </c>
      <c r="T131" s="17">
        <f t="shared" si="7"/>
        <v>5.4324335569998938</v>
      </c>
    </row>
    <row r="132" spans="1:20" x14ac:dyDescent="0.25">
      <c r="A132" s="3">
        <v>40452</v>
      </c>
      <c r="B132" s="6">
        <f>'[1]IPCA (Var)'!E183</f>
        <v>0.54857390381705862</v>
      </c>
      <c r="C132" s="6"/>
      <c r="D132" s="6">
        <f>'[1]IPCA (Var)'!D183</f>
        <v>0.55000000000000004</v>
      </c>
      <c r="E132" s="6">
        <f>'[1]IPCA (Var)'!C183</f>
        <v>0.57999999999999996</v>
      </c>
      <c r="F132" s="6">
        <f>'[1]IPCA (Var)'!G183</f>
        <v>0.59</v>
      </c>
      <c r="G132" s="7">
        <f>'[2]IPCA (Dessaz)'!E183</f>
        <v>0.57624305092532302</v>
      </c>
      <c r="H132" s="7"/>
      <c r="I132" s="7">
        <f>'[2]IPCA (Dessaz)'!D183</f>
        <v>0.50459239239128395</v>
      </c>
      <c r="J132" s="7">
        <f>'[2]IPCA (Dessaz)'!B183</f>
        <v>0.74369916541650805</v>
      </c>
      <c r="K132" s="7">
        <f>'[2]IPCA (Dessaz)'!G183</f>
        <v>0.59939565995361499</v>
      </c>
      <c r="L132" s="10">
        <f t="shared" si="9"/>
        <v>5.5435953767387414</v>
      </c>
      <c r="M132" s="10"/>
      <c r="N132" s="10">
        <f t="shared" si="10"/>
        <v>5.4042169367276127</v>
      </c>
      <c r="O132" s="10">
        <f t="shared" si="10"/>
        <v>6.2613084169447886</v>
      </c>
      <c r="P132" s="10">
        <f t="shared" si="10"/>
        <v>5.262671960736176</v>
      </c>
      <c r="Q132" s="11">
        <f t="shared" si="11"/>
        <v>5.6179481727868303</v>
      </c>
      <c r="R132" s="16">
        <f t="shared" si="8"/>
        <v>187.09228770709029</v>
      </c>
      <c r="S132" s="17">
        <f t="shared" si="12"/>
        <v>5.2557705663867527</v>
      </c>
      <c r="T132" s="17">
        <f t="shared" ref="T132:T195" si="13">((1+AVERAGE(G132:K132)%)^12-1)*100</f>
        <v>7.519115590154879</v>
      </c>
    </row>
    <row r="133" spans="1:20" x14ac:dyDescent="0.25">
      <c r="A133" s="3">
        <v>40483</v>
      </c>
      <c r="B133" s="6">
        <f>'[1]IPCA (Var)'!E184</f>
        <v>0.57273094022723547</v>
      </c>
      <c r="C133" s="6"/>
      <c r="D133" s="6">
        <f>'[1]IPCA (Var)'!D184</f>
        <v>0.56000000000000005</v>
      </c>
      <c r="E133" s="6">
        <f>'[1]IPCA (Var)'!C184</f>
        <v>0.66</v>
      </c>
      <c r="F133" s="6">
        <f>'[1]IPCA (Var)'!G184</f>
        <v>0.63</v>
      </c>
      <c r="G133" s="7">
        <f>'[2]IPCA (Dessaz)'!E184</f>
        <v>0.571670735860206</v>
      </c>
      <c r="H133" s="7"/>
      <c r="I133" s="7">
        <f>'[2]IPCA (Dessaz)'!D184</f>
        <v>0.55701427574867501</v>
      </c>
      <c r="J133" s="7">
        <f>'[2]IPCA (Dessaz)'!B184</f>
        <v>0.745456183454698</v>
      </c>
      <c r="K133" s="7">
        <f>'[2]IPCA (Dessaz)'!G184</f>
        <v>0.62188229456011601</v>
      </c>
      <c r="L133" s="10">
        <f t="shared" si="9"/>
        <v>6.4425640758873248</v>
      </c>
      <c r="M133" s="10"/>
      <c r="N133" s="10">
        <f t="shared" si="10"/>
        <v>6.1044691687307306</v>
      </c>
      <c r="O133" s="10">
        <f t="shared" si="10"/>
        <v>8.3228343352730327</v>
      </c>
      <c r="P133" s="10">
        <f t="shared" si="10"/>
        <v>6.7264876927669803</v>
      </c>
      <c r="Q133" s="11">
        <f t="shared" si="11"/>
        <v>6.8990888181645174</v>
      </c>
      <c r="R133" s="16">
        <f t="shared" ref="R133:R196" si="14">R132*(1+AVERAGE(B133:F133)%)</f>
        <v>188.22547339235496</v>
      </c>
      <c r="S133" s="17">
        <f t="shared" si="12"/>
        <v>5.4879809426554349</v>
      </c>
      <c r="T133" s="17">
        <f t="shared" si="13"/>
        <v>7.7504847769183316</v>
      </c>
    </row>
    <row r="134" spans="1:20" x14ac:dyDescent="0.25">
      <c r="A134" s="3">
        <v>40513</v>
      </c>
      <c r="B134" s="6">
        <f>'[1]IPCA (Var)'!E185</f>
        <v>0.71363879075392189</v>
      </c>
      <c r="C134" s="6"/>
      <c r="D134" s="6">
        <f>'[1]IPCA (Var)'!D185</f>
        <v>0.52</v>
      </c>
      <c r="E134" s="6">
        <f>'[1]IPCA (Var)'!C185</f>
        <v>0.71</v>
      </c>
      <c r="F134" s="6">
        <f>'[1]IPCA (Var)'!G185</f>
        <v>0.46</v>
      </c>
      <c r="G134" s="7">
        <f>'[2]IPCA (Dessaz)'!E185</f>
        <v>0.60483112354751201</v>
      </c>
      <c r="H134" s="7"/>
      <c r="I134" s="7">
        <f>'[2]IPCA (Dessaz)'!D185</f>
        <v>0.48241638922590901</v>
      </c>
      <c r="J134" s="7">
        <f>'[2]IPCA (Dessaz)'!B185</f>
        <v>0.55380410005663105</v>
      </c>
      <c r="K134" s="7">
        <f>'[2]IPCA (Dessaz)'!G185</f>
        <v>0.480373330649493</v>
      </c>
      <c r="L134" s="10">
        <f t="shared" ref="L134:M197" si="15">((1+AVERAGE(G132:G134)%)^12-1)*100</f>
        <v>7.2407137521176335</v>
      </c>
      <c r="M134" s="10"/>
      <c r="N134" s="10">
        <f t="shared" ref="N134:P197" si="16">((1+AVERAGE(I132:I134)%)^12-1)*100</f>
        <v>6.353953746875729</v>
      </c>
      <c r="O134" s="10">
        <f t="shared" si="16"/>
        <v>8.4849631811570134</v>
      </c>
      <c r="P134" s="10">
        <f t="shared" si="16"/>
        <v>7.0230169636383177</v>
      </c>
      <c r="Q134" s="11">
        <f t="shared" ref="Q134:Q197" si="17">AVERAGE(L134:P134)</f>
        <v>7.2756619109471732</v>
      </c>
      <c r="R134" s="16">
        <f t="shared" si="14"/>
        <v>189.35653851548969</v>
      </c>
      <c r="S134" s="17">
        <f t="shared" si="12"/>
        <v>5.7131314043630255</v>
      </c>
      <c r="T134" s="17">
        <f t="shared" si="13"/>
        <v>6.5532395370370367</v>
      </c>
    </row>
    <row r="135" spans="1:20" x14ac:dyDescent="0.25">
      <c r="A135" s="3">
        <v>40544</v>
      </c>
      <c r="B135" s="6">
        <f>'[1]IPCA (Var)'!E186</f>
        <v>0.65793609701263744</v>
      </c>
      <c r="C135" s="6"/>
      <c r="D135" s="6">
        <f>'[1]IPCA (Var)'!D186</f>
        <v>0.54</v>
      </c>
      <c r="E135" s="6">
        <f>'[1]IPCA (Var)'!C186</f>
        <v>0.8</v>
      </c>
      <c r="F135" s="6">
        <f>'[1]IPCA (Var)'!G186</f>
        <v>0.63</v>
      </c>
      <c r="G135" s="7">
        <f>'[2]IPCA (Dessaz)'!E186</f>
        <v>0.55781370186120305</v>
      </c>
      <c r="H135" s="7"/>
      <c r="I135" s="7">
        <f>'[2]IPCA (Dessaz)'!D186</f>
        <v>0.49450041873466499</v>
      </c>
      <c r="J135" s="7">
        <f>'[2]IPCA (Dessaz)'!B186</f>
        <v>0.57341949208556497</v>
      </c>
      <c r="K135" s="7">
        <f>'[2]IPCA (Dessaz)'!G186</f>
        <v>0.54087262195567798</v>
      </c>
      <c r="L135" s="10">
        <f t="shared" si="15"/>
        <v>7.1621442809055802</v>
      </c>
      <c r="M135" s="10"/>
      <c r="N135" s="10">
        <f t="shared" si="16"/>
        <v>6.3112485892501846</v>
      </c>
      <c r="O135" s="10">
        <f t="shared" si="16"/>
        <v>7.7533210284271181</v>
      </c>
      <c r="P135" s="10">
        <f t="shared" si="16"/>
        <v>6.774163134626443</v>
      </c>
      <c r="Q135" s="11">
        <f t="shared" si="17"/>
        <v>7.0002192583023319</v>
      </c>
      <c r="R135" s="16">
        <f t="shared" si="14"/>
        <v>190.60058072241523</v>
      </c>
      <c r="S135" s="17">
        <f t="shared" si="12"/>
        <v>5.8290020179542879</v>
      </c>
      <c r="T135" s="17">
        <f t="shared" si="13"/>
        <v>6.6969928047332816</v>
      </c>
    </row>
    <row r="136" spans="1:20" x14ac:dyDescent="0.25">
      <c r="A136" s="3">
        <v>40575</v>
      </c>
      <c r="B136" s="6">
        <f>'[1]IPCA (Var)'!E187</f>
        <v>1.2341016298413976</v>
      </c>
      <c r="C136" s="6"/>
      <c r="D136" s="6">
        <f>'[1]IPCA (Var)'!D187</f>
        <v>0.4</v>
      </c>
      <c r="E136" s="6">
        <f>'[1]IPCA (Var)'!C187</f>
        <v>0.7</v>
      </c>
      <c r="F136" s="6">
        <f>'[1]IPCA (Var)'!G187</f>
        <v>0.59</v>
      </c>
      <c r="G136" s="7">
        <f>'[2]IPCA (Dessaz)'!E187</f>
        <v>0.889383500045973</v>
      </c>
      <c r="H136" s="7"/>
      <c r="I136" s="7">
        <f>'[2]IPCA (Dessaz)'!D187</f>
        <v>0.44879207208743599</v>
      </c>
      <c r="J136" s="7">
        <f>'[2]IPCA (Dessaz)'!B187</f>
        <v>0.60542333272245696</v>
      </c>
      <c r="K136" s="7">
        <f>'[2]IPCA (Dessaz)'!G187</f>
        <v>0.50624912726747595</v>
      </c>
      <c r="L136" s="10">
        <f t="shared" si="15"/>
        <v>8.5240569268877575</v>
      </c>
      <c r="M136" s="10"/>
      <c r="N136" s="10">
        <f t="shared" si="16"/>
        <v>5.8542829566993415</v>
      </c>
      <c r="O136" s="10">
        <f t="shared" si="16"/>
        <v>7.1550330228009384</v>
      </c>
      <c r="P136" s="10">
        <f t="shared" si="16"/>
        <v>6.2840222289789249</v>
      </c>
      <c r="Q136" s="11">
        <f t="shared" si="17"/>
        <v>6.9543487838417413</v>
      </c>
      <c r="R136" s="16">
        <f t="shared" si="14"/>
        <v>191.99391939426306</v>
      </c>
      <c r="S136" s="17">
        <f t="shared" si="12"/>
        <v>6.0195314879833317</v>
      </c>
      <c r="T136" s="17">
        <f t="shared" si="13"/>
        <v>7.6022411331924777</v>
      </c>
    </row>
    <row r="137" spans="1:20" x14ac:dyDescent="0.25">
      <c r="A137" s="3">
        <v>40603</v>
      </c>
      <c r="B137" s="6">
        <f>'[1]IPCA (Var)'!E188</f>
        <v>0.68869548268499692</v>
      </c>
      <c r="C137" s="6"/>
      <c r="D137" s="6">
        <f>'[1]IPCA (Var)'!D188</f>
        <v>0.49</v>
      </c>
      <c r="E137" s="6">
        <f>'[1]IPCA (Var)'!C188</f>
        <v>0.7</v>
      </c>
      <c r="F137" s="6">
        <f>'[1]IPCA (Var)'!G188</f>
        <v>0.61</v>
      </c>
      <c r="G137" s="7">
        <f>'[2]IPCA (Dessaz)'!E188</f>
        <v>0.75674575700816105</v>
      </c>
      <c r="H137" s="7"/>
      <c r="I137" s="7">
        <f>'[2]IPCA (Dessaz)'!D188</f>
        <v>0.49154874487633798</v>
      </c>
      <c r="J137" s="7">
        <f>'[2]IPCA (Dessaz)'!B188</f>
        <v>0.79940018666845403</v>
      </c>
      <c r="K137" s="7">
        <f>'[2]IPCA (Dessaz)'!G188</f>
        <v>0.58913923732376705</v>
      </c>
      <c r="L137" s="10">
        <f t="shared" si="15"/>
        <v>9.1808473468276688</v>
      </c>
      <c r="M137" s="10"/>
      <c r="N137" s="10">
        <f t="shared" si="16"/>
        <v>5.8927744336652488</v>
      </c>
      <c r="O137" s="10">
        <f t="shared" si="16"/>
        <v>8.2063607192804255</v>
      </c>
      <c r="P137" s="10">
        <f t="shared" si="16"/>
        <v>6.7449967138639932</v>
      </c>
      <c r="Q137" s="11">
        <f t="shared" si="17"/>
        <v>7.5062448034093343</v>
      </c>
      <c r="R137" s="16">
        <f t="shared" si="14"/>
        <v>193.18845539401178</v>
      </c>
      <c r="S137" s="17">
        <f t="shared" si="12"/>
        <v>6.1874600093745347</v>
      </c>
      <c r="T137" s="17">
        <f t="shared" si="13"/>
        <v>8.2037052723427539</v>
      </c>
    </row>
    <row r="138" spans="1:20" x14ac:dyDescent="0.25">
      <c r="A138" s="3">
        <v>40634</v>
      </c>
      <c r="B138" s="6">
        <f>'[1]IPCA (Var)'!E189</f>
        <v>0.58199889733785837</v>
      </c>
      <c r="C138" s="6"/>
      <c r="D138" s="6">
        <f>'[1]IPCA (Var)'!D189</f>
        <v>0.6</v>
      </c>
      <c r="E138" s="6">
        <f>'[1]IPCA (Var)'!C189</f>
        <v>0.68</v>
      </c>
      <c r="F138" s="6">
        <f>'[1]IPCA (Var)'!G189</f>
        <v>0.65</v>
      </c>
      <c r="G138" s="7">
        <f>'[2]IPCA (Dessaz)'!E189</f>
        <v>0.622545015026024</v>
      </c>
      <c r="H138" s="7"/>
      <c r="I138" s="7">
        <f>'[2]IPCA (Dessaz)'!D189</f>
        <v>0.54437127991587297</v>
      </c>
      <c r="J138" s="7">
        <f>'[2]IPCA (Dessaz)'!B189</f>
        <v>0.60370757144339504</v>
      </c>
      <c r="K138" s="7">
        <f>'[2]IPCA (Dessaz)'!G189</f>
        <v>0.56440131622205003</v>
      </c>
      <c r="L138" s="10">
        <f t="shared" si="15"/>
        <v>9.4618133009053196</v>
      </c>
      <c r="M138" s="10"/>
      <c r="N138" s="10">
        <f t="shared" si="16"/>
        <v>6.1031988907969126</v>
      </c>
      <c r="O138" s="10">
        <f t="shared" si="16"/>
        <v>8.336668307643702</v>
      </c>
      <c r="P138" s="10">
        <f t="shared" si="16"/>
        <v>6.8449574351642006</v>
      </c>
      <c r="Q138" s="11">
        <f t="shared" si="17"/>
        <v>7.6866594836275342</v>
      </c>
      <c r="R138" s="16">
        <f t="shared" si="14"/>
        <v>194.40167836133219</v>
      </c>
      <c r="S138" s="17">
        <f t="shared" si="12"/>
        <v>6.3692427895025716</v>
      </c>
      <c r="T138" s="17">
        <f t="shared" si="13"/>
        <v>7.2344191067928998</v>
      </c>
    </row>
    <row r="139" spans="1:20" x14ac:dyDescent="0.25">
      <c r="A139" s="3">
        <v>40664</v>
      </c>
      <c r="B139" s="6">
        <f>'[1]IPCA (Var)'!E190</f>
        <v>0.42961964611737025</v>
      </c>
      <c r="C139" s="6"/>
      <c r="D139" s="6">
        <f>'[1]IPCA (Var)'!D190</f>
        <v>0.64</v>
      </c>
      <c r="E139" s="6">
        <f>'[1]IPCA (Var)'!C190</f>
        <v>0.59</v>
      </c>
      <c r="F139" s="6">
        <f>'[1]IPCA (Var)'!G190</f>
        <v>0.79</v>
      </c>
      <c r="G139" s="7">
        <f>'[2]IPCA (Dessaz)'!E190</f>
        <v>0.40646611348541301</v>
      </c>
      <c r="H139" s="7"/>
      <c r="I139" s="7">
        <f>'[2]IPCA (Dessaz)'!D190</f>
        <v>0.57453107239805101</v>
      </c>
      <c r="J139" s="7">
        <f>'[2]IPCA (Dessaz)'!B190</f>
        <v>0.47690024910755202</v>
      </c>
      <c r="K139" s="7">
        <f>'[2]IPCA (Dessaz)'!G190</f>
        <v>0.73571795570531895</v>
      </c>
      <c r="L139" s="10">
        <f t="shared" si="15"/>
        <v>7.381585062991558</v>
      </c>
      <c r="M139" s="10"/>
      <c r="N139" s="10">
        <f t="shared" si="16"/>
        <v>6.6354430281217125</v>
      </c>
      <c r="O139" s="10">
        <f t="shared" si="16"/>
        <v>7.784714928714398</v>
      </c>
      <c r="P139" s="10">
        <f t="shared" si="16"/>
        <v>7.8243557432029043</v>
      </c>
      <c r="Q139" s="11">
        <f t="shared" si="17"/>
        <v>7.4065246907576432</v>
      </c>
      <c r="R139" s="16">
        <f t="shared" si="14"/>
        <v>195.59220378771246</v>
      </c>
      <c r="S139" s="17">
        <f t="shared" si="12"/>
        <v>6.3430360854219936</v>
      </c>
      <c r="T139" s="17">
        <f t="shared" si="13"/>
        <v>6.7830126896408993</v>
      </c>
    </row>
    <row r="140" spans="1:20" x14ac:dyDescent="0.25">
      <c r="A140" s="3">
        <v>40695</v>
      </c>
      <c r="B140" s="6">
        <f>'[1]IPCA (Var)'!E191</f>
        <v>0.49940737989903222</v>
      </c>
      <c r="C140" s="6"/>
      <c r="D140" s="6">
        <f>'[1]IPCA (Var)'!D191</f>
        <v>0.54</v>
      </c>
      <c r="E140" s="6">
        <f>'[1]IPCA (Var)'!C191</f>
        <v>0.42</v>
      </c>
      <c r="F140" s="6">
        <f>'[1]IPCA (Var)'!G191</f>
        <v>0.44</v>
      </c>
      <c r="G140" s="7">
        <f>'[2]IPCA (Dessaz)'!E191</f>
        <v>0.568703413873901</v>
      </c>
      <c r="H140" s="7"/>
      <c r="I140" s="7">
        <f>'[2]IPCA (Dessaz)'!D191</f>
        <v>0.56459836397471097</v>
      </c>
      <c r="J140" s="7">
        <f>'[2]IPCA (Dessaz)'!B191</f>
        <v>0.419420946825245</v>
      </c>
      <c r="K140" s="7">
        <f>'[2]IPCA (Dessaz)'!G191</f>
        <v>0.48282596997940302</v>
      </c>
      <c r="L140" s="10">
        <f t="shared" si="15"/>
        <v>6.5814189280921642</v>
      </c>
      <c r="M140" s="10"/>
      <c r="N140" s="10">
        <f t="shared" si="16"/>
        <v>6.9457796262769378</v>
      </c>
      <c r="O140" s="10">
        <f t="shared" si="16"/>
        <v>6.1679027454590418</v>
      </c>
      <c r="P140" s="10">
        <f t="shared" si="16"/>
        <v>7.3695803899868961</v>
      </c>
      <c r="Q140" s="11">
        <f t="shared" si="17"/>
        <v>6.7661704224537607</v>
      </c>
      <c r="R140" s="16">
        <f t="shared" si="14"/>
        <v>196.5209769760252</v>
      </c>
      <c r="S140" s="17">
        <f t="shared" si="12"/>
        <v>6.519701426693203</v>
      </c>
      <c r="T140" s="17">
        <f t="shared" si="13"/>
        <v>6.2804964751322689</v>
      </c>
    </row>
    <row r="141" spans="1:20" x14ac:dyDescent="0.25">
      <c r="A141" s="3">
        <v>40725</v>
      </c>
      <c r="B141" s="6">
        <f>'[1]IPCA (Var)'!E192</f>
        <v>0.39670422832338426</v>
      </c>
      <c r="C141" s="6"/>
      <c r="D141" s="6">
        <f>'[1]IPCA (Var)'!D192</f>
        <v>0.41</v>
      </c>
      <c r="E141" s="6">
        <f>'[1]IPCA (Var)'!C192</f>
        <v>0.38</v>
      </c>
      <c r="F141" s="6">
        <f>'[1]IPCA (Var)'!G192</f>
        <v>0.17</v>
      </c>
      <c r="G141" s="7">
        <f>'[2]IPCA (Dessaz)'!E192</f>
        <v>0.57681829772086002</v>
      </c>
      <c r="H141" s="7"/>
      <c r="I141" s="7">
        <f>'[2]IPCA (Dessaz)'!D192</f>
        <v>0.541362116800158</v>
      </c>
      <c r="J141" s="7">
        <f>'[2]IPCA (Dessaz)'!B192</f>
        <v>0.41557466996190001</v>
      </c>
      <c r="K141" s="7">
        <f>'[2]IPCA (Dessaz)'!G192</f>
        <v>0.36208521456103498</v>
      </c>
      <c r="L141" s="10">
        <f t="shared" si="15"/>
        <v>6.3876685297946656</v>
      </c>
      <c r="M141" s="10"/>
      <c r="N141" s="10">
        <f t="shared" si="16"/>
        <v>6.9329794708695491</v>
      </c>
      <c r="O141" s="10">
        <f t="shared" si="16"/>
        <v>5.3756532908143084</v>
      </c>
      <c r="P141" s="10">
        <f t="shared" si="16"/>
        <v>6.5089879094694991</v>
      </c>
      <c r="Q141" s="11">
        <f t="shared" si="17"/>
        <v>6.3013223002370058</v>
      </c>
      <c r="R141" s="16">
        <f t="shared" si="14"/>
        <v>197.18752907706923</v>
      </c>
      <c r="S141" s="17">
        <f t="shared" si="12"/>
        <v>6.6634073109679504</v>
      </c>
      <c r="T141" s="17">
        <f t="shared" si="13"/>
        <v>5.8381495764158187</v>
      </c>
    </row>
    <row r="142" spans="1:20" x14ac:dyDescent="0.25">
      <c r="A142" s="3">
        <v>40756</v>
      </c>
      <c r="B142" s="6">
        <f>'[1]IPCA (Var)'!E193</f>
        <v>0.44626637605212505</v>
      </c>
      <c r="C142" s="6"/>
      <c r="D142" s="6">
        <f>'[1]IPCA (Var)'!D193</f>
        <v>0.55000000000000004</v>
      </c>
      <c r="E142" s="6">
        <f>'[1]IPCA (Var)'!C193</f>
        <v>0.39</v>
      </c>
      <c r="F142" s="6">
        <f>'[1]IPCA (Var)'!G193</f>
        <v>0.48</v>
      </c>
      <c r="G142" s="7">
        <f>'[2]IPCA (Dessaz)'!E193</f>
        <v>0.58144901433600005</v>
      </c>
      <c r="H142" s="7"/>
      <c r="I142" s="7">
        <f>'[2]IPCA (Dessaz)'!D193</f>
        <v>0.60241867626555601</v>
      </c>
      <c r="J142" s="7">
        <f>'[2]IPCA (Dessaz)'!B193</f>
        <v>0.59594679157105301</v>
      </c>
      <c r="K142" s="7">
        <f>'[2]IPCA (Dessaz)'!G193</f>
        <v>0.53643262804227199</v>
      </c>
      <c r="L142" s="10">
        <f t="shared" si="15"/>
        <v>7.1308459010094083</v>
      </c>
      <c r="M142" s="10"/>
      <c r="N142" s="10">
        <f t="shared" si="16"/>
        <v>7.0516595167477769</v>
      </c>
      <c r="O142" s="10">
        <f t="shared" si="16"/>
        <v>5.8763399057774279</v>
      </c>
      <c r="P142" s="10">
        <f t="shared" si="16"/>
        <v>5.6674734389000614</v>
      </c>
      <c r="Q142" s="11">
        <f t="shared" si="17"/>
        <v>6.4315796906086682</v>
      </c>
      <c r="R142" s="16">
        <f t="shared" si="14"/>
        <v>198.10754021530255</v>
      </c>
      <c r="S142" s="17">
        <f t="shared" si="12"/>
        <v>6.8971733740399443</v>
      </c>
      <c r="T142" s="17">
        <f t="shared" si="13"/>
        <v>7.174375449622894</v>
      </c>
    </row>
    <row r="143" spans="1:20" x14ac:dyDescent="0.25">
      <c r="A143" s="3">
        <v>40787</v>
      </c>
      <c r="B143" s="6">
        <f>'[1]IPCA (Var)'!E194</f>
        <v>0.44421684513709658</v>
      </c>
      <c r="C143" s="6"/>
      <c r="D143" s="6">
        <f>'[1]IPCA (Var)'!D194</f>
        <v>0.57999999999999996</v>
      </c>
      <c r="E143" s="6">
        <f>'[1]IPCA (Var)'!C194</f>
        <v>0.51</v>
      </c>
      <c r="F143" s="6">
        <f>'[1]IPCA (Var)'!G194</f>
        <v>0.51</v>
      </c>
      <c r="G143" s="7">
        <f>'[2]IPCA (Dessaz)'!E194</f>
        <v>0.52790944913732996</v>
      </c>
      <c r="H143" s="7"/>
      <c r="I143" s="7">
        <f>'[2]IPCA (Dessaz)'!D194</f>
        <v>0.58261879319978305</v>
      </c>
      <c r="J143" s="7">
        <f>'[2]IPCA (Dessaz)'!B194</f>
        <v>0.57127773106691904</v>
      </c>
      <c r="K143" s="7">
        <f>'[2]IPCA (Dessaz)'!G194</f>
        <v>0.55591591554185404</v>
      </c>
      <c r="L143" s="10">
        <f t="shared" si="15"/>
        <v>6.9571639679829156</v>
      </c>
      <c r="M143" s="10"/>
      <c r="N143" s="10">
        <f t="shared" si="16"/>
        <v>7.1284124676981753</v>
      </c>
      <c r="O143" s="10">
        <f t="shared" si="16"/>
        <v>6.5181850211533332</v>
      </c>
      <c r="P143" s="10">
        <f t="shared" si="16"/>
        <v>5.9753972011625134</v>
      </c>
      <c r="Q143" s="11">
        <f t="shared" si="17"/>
        <v>6.6447896644992337</v>
      </c>
      <c r="R143" s="16">
        <f t="shared" si="14"/>
        <v>199.11997714244455</v>
      </c>
      <c r="S143" s="17">
        <f t="shared" si="12"/>
        <v>7.032350481297045</v>
      </c>
      <c r="T143" s="17">
        <f t="shared" si="13"/>
        <v>6.9236215819533653</v>
      </c>
    </row>
    <row r="144" spans="1:20" x14ac:dyDescent="0.25">
      <c r="A144" s="3">
        <v>40817</v>
      </c>
      <c r="B144" s="6">
        <f>'[1]IPCA (Var)'!E195</f>
        <v>0.43199749893410361</v>
      </c>
      <c r="C144" s="6"/>
      <c r="D144" s="6">
        <f>'[1]IPCA (Var)'!D195</f>
        <v>0.59</v>
      </c>
      <c r="E144" s="6">
        <f>'[1]IPCA (Var)'!C195</f>
        <v>0.5</v>
      </c>
      <c r="F144" s="6">
        <f>'[1]IPCA (Var)'!G195</f>
        <v>0.4</v>
      </c>
      <c r="G144" s="7">
        <f>'[2]IPCA (Dessaz)'!E195</f>
        <v>0.46823823628232197</v>
      </c>
      <c r="H144" s="7"/>
      <c r="I144" s="7">
        <f>'[2]IPCA (Dessaz)'!D195</f>
        <v>0.544256761547806</v>
      </c>
      <c r="J144" s="7">
        <f>'[2]IPCA (Dessaz)'!B195</f>
        <v>0.42191176470127101</v>
      </c>
      <c r="K144" s="7">
        <f>'[2]IPCA (Dessaz)'!G195</f>
        <v>0.40343600046541001</v>
      </c>
      <c r="L144" s="10">
        <f t="shared" si="15"/>
        <v>6.4961370453932465</v>
      </c>
      <c r="M144" s="10"/>
      <c r="N144" s="10">
        <f t="shared" si="16"/>
        <v>7.1407460941782297</v>
      </c>
      <c r="O144" s="10">
        <f t="shared" si="16"/>
        <v>6.5450470510440839</v>
      </c>
      <c r="P144" s="10">
        <f t="shared" si="16"/>
        <v>6.1499697957711597</v>
      </c>
      <c r="Q144" s="11">
        <f t="shared" si="17"/>
        <v>6.58297499659668</v>
      </c>
      <c r="R144" s="16">
        <f t="shared" si="14"/>
        <v>200.07674738758357</v>
      </c>
      <c r="S144" s="17">
        <f t="shared" ref="S144:S207" si="18">(R144/R132-1)*100</f>
        <v>6.9401362502026887</v>
      </c>
      <c r="T144" s="17">
        <f t="shared" si="13"/>
        <v>5.6550131041196883</v>
      </c>
    </row>
    <row r="145" spans="1:20" x14ac:dyDescent="0.25">
      <c r="A145" s="3">
        <v>40848</v>
      </c>
      <c r="B145" s="6">
        <f>'[1]IPCA (Var)'!E196</f>
        <v>0.45383310736075927</v>
      </c>
      <c r="C145" s="6"/>
      <c r="D145" s="6">
        <f>'[1]IPCA (Var)'!D196</f>
        <v>0.55000000000000004</v>
      </c>
      <c r="E145" s="6">
        <f>'[1]IPCA (Var)'!C196</f>
        <v>0.53</v>
      </c>
      <c r="F145" s="6">
        <f>'[1]IPCA (Var)'!G196</f>
        <v>0.53</v>
      </c>
      <c r="G145" s="7">
        <f>'[2]IPCA (Dessaz)'!E196</f>
        <v>0.453516541450105</v>
      </c>
      <c r="H145" s="7"/>
      <c r="I145" s="7">
        <f>'[2]IPCA (Dessaz)'!D196</f>
        <v>0.55608659177060404</v>
      </c>
      <c r="J145" s="7">
        <f>'[2]IPCA (Dessaz)'!B196</f>
        <v>0.44115930847845097</v>
      </c>
      <c r="K145" s="7">
        <f>'[2]IPCA (Dessaz)'!G196</f>
        <v>0.51145842364558303</v>
      </c>
      <c r="L145" s="10">
        <f t="shared" si="15"/>
        <v>5.9552783798952236</v>
      </c>
      <c r="M145" s="10"/>
      <c r="N145" s="10">
        <f t="shared" si="16"/>
        <v>6.9434885948489677</v>
      </c>
      <c r="O145" s="10">
        <f t="shared" si="16"/>
        <v>5.8906985834846992</v>
      </c>
      <c r="P145" s="10">
        <f t="shared" si="16"/>
        <v>6.0445035010956882</v>
      </c>
      <c r="Q145" s="11">
        <f t="shared" si="17"/>
        <v>6.2084922648311451</v>
      </c>
      <c r="R145" s="16">
        <f t="shared" si="14"/>
        <v>201.10905992576244</v>
      </c>
      <c r="S145" s="17">
        <f t="shared" si="18"/>
        <v>6.8447624549476949</v>
      </c>
      <c r="T145" s="17">
        <f t="shared" si="13"/>
        <v>6.0481138912834131</v>
      </c>
    </row>
    <row r="146" spans="1:20" x14ac:dyDescent="0.25">
      <c r="A146" s="3">
        <v>40878</v>
      </c>
      <c r="B146" s="6">
        <f>'[1]IPCA (Var)'!E197</f>
        <v>0.48622934109288263</v>
      </c>
      <c r="C146" s="6"/>
      <c r="D146" s="6">
        <f>'[1]IPCA (Var)'!D197</f>
        <v>0.57999999999999996</v>
      </c>
      <c r="E146" s="6">
        <f>'[1]IPCA (Var)'!C197</f>
        <v>0.54</v>
      </c>
      <c r="F146" s="6">
        <f>'[1]IPCA (Var)'!G197</f>
        <v>0.54</v>
      </c>
      <c r="G146" s="7">
        <f>'[2]IPCA (Dessaz)'!E197</f>
        <v>0.31737578922237097</v>
      </c>
      <c r="H146" s="7"/>
      <c r="I146" s="7">
        <f>'[2]IPCA (Dessaz)'!D197</f>
        <v>0.53607442657858995</v>
      </c>
      <c r="J146" s="7">
        <f>'[2]IPCA (Dessaz)'!B197</f>
        <v>0.38243342768938399</v>
      </c>
      <c r="K146" s="7">
        <f>'[2]IPCA (Dessaz)'!G197</f>
        <v>0.56393734022671704</v>
      </c>
      <c r="L146" s="10">
        <f t="shared" si="15"/>
        <v>5.0706863188063611</v>
      </c>
      <c r="M146" s="10"/>
      <c r="N146" s="10">
        <f t="shared" si="16"/>
        <v>6.7456625603416809</v>
      </c>
      <c r="O146" s="10">
        <f t="shared" si="16"/>
        <v>5.0973677749481805</v>
      </c>
      <c r="P146" s="10">
        <f t="shared" si="16"/>
        <v>6.0783675753290023</v>
      </c>
      <c r="Q146" s="11">
        <f t="shared" si="17"/>
        <v>5.748021057356306</v>
      </c>
      <c r="R146" s="16">
        <f t="shared" si="14"/>
        <v>202.18812533869314</v>
      </c>
      <c r="S146" s="17">
        <f t="shared" si="18"/>
        <v>6.7764160265074702</v>
      </c>
      <c r="T146" s="17">
        <f t="shared" si="13"/>
        <v>5.5351109573398283</v>
      </c>
    </row>
    <row r="147" spans="1:20" x14ac:dyDescent="0.25">
      <c r="A147" s="3">
        <v>40909</v>
      </c>
      <c r="B147" s="6">
        <f>'[1]IPCA (Var)'!E198</f>
        <v>0.56659331699289561</v>
      </c>
      <c r="C147" s="6"/>
      <c r="D147" s="6">
        <f>'[1]IPCA (Var)'!D198</f>
        <v>0.47</v>
      </c>
      <c r="E147" s="6">
        <f>'[1]IPCA (Var)'!C198</f>
        <v>0.59</v>
      </c>
      <c r="F147" s="6">
        <f>'[1]IPCA (Var)'!G198</f>
        <v>0.47</v>
      </c>
      <c r="G147" s="7">
        <f>'[2]IPCA (Dessaz)'!E198</f>
        <v>0.45139851494595601</v>
      </c>
      <c r="H147" s="7"/>
      <c r="I147" s="7">
        <f>'[2]IPCA (Dessaz)'!D198</f>
        <v>0.41999643398458197</v>
      </c>
      <c r="J147" s="7">
        <f>'[2]IPCA (Dessaz)'!B198</f>
        <v>0.270522132357635</v>
      </c>
      <c r="K147" s="7">
        <f>'[2]IPCA (Dessaz)'!G198</f>
        <v>0.37536746003895399</v>
      </c>
      <c r="L147" s="10">
        <f t="shared" si="15"/>
        <v>5.0002246690919572</v>
      </c>
      <c r="M147" s="10"/>
      <c r="N147" s="10">
        <f t="shared" si="16"/>
        <v>6.2191649091466017</v>
      </c>
      <c r="O147" s="10">
        <f t="shared" si="16"/>
        <v>4.4653218926635319</v>
      </c>
      <c r="P147" s="10">
        <f t="shared" si="16"/>
        <v>5.9599138551812647</v>
      </c>
      <c r="Q147" s="11">
        <f t="shared" si="17"/>
        <v>5.4111563315208393</v>
      </c>
      <c r="R147" s="16">
        <f t="shared" si="14"/>
        <v>203.24789101959422</v>
      </c>
      <c r="S147" s="17">
        <f t="shared" si="18"/>
        <v>6.635504597752595</v>
      </c>
      <c r="T147" s="17">
        <f t="shared" si="13"/>
        <v>4.6480284456653642</v>
      </c>
    </row>
    <row r="148" spans="1:20" x14ac:dyDescent="0.25">
      <c r="A148" s="3">
        <v>40940</v>
      </c>
      <c r="B148" s="6">
        <f>'[1]IPCA (Var)'!E199</f>
        <v>0.6460249161507563</v>
      </c>
      <c r="C148" s="6">
        <f>'[1]IPCA (Var)'!F199</f>
        <v>0.52</v>
      </c>
      <c r="D148" s="6">
        <f>'[1]IPCA (Var)'!D199</f>
        <v>0.41</v>
      </c>
      <c r="E148" s="6">
        <f>'[1]IPCA (Var)'!C199</f>
        <v>0.47</v>
      </c>
      <c r="F148" s="6">
        <f>'[1]IPCA (Var)'!G199</f>
        <v>0.59</v>
      </c>
      <c r="G148" s="7">
        <f>'[2]IPCA (Dessaz)'!E199</f>
        <v>0.29097762331747201</v>
      </c>
      <c r="H148" s="7">
        <f>'[2]IPCA (Dessaz)'!F199</f>
        <v>0.53707709635879997</v>
      </c>
      <c r="I148" s="7">
        <f>'[2]IPCA (Dessaz)'!D199</f>
        <v>0.442214819498224</v>
      </c>
      <c r="J148" s="7">
        <f>'[2]IPCA (Dessaz)'!B199</f>
        <v>0.26131434585784502</v>
      </c>
      <c r="K148" s="7">
        <f>'[2]IPCA (Dessaz)'!G199</f>
        <v>0.49256472278037999</v>
      </c>
      <c r="L148" s="10">
        <f t="shared" si="15"/>
        <v>4.3223440087357234</v>
      </c>
      <c r="M148" s="10"/>
      <c r="N148" s="10">
        <f t="shared" si="16"/>
        <v>5.7387754473161356</v>
      </c>
      <c r="O148" s="10">
        <f t="shared" si="16"/>
        <v>3.7190051796456958</v>
      </c>
      <c r="P148" s="10">
        <f t="shared" si="16"/>
        <v>5.8802477131007169</v>
      </c>
      <c r="Q148" s="11">
        <f t="shared" si="17"/>
        <v>4.9150930871995673</v>
      </c>
      <c r="R148" s="16">
        <f t="shared" si="14"/>
        <v>204.31942402935971</v>
      </c>
      <c r="S148" s="17">
        <f t="shared" si="18"/>
        <v>6.419736976037238</v>
      </c>
      <c r="T148" s="17">
        <f t="shared" si="13"/>
        <v>4.9675951489058789</v>
      </c>
    </row>
    <row r="149" spans="1:20" x14ac:dyDescent="0.25">
      <c r="A149" s="3">
        <v>40969</v>
      </c>
      <c r="B149" s="6">
        <f>'[1]IPCA (Var)'!E200</f>
        <v>0.22102344403761368</v>
      </c>
      <c r="C149" s="6">
        <f>'[1]IPCA (Var)'!F200</f>
        <v>0.28000000000000003</v>
      </c>
      <c r="D149" s="6">
        <f>'[1]IPCA (Var)'!D200</f>
        <v>0.27549315199845886</v>
      </c>
      <c r="E149" s="6">
        <f>'[1]IPCA (Var)'!C200</f>
        <v>0.26</v>
      </c>
      <c r="F149" s="6">
        <f>'[1]IPCA (Var)'!G200</f>
        <v>0.32</v>
      </c>
      <c r="G149" s="7">
        <f>'[2]IPCA (Dessaz)'!E200</f>
        <v>0.29073436870039399</v>
      </c>
      <c r="H149" s="7">
        <f>'[2]IPCA (Dessaz)'!F200</f>
        <v>0.28864995568611701</v>
      </c>
      <c r="I149" s="7">
        <f>'[2]IPCA (Dessaz)'!D200</f>
        <v>0.27189530720615501</v>
      </c>
      <c r="J149" s="7">
        <f>'[2]IPCA (Dessaz)'!B200</f>
        <v>0.223881062885325</v>
      </c>
      <c r="K149" s="7">
        <f>'[2]IPCA (Dessaz)'!G200</f>
        <v>0.28838026634679098</v>
      </c>
      <c r="L149" s="10">
        <f t="shared" si="15"/>
        <v>4.2116174257548655</v>
      </c>
      <c r="M149" s="10"/>
      <c r="N149" s="10">
        <f t="shared" si="16"/>
        <v>4.6319461361638892</v>
      </c>
      <c r="O149" s="10">
        <f t="shared" si="16"/>
        <v>3.0651051642057725</v>
      </c>
      <c r="P149" s="10">
        <f t="shared" si="16"/>
        <v>4.7245714949845308</v>
      </c>
      <c r="Q149" s="11">
        <f t="shared" si="17"/>
        <v>4.1583100552772647</v>
      </c>
      <c r="R149" s="16">
        <f t="shared" si="14"/>
        <v>204.87374940853644</v>
      </c>
      <c r="S149" s="17">
        <f t="shared" si="18"/>
        <v>6.0486502626113214</v>
      </c>
      <c r="T149" s="17">
        <f t="shared" si="13"/>
        <v>3.3220312833984522</v>
      </c>
    </row>
    <row r="150" spans="1:20" x14ac:dyDescent="0.25">
      <c r="A150" s="3">
        <v>41000</v>
      </c>
      <c r="B150" s="6">
        <f>'[1]IPCA (Var)'!E201</f>
        <v>0.71448641944685609</v>
      </c>
      <c r="C150" s="6">
        <f>'[1]IPCA (Var)'!F201</f>
        <v>0.56000000000000005</v>
      </c>
      <c r="D150" s="6">
        <f>'[1]IPCA (Var)'!D201</f>
        <v>0.50538124295943254</v>
      </c>
      <c r="E150" s="6">
        <f>'[1]IPCA (Var)'!C201</f>
        <v>0.61</v>
      </c>
      <c r="F150" s="6">
        <f>'[1]IPCA (Var)'!G201</f>
        <v>0.6</v>
      </c>
      <c r="G150" s="7">
        <f>'[2]IPCA (Dessaz)'!E201</f>
        <v>0.77654472007217701</v>
      </c>
      <c r="H150" s="7">
        <f>'[2]IPCA (Dessaz)'!F201</f>
        <v>0.500019503264024</v>
      </c>
      <c r="I150" s="7">
        <f>'[2]IPCA (Dessaz)'!D201</f>
        <v>0.45144344933505298</v>
      </c>
      <c r="J150" s="7">
        <f>'[2]IPCA (Dessaz)'!B201</f>
        <v>0.49125213680255497</v>
      </c>
      <c r="K150" s="7">
        <f>'[2]IPCA (Dessaz)'!G201</f>
        <v>0.51186445494103805</v>
      </c>
      <c r="L150" s="10">
        <f t="shared" si="15"/>
        <v>5.5703793865284457</v>
      </c>
      <c r="M150" s="10">
        <f>((1+AVERAGE(H148:H150)%)^12-1)*100</f>
        <v>5.4337948189027596</v>
      </c>
      <c r="N150" s="10">
        <f t="shared" si="16"/>
        <v>4.7631402923769439</v>
      </c>
      <c r="O150" s="10">
        <f t="shared" si="16"/>
        <v>3.9764740067861126</v>
      </c>
      <c r="P150" s="10">
        <f t="shared" si="16"/>
        <v>5.2955816983422555</v>
      </c>
      <c r="Q150" s="11">
        <f t="shared" si="17"/>
        <v>5.0078740405873035</v>
      </c>
      <c r="R150" s="16">
        <f t="shared" si="14"/>
        <v>206.09884020500147</v>
      </c>
      <c r="S150" s="17">
        <f t="shared" si="18"/>
        <v>6.0170066134552114</v>
      </c>
      <c r="T150" s="17">
        <f t="shared" si="13"/>
        <v>6.7552467315709297</v>
      </c>
    </row>
    <row r="151" spans="1:20" x14ac:dyDescent="0.25">
      <c r="A151" s="3">
        <v>41030</v>
      </c>
      <c r="B151" s="6">
        <f>'[1]IPCA (Var)'!E202</f>
        <v>0.25703790975818525</v>
      </c>
      <c r="C151" s="6">
        <f>'[1]IPCA (Var)'!F202</f>
        <v>0.5</v>
      </c>
      <c r="D151" s="6">
        <f>'[1]IPCA (Var)'!D202</f>
        <v>0.44699037586297574</v>
      </c>
      <c r="E151" s="6">
        <f>'[1]IPCA (Var)'!C202</f>
        <v>0.34</v>
      </c>
      <c r="F151" s="6">
        <f>'[1]IPCA (Var)'!G202</f>
        <v>0.47</v>
      </c>
      <c r="G151" s="7">
        <f>'[2]IPCA (Dessaz)'!E202</f>
        <v>0.29840922766746902</v>
      </c>
      <c r="H151" s="7">
        <f>'[2]IPCA (Dessaz)'!F202</f>
        <v>0.40574476722156699</v>
      </c>
      <c r="I151" s="7">
        <f>'[2]IPCA (Dessaz)'!D202</f>
        <v>0.38201738833874199</v>
      </c>
      <c r="J151" s="7">
        <f>'[2]IPCA (Dessaz)'!B202</f>
        <v>0.40698748663902701</v>
      </c>
      <c r="K151" s="7">
        <f>'[2]IPCA (Dessaz)'!G202</f>
        <v>0.41706553222169102</v>
      </c>
      <c r="L151" s="10">
        <f t="shared" si="15"/>
        <v>5.601624472124711</v>
      </c>
      <c r="M151" s="10">
        <f t="shared" si="15"/>
        <v>4.8836770433127397</v>
      </c>
      <c r="N151" s="10">
        <f t="shared" si="16"/>
        <v>4.5121337562709085</v>
      </c>
      <c r="O151" s="10">
        <f t="shared" si="16"/>
        <v>4.5819817848980149</v>
      </c>
      <c r="P151" s="10">
        <f t="shared" si="16"/>
        <v>4.9793929145849347</v>
      </c>
      <c r="Q151" s="11">
        <f t="shared" si="17"/>
        <v>4.9117619942382618</v>
      </c>
      <c r="R151" s="16">
        <f t="shared" si="14"/>
        <v>206.92901799261463</v>
      </c>
      <c r="S151" s="17">
        <f t="shared" si="18"/>
        <v>5.7961483051781837</v>
      </c>
      <c r="T151" s="17">
        <f t="shared" si="13"/>
        <v>4.6821084245745714</v>
      </c>
    </row>
    <row r="152" spans="1:20" x14ac:dyDescent="0.25">
      <c r="A152" s="3">
        <v>41061</v>
      </c>
      <c r="B152" s="6">
        <f>'[1]IPCA (Var)'!E203</f>
        <v>-9.4418543103319957E-2</v>
      </c>
      <c r="C152" s="6">
        <f>'[1]IPCA (Var)'!F203</f>
        <v>0.44</v>
      </c>
      <c r="D152" s="6">
        <f>'[1]IPCA (Var)'!D203</f>
        <v>0.38828503735048009</v>
      </c>
      <c r="E152" s="6">
        <f>'[1]IPCA (Var)'!C203</f>
        <v>7.0000000000000007E-2</v>
      </c>
      <c r="F152" s="6">
        <f>'[1]IPCA (Var)'!G203</f>
        <v>0.54</v>
      </c>
      <c r="G152" s="7">
        <f>'[2]IPCA (Dessaz)'!E203</f>
        <v>-3.7742772587327701E-2</v>
      </c>
      <c r="H152" s="7">
        <f>'[2]IPCA (Dessaz)'!F203</f>
        <v>0.399611033033268</v>
      </c>
      <c r="I152" s="7">
        <f>'[2]IPCA (Dessaz)'!D203</f>
        <v>0.41955320216611802</v>
      </c>
      <c r="J152" s="7">
        <f>'[2]IPCA (Dessaz)'!B203</f>
        <v>0.33264941033662998</v>
      </c>
      <c r="K152" s="7">
        <f>'[2]IPCA (Dessaz)'!G203</f>
        <v>0.59002068799051599</v>
      </c>
      <c r="L152" s="10">
        <f t="shared" si="15"/>
        <v>4.2286535297905603</v>
      </c>
      <c r="M152" s="10">
        <f t="shared" si="15"/>
        <v>5.3482918721510453</v>
      </c>
      <c r="N152" s="10">
        <f t="shared" si="16"/>
        <v>5.1288108730664916</v>
      </c>
      <c r="O152" s="10">
        <f t="shared" si="16"/>
        <v>5.0361962475029554</v>
      </c>
      <c r="P152" s="10">
        <f t="shared" si="16"/>
        <v>6.2478865321751176</v>
      </c>
      <c r="Q152" s="11">
        <f t="shared" si="17"/>
        <v>5.197967810937234</v>
      </c>
      <c r="R152" s="16">
        <f t="shared" si="14"/>
        <v>207.48518794055011</v>
      </c>
      <c r="S152" s="17">
        <f t="shared" si="18"/>
        <v>5.5791555350666266</v>
      </c>
      <c r="T152" s="17">
        <f t="shared" si="13"/>
        <v>4.1673611084976692</v>
      </c>
    </row>
    <row r="153" spans="1:20" x14ac:dyDescent="0.25">
      <c r="A153" s="3">
        <v>41091</v>
      </c>
      <c r="B153" s="6">
        <f>'[1]IPCA (Var)'!E204</f>
        <v>0.43412340454440757</v>
      </c>
      <c r="C153" s="6">
        <f>'[1]IPCA (Var)'!F204</f>
        <v>0.53</v>
      </c>
      <c r="D153" s="6">
        <f>'[1]IPCA (Var)'!D204</f>
        <v>0.39669634603797016</v>
      </c>
      <c r="E153" s="6">
        <f>'[1]IPCA (Var)'!C204</f>
        <v>0.53</v>
      </c>
      <c r="F153" s="6">
        <f>'[1]IPCA (Var)'!G204</f>
        <v>0.34</v>
      </c>
      <c r="G153" s="7">
        <f>'[2]IPCA (Dessaz)'!E204</f>
        <v>0.60799429392696502</v>
      </c>
      <c r="H153" s="7">
        <f>'[2]IPCA (Dessaz)'!F204</f>
        <v>0.74371404754642201</v>
      </c>
      <c r="I153" s="7">
        <f>'[2]IPCA (Dessaz)'!D204</f>
        <v>0.53028826922302896</v>
      </c>
      <c r="J153" s="7">
        <f>'[2]IPCA (Dessaz)'!B204</f>
        <v>0.70475886876849703</v>
      </c>
      <c r="K153" s="7">
        <f>'[2]IPCA (Dessaz)'!G204</f>
        <v>0.54316637280975699</v>
      </c>
      <c r="L153" s="10">
        <f t="shared" si="15"/>
        <v>3.5305158187700858</v>
      </c>
      <c r="M153" s="10">
        <f t="shared" si="15"/>
        <v>6.3753156238601782</v>
      </c>
      <c r="N153" s="10">
        <f t="shared" si="16"/>
        <v>5.4594620057306864</v>
      </c>
      <c r="O153" s="10">
        <f t="shared" si="16"/>
        <v>5.9330590440876296</v>
      </c>
      <c r="P153" s="10">
        <f t="shared" si="16"/>
        <v>6.3803224750650589</v>
      </c>
      <c r="Q153" s="11">
        <f t="shared" si="17"/>
        <v>5.5357349935027269</v>
      </c>
      <c r="R153" s="16">
        <f t="shared" si="14"/>
        <v>208.41091205097226</v>
      </c>
      <c r="S153" s="17">
        <f t="shared" si="18"/>
        <v>5.6917306213196017</v>
      </c>
      <c r="T153" s="17">
        <f t="shared" si="13"/>
        <v>7.7759109774980795</v>
      </c>
    </row>
    <row r="154" spans="1:20" x14ac:dyDescent="0.25">
      <c r="A154" s="3">
        <v>41122</v>
      </c>
      <c r="B154" s="6">
        <f>'[1]IPCA (Var)'!E205</f>
        <v>0.40001166408753364</v>
      </c>
      <c r="C154" s="6">
        <f>'[1]IPCA (Var)'!F205</f>
        <v>0.54</v>
      </c>
      <c r="D154" s="6">
        <f>'[1]IPCA (Var)'!D205</f>
        <v>0.50491108340414192</v>
      </c>
      <c r="E154" s="6">
        <f>'[1]IPCA (Var)'!C205</f>
        <v>0.45</v>
      </c>
      <c r="F154" s="6">
        <f>'[1]IPCA (Var)'!G205</f>
        <v>0.53</v>
      </c>
      <c r="G154" s="7">
        <f>'[2]IPCA (Dessaz)'!E205</f>
        <v>0.54197775693898897</v>
      </c>
      <c r="H154" s="7">
        <f>'[2]IPCA (Dessaz)'!F205</f>
        <v>0.62901122871690196</v>
      </c>
      <c r="I154" s="7">
        <f>'[2]IPCA (Dessaz)'!D205</f>
        <v>0.55637077806026802</v>
      </c>
      <c r="J154" s="7">
        <f>'[2]IPCA (Dessaz)'!B205</f>
        <v>0.62376426288206599</v>
      </c>
      <c r="K154" s="7">
        <f>'[2]IPCA (Dessaz)'!G205</f>
        <v>0.58838458032833796</v>
      </c>
      <c r="L154" s="10">
        <f t="shared" si="15"/>
        <v>4.5407649052590315</v>
      </c>
      <c r="M154" s="10">
        <f t="shared" si="15"/>
        <v>7.3242952690755203</v>
      </c>
      <c r="N154" s="10">
        <f t="shared" si="16"/>
        <v>6.1940345391885643</v>
      </c>
      <c r="O154" s="10">
        <f t="shared" si="16"/>
        <v>6.8508351347569274</v>
      </c>
      <c r="P154" s="10">
        <f t="shared" si="16"/>
        <v>7.1078442476044446</v>
      </c>
      <c r="Q154" s="11">
        <f t="shared" si="17"/>
        <v>6.4035548191768985</v>
      </c>
      <c r="R154" s="16">
        <f t="shared" si="14"/>
        <v>209.42167277388805</v>
      </c>
      <c r="S154" s="17">
        <f t="shared" si="18"/>
        <v>5.7111064759520769</v>
      </c>
      <c r="T154" s="17">
        <f t="shared" si="13"/>
        <v>7.2874654174672759</v>
      </c>
    </row>
    <row r="155" spans="1:20" x14ac:dyDescent="0.25">
      <c r="A155" s="3">
        <v>41153</v>
      </c>
      <c r="B155" s="6">
        <f>'[1]IPCA (Var)'!E206</f>
        <v>0.38933395525788589</v>
      </c>
      <c r="C155" s="6">
        <f>'[1]IPCA (Var)'!F206</f>
        <v>0.46</v>
      </c>
      <c r="D155" s="6">
        <f>'[1]IPCA (Var)'!D206</f>
        <v>0.48974005819865712</v>
      </c>
      <c r="E155" s="6">
        <f>'[1]IPCA (Var)'!C206</f>
        <v>0.51</v>
      </c>
      <c r="F155" s="6">
        <f>'[1]IPCA (Var)'!G206</f>
        <v>0.61</v>
      </c>
      <c r="G155" s="7">
        <f>'[2]IPCA (Dessaz)'!E206</f>
        <v>0.46456511678021101</v>
      </c>
      <c r="H155" s="7">
        <f>'[2]IPCA (Dessaz)'!F206</f>
        <v>0.53028885993036201</v>
      </c>
      <c r="I155" s="7">
        <f>'[2]IPCA (Dessaz)'!D206</f>
        <v>0.50514814237822503</v>
      </c>
      <c r="J155" s="7">
        <f>'[2]IPCA (Dessaz)'!B206</f>
        <v>0.61206124326733302</v>
      </c>
      <c r="K155" s="7">
        <f>'[2]IPCA (Dessaz)'!G206</f>
        <v>0.67954153312687104</v>
      </c>
      <c r="L155" s="10">
        <f t="shared" si="15"/>
        <v>6.6527800560362005</v>
      </c>
      <c r="M155" s="10">
        <f t="shared" si="15"/>
        <v>7.8833269054158439</v>
      </c>
      <c r="N155" s="10">
        <f t="shared" si="16"/>
        <v>6.5563704804711964</v>
      </c>
      <c r="O155" s="10">
        <f t="shared" si="16"/>
        <v>8.0445433559533051</v>
      </c>
      <c r="P155" s="10">
        <f t="shared" si="16"/>
        <v>7.4898141671886798</v>
      </c>
      <c r="Q155" s="11">
        <f t="shared" si="17"/>
        <v>7.3253669930130458</v>
      </c>
      <c r="R155" s="16">
        <f t="shared" si="14"/>
        <v>210.45163956063379</v>
      </c>
      <c r="S155" s="17">
        <f t="shared" si="18"/>
        <v>5.6908716949494842</v>
      </c>
      <c r="T155" s="17">
        <f t="shared" si="13"/>
        <v>6.9094659139471215</v>
      </c>
    </row>
    <row r="156" spans="1:20" x14ac:dyDescent="0.25">
      <c r="A156" s="3">
        <v>41183</v>
      </c>
      <c r="B156" s="6">
        <f>'[1]IPCA (Var)'!E207</f>
        <v>0.47877443396852798</v>
      </c>
      <c r="C156" s="6">
        <f>'[1]IPCA (Var)'!F207</f>
        <v>0.61</v>
      </c>
      <c r="D156" s="6">
        <f>'[1]IPCA (Var)'!D207</f>
        <v>0.54395137967494844</v>
      </c>
      <c r="E156" s="6">
        <f>'[1]IPCA (Var)'!C207</f>
        <v>0.55000000000000004</v>
      </c>
      <c r="F156" s="6">
        <f>'[1]IPCA (Var)'!G207</f>
        <v>0.56999999999999995</v>
      </c>
      <c r="G156" s="7">
        <f>'[2]IPCA (Dessaz)'!E207</f>
        <v>0.51430117695023703</v>
      </c>
      <c r="H156" s="7">
        <f>'[2]IPCA (Dessaz)'!F207</f>
        <v>0.59931723554305605</v>
      </c>
      <c r="I156" s="7">
        <f>'[2]IPCA (Dessaz)'!D207</f>
        <v>0.50486896901442102</v>
      </c>
      <c r="J156" s="7">
        <f>'[2]IPCA (Dessaz)'!B207</f>
        <v>0.58833144324590103</v>
      </c>
      <c r="K156" s="7">
        <f>'[2]IPCA (Dessaz)'!G207</f>
        <v>0.56545108943494105</v>
      </c>
      <c r="L156" s="10">
        <f t="shared" si="15"/>
        <v>6.2558929580830647</v>
      </c>
      <c r="M156" s="10">
        <f t="shared" si="15"/>
        <v>7.2657605870013908</v>
      </c>
      <c r="N156" s="10">
        <f t="shared" si="16"/>
        <v>6.4486487295599915</v>
      </c>
      <c r="O156" s="10">
        <f t="shared" si="16"/>
        <v>7.5456622574389787</v>
      </c>
      <c r="P156" s="10">
        <f t="shared" si="16"/>
        <v>7.5850930929294513</v>
      </c>
      <c r="Q156" s="11">
        <f t="shared" si="17"/>
        <v>7.0202115250025745</v>
      </c>
      <c r="R156" s="16">
        <f t="shared" si="14"/>
        <v>211.6102708821181</v>
      </c>
      <c r="S156" s="17">
        <f t="shared" si="18"/>
        <v>5.7645496766258741</v>
      </c>
      <c r="T156" s="17">
        <f t="shared" si="13"/>
        <v>6.860141572934686</v>
      </c>
    </row>
    <row r="157" spans="1:20" x14ac:dyDescent="0.25">
      <c r="A157" s="3">
        <v>41214</v>
      </c>
      <c r="B157" s="6">
        <f>'[1]IPCA (Var)'!E208</f>
        <v>0.64419438725575728</v>
      </c>
      <c r="C157" s="6">
        <f>'[1]IPCA (Var)'!F208</f>
        <v>0.59</v>
      </c>
      <c r="D157" s="6">
        <f>'[1]IPCA (Var)'!D208</f>
        <v>0.48822558918084508</v>
      </c>
      <c r="E157" s="6">
        <f>'[1]IPCA (Var)'!C208</f>
        <v>0.62</v>
      </c>
      <c r="F157" s="6">
        <f>'[1]IPCA (Var)'!G208</f>
        <v>0.6</v>
      </c>
      <c r="G157" s="7">
        <f>'[2]IPCA (Dessaz)'!E208</f>
        <v>0.65088047857568898</v>
      </c>
      <c r="H157" s="7">
        <f>'[2]IPCA (Dessaz)'!F208</f>
        <v>0.59929411039546998</v>
      </c>
      <c r="I157" s="7">
        <f>'[2]IPCA (Dessaz)'!D208</f>
        <v>0.50162625540647399</v>
      </c>
      <c r="J157" s="7">
        <f>'[2]IPCA (Dessaz)'!B208</f>
        <v>0.53088618203929905</v>
      </c>
      <c r="K157" s="7">
        <f>'[2]IPCA (Dessaz)'!G208</f>
        <v>0.57926096942785599</v>
      </c>
      <c r="L157" s="10">
        <f t="shared" si="15"/>
        <v>6.7173364907741728</v>
      </c>
      <c r="M157" s="10">
        <f t="shared" si="15"/>
        <v>7.1390671384176985</v>
      </c>
      <c r="N157" s="10">
        <f t="shared" si="16"/>
        <v>6.2169916545262049</v>
      </c>
      <c r="O157" s="10">
        <f t="shared" si="16"/>
        <v>7.1492030750549551</v>
      </c>
      <c r="P157" s="10">
        <f t="shared" si="16"/>
        <v>7.5460754852027856</v>
      </c>
      <c r="Q157" s="11">
        <f t="shared" si="17"/>
        <v>6.9537347687951634</v>
      </c>
      <c r="R157" s="16">
        <f t="shared" si="14"/>
        <v>212.85556345864353</v>
      </c>
      <c r="S157" s="17">
        <f t="shared" si="18"/>
        <v>5.840862434152494</v>
      </c>
      <c r="T157" s="17">
        <f t="shared" si="13"/>
        <v>7.0890902192444427</v>
      </c>
    </row>
    <row r="158" spans="1:20" x14ac:dyDescent="0.25">
      <c r="A158" s="3">
        <v>41244</v>
      </c>
      <c r="B158" s="6">
        <f>'[1]IPCA (Var)'!E209</f>
        <v>0.88</v>
      </c>
      <c r="C158" s="6">
        <f>'[1]IPCA (Var)'!F209</f>
        <v>0.68</v>
      </c>
      <c r="D158" s="6">
        <f>'[1]IPCA (Var)'!D209</f>
        <v>0.55754731420939763</v>
      </c>
      <c r="E158" s="6">
        <f>'[1]IPCA (Var)'!C209</f>
        <v>0.67</v>
      </c>
      <c r="F158" s="6">
        <f>'[1]IPCA (Var)'!G209</f>
        <v>0.54</v>
      </c>
      <c r="G158" s="7">
        <f>'[2]IPCA (Dessaz)'!E209</f>
        <v>0.64830170453119496</v>
      </c>
      <c r="H158" s="7">
        <f>'[2]IPCA (Dessaz)'!F209</f>
        <v>0.55760892459869804</v>
      </c>
      <c r="I158" s="7">
        <f>'[2]IPCA (Dessaz)'!D209</f>
        <v>0.50540731788563598</v>
      </c>
      <c r="J158" s="7">
        <f>'[2]IPCA (Dessaz)'!B209</f>
        <v>0.63502580455623803</v>
      </c>
      <c r="K158" s="7">
        <f>'[2]IPCA (Dessaz)'!G209</f>
        <v>0.557511115735844</v>
      </c>
      <c r="L158" s="10">
        <f t="shared" si="15"/>
        <v>7.5000327091895747</v>
      </c>
      <c r="M158" s="10">
        <f t="shared" si="15"/>
        <v>7.2555361015280484</v>
      </c>
      <c r="N158" s="10">
        <f t="shared" si="16"/>
        <v>6.2180872927263042</v>
      </c>
      <c r="O158" s="10">
        <f t="shared" si="16"/>
        <v>7.2471046808661344</v>
      </c>
      <c r="P158" s="10">
        <f t="shared" si="16"/>
        <v>7.0254513939672636</v>
      </c>
      <c r="Q158" s="11">
        <f t="shared" si="17"/>
        <v>7.049242435655465</v>
      </c>
      <c r="R158" s="16">
        <f t="shared" si="14"/>
        <v>214.2721373756462</v>
      </c>
      <c r="S158" s="17">
        <f t="shared" si="18"/>
        <v>5.9766180712693462</v>
      </c>
      <c r="T158" s="17">
        <f t="shared" si="13"/>
        <v>7.1962327773049228</v>
      </c>
    </row>
    <row r="159" spans="1:20" x14ac:dyDescent="0.25">
      <c r="A159" s="3">
        <v>41275</v>
      </c>
      <c r="B159" s="6">
        <f>'[1]IPCA (Var)'!E210</f>
        <v>0.86648693092439333</v>
      </c>
      <c r="C159" s="6">
        <f>'[1]IPCA (Var)'!F210</f>
        <v>0.71</v>
      </c>
      <c r="D159" s="6">
        <f>'[1]IPCA (Var)'!D210</f>
        <v>0.72523837943285552</v>
      </c>
      <c r="E159" s="6">
        <f>'[1]IPCA (Var)'!C210</f>
        <v>0.65</v>
      </c>
      <c r="F159" s="6">
        <f>'[1]IPCA (Var)'!G210</f>
        <v>0.71</v>
      </c>
      <c r="G159" s="7">
        <f>'[2]IPCA (Dessaz)'!E210</f>
        <v>0.755788621907726</v>
      </c>
      <c r="H159" s="7">
        <f>'[2]IPCA (Dessaz)'!F210</f>
        <v>0.66229784272362102</v>
      </c>
      <c r="I159" s="7">
        <f>'[2]IPCA (Dessaz)'!D210</f>
        <v>0.66962923308781597</v>
      </c>
      <c r="J159" s="7">
        <f>'[2]IPCA (Dessaz)'!B210</f>
        <v>0.53206299949003399</v>
      </c>
      <c r="K159" s="7">
        <f>'[2]IPCA (Dessaz)'!G210</f>
        <v>0.59982127710260502</v>
      </c>
      <c r="L159" s="10">
        <f t="shared" si="15"/>
        <v>8.5367440231188816</v>
      </c>
      <c r="M159" s="10">
        <f t="shared" si="15"/>
        <v>7.5244728649651149</v>
      </c>
      <c r="N159" s="10">
        <f t="shared" si="16"/>
        <v>6.9166950612511657</v>
      </c>
      <c r="O159" s="10">
        <f t="shared" si="16"/>
        <v>7.0073688324648886</v>
      </c>
      <c r="P159" s="10">
        <f t="shared" si="16"/>
        <v>7.1718523251611987</v>
      </c>
      <c r="Q159" s="11">
        <f t="shared" si="17"/>
        <v>7.4314266213922497</v>
      </c>
      <c r="R159" s="16">
        <f t="shared" si="14"/>
        <v>215.84134879311171</v>
      </c>
      <c r="S159" s="17">
        <f t="shared" si="18"/>
        <v>6.1961074775941594</v>
      </c>
      <c r="T159" s="17">
        <f t="shared" si="13"/>
        <v>8.0066574658131948</v>
      </c>
    </row>
    <row r="160" spans="1:20" x14ac:dyDescent="0.25">
      <c r="A160" s="3">
        <v>41306</v>
      </c>
      <c r="B160" s="6">
        <f>'[1]IPCA (Var)'!E211</f>
        <v>1.0002862129955634</v>
      </c>
      <c r="C160" s="6">
        <f>'[1]IPCA (Var)'!F211</f>
        <v>0.91</v>
      </c>
      <c r="D160" s="6">
        <f>'[1]IPCA (Var)'!D211</f>
        <v>0.52533838645121322</v>
      </c>
      <c r="E160" s="6">
        <f>'[1]IPCA (Var)'!C211</f>
        <v>0.55000000000000004</v>
      </c>
      <c r="F160" s="6">
        <f>'[1]IPCA (Var)'!G211</f>
        <v>0.65</v>
      </c>
      <c r="G160" s="7">
        <f>'[2]IPCA (Dessaz)'!E211</f>
        <v>0.64080785195168899</v>
      </c>
      <c r="H160" s="7">
        <f>'[2]IPCA (Dessaz)'!F211</f>
        <v>0.89254847092038303</v>
      </c>
      <c r="I160" s="7">
        <f>'[2]IPCA (Dessaz)'!D211</f>
        <v>0.54100029753939305</v>
      </c>
      <c r="J160" s="7">
        <f>'[2]IPCA (Dessaz)'!B211</f>
        <v>0.422361174232953</v>
      </c>
      <c r="K160" s="7">
        <f>'[2]IPCA (Dessaz)'!G211</f>
        <v>0.54708022406591605</v>
      </c>
      <c r="L160" s="10">
        <f t="shared" si="15"/>
        <v>8.4933194925885136</v>
      </c>
      <c r="M160" s="10">
        <f t="shared" si="15"/>
        <v>8.7848726848512868</v>
      </c>
      <c r="N160" s="10">
        <f t="shared" si="16"/>
        <v>7.0842691391374224</v>
      </c>
      <c r="O160" s="10">
        <f t="shared" si="16"/>
        <v>6.546376902944151</v>
      </c>
      <c r="P160" s="10">
        <f t="shared" si="16"/>
        <v>7.0347719247167095</v>
      </c>
      <c r="Q160" s="11">
        <f t="shared" si="17"/>
        <v>7.5887220288476156</v>
      </c>
      <c r="R160" s="16">
        <f t="shared" si="14"/>
        <v>217.41078502761172</v>
      </c>
      <c r="S160" s="17">
        <f t="shared" si="18"/>
        <v>6.4073012443353727</v>
      </c>
      <c r="T160" s="17">
        <f t="shared" si="13"/>
        <v>7.5547353228317293</v>
      </c>
    </row>
    <row r="161" spans="1:20" x14ac:dyDescent="0.25">
      <c r="A161" s="3">
        <v>41334</v>
      </c>
      <c r="B161" s="6">
        <f>'[1]IPCA (Var)'!E212</f>
        <v>0.31450071148675113</v>
      </c>
      <c r="C161" s="6">
        <f>'[1]IPCA (Var)'!F212</f>
        <v>0.49</v>
      </c>
      <c r="D161" s="6">
        <f>'[1]IPCA (Var)'!D212</f>
        <v>0.4665242938725746</v>
      </c>
      <c r="E161" s="6">
        <f>'[1]IPCA (Var)'!C212</f>
        <v>0.46</v>
      </c>
      <c r="F161" s="6">
        <f>'[1]IPCA (Var)'!G212</f>
        <v>0.55000000000000004</v>
      </c>
      <c r="G161" s="7">
        <f>'[2]IPCA (Dessaz)'!E212</f>
        <v>0.39562772206475999</v>
      </c>
      <c r="H161" s="7">
        <f>'[2]IPCA (Dessaz)'!F212</f>
        <v>0.48967638126600199</v>
      </c>
      <c r="I161" s="7">
        <f>'[2]IPCA (Dessaz)'!D212</f>
        <v>0.46024824129630798</v>
      </c>
      <c r="J161" s="7">
        <f>'[2]IPCA (Dessaz)'!B212</f>
        <v>0.51061332927897995</v>
      </c>
      <c r="K161" s="7">
        <f>'[2]IPCA (Dessaz)'!G212</f>
        <v>0.51406365923158504</v>
      </c>
      <c r="L161" s="10">
        <f t="shared" si="15"/>
        <v>7.4092027442071773</v>
      </c>
      <c r="M161" s="10">
        <f t="shared" si="15"/>
        <v>8.4917010376792454</v>
      </c>
      <c r="N161" s="10">
        <f t="shared" si="16"/>
        <v>6.8920944894209635</v>
      </c>
      <c r="O161" s="10">
        <f t="shared" si="16"/>
        <v>6.0201384306892036</v>
      </c>
      <c r="P161" s="10">
        <f t="shared" si="16"/>
        <v>6.8499536631984936</v>
      </c>
      <c r="Q161" s="11">
        <f t="shared" si="17"/>
        <v>7.1326180730390165</v>
      </c>
      <c r="R161" s="16">
        <f t="shared" si="14"/>
        <v>218.40262390177728</v>
      </c>
      <c r="S161" s="17">
        <f t="shared" si="18"/>
        <v>6.6035177919563814</v>
      </c>
      <c r="T161" s="17">
        <f t="shared" si="13"/>
        <v>5.8392340478595983</v>
      </c>
    </row>
    <row r="162" spans="1:20" x14ac:dyDescent="0.25">
      <c r="A162" s="3">
        <v>41365</v>
      </c>
      <c r="B162" s="6">
        <f>'[1]IPCA (Var)'!E213</f>
        <v>0.45463957335734478</v>
      </c>
      <c r="C162" s="6">
        <f>'[1]IPCA (Var)'!F213</f>
        <v>0.68</v>
      </c>
      <c r="D162" s="6">
        <f>'[1]IPCA (Var)'!D213</f>
        <v>0.53054676993577143</v>
      </c>
      <c r="E162" s="6">
        <f>'[1]IPCA (Var)'!C213</f>
        <v>0.53</v>
      </c>
      <c r="F162" s="6">
        <f>'[1]IPCA (Var)'!G213</f>
        <v>0.65</v>
      </c>
      <c r="G162" s="7">
        <f>'[2]IPCA (Dessaz)'!E213</f>
        <v>0.53481714598778396</v>
      </c>
      <c r="H162" s="7">
        <f>'[2]IPCA (Dessaz)'!F213</f>
        <v>0.62206749310089104</v>
      </c>
      <c r="I162" s="7">
        <f>'[2]IPCA (Dessaz)'!D213</f>
        <v>0.48206219780888898</v>
      </c>
      <c r="J162" s="7">
        <f>'[2]IPCA (Dessaz)'!B213</f>
        <v>0.440397681608028</v>
      </c>
      <c r="K162" s="7">
        <f>'[2]IPCA (Dessaz)'!G213</f>
        <v>0.57529643005207798</v>
      </c>
      <c r="L162" s="10">
        <f t="shared" si="15"/>
        <v>6.4692571504676444</v>
      </c>
      <c r="M162" s="10">
        <f t="shared" si="15"/>
        <v>8.3184234141417726</v>
      </c>
      <c r="N162" s="10">
        <f t="shared" si="16"/>
        <v>6.0972807796652262</v>
      </c>
      <c r="O162" s="10">
        <f t="shared" si="16"/>
        <v>5.6339390790513644</v>
      </c>
      <c r="P162" s="10">
        <f t="shared" si="16"/>
        <v>6.7457582523405168</v>
      </c>
      <c r="Q162" s="11">
        <f t="shared" si="17"/>
        <v>6.652931735133305</v>
      </c>
      <c r="R162" s="16">
        <f t="shared" si="14"/>
        <v>219.6454162275067</v>
      </c>
      <c r="S162" s="17">
        <f t="shared" si="18"/>
        <v>6.5728540776992084</v>
      </c>
      <c r="T162" s="17">
        <f t="shared" si="13"/>
        <v>6.5605144073183519</v>
      </c>
    </row>
    <row r="163" spans="1:20" x14ac:dyDescent="0.25">
      <c r="A163" s="3">
        <v>41395</v>
      </c>
      <c r="B163" s="6">
        <f>'[1]IPCA (Var)'!E214</f>
        <v>0.4798616147977568</v>
      </c>
      <c r="C163" s="6">
        <f>'[1]IPCA (Var)'!F214</f>
        <v>0.64</v>
      </c>
      <c r="D163" s="6">
        <f>'[1]IPCA (Var)'!D214</f>
        <v>0.52104880701353484</v>
      </c>
      <c r="E163" s="6">
        <f>'[1]IPCA (Var)'!C214</f>
        <v>0.5</v>
      </c>
      <c r="F163" s="6">
        <f>'[1]IPCA (Var)'!G214</f>
        <v>0.56999999999999995</v>
      </c>
      <c r="G163" s="7">
        <f>'[2]IPCA (Dessaz)'!E214</f>
        <v>0.57843175869042096</v>
      </c>
      <c r="H163" s="7">
        <f>'[2]IPCA (Dessaz)'!F214</f>
        <v>0.54912451290292996</v>
      </c>
      <c r="I163" s="7">
        <f>'[2]IPCA (Dessaz)'!D214</f>
        <v>0.45693663699532799</v>
      </c>
      <c r="J163" s="7">
        <f>'[2]IPCA (Dessaz)'!B214</f>
        <v>0.42530807589995001</v>
      </c>
      <c r="K163" s="7">
        <f>'[2]IPCA (Dessaz)'!G214</f>
        <v>0.52606096342080699</v>
      </c>
      <c r="L163" s="10">
        <f t="shared" si="15"/>
        <v>6.2052961868094725</v>
      </c>
      <c r="M163" s="10">
        <f t="shared" si="15"/>
        <v>6.8495423330989347</v>
      </c>
      <c r="N163" s="10">
        <f t="shared" si="16"/>
        <v>5.7428229271407005</v>
      </c>
      <c r="O163" s="10">
        <f t="shared" si="16"/>
        <v>5.6463347159005473</v>
      </c>
      <c r="P163" s="10">
        <f t="shared" si="16"/>
        <v>6.6565306836697369</v>
      </c>
      <c r="Q163" s="11">
        <f t="shared" si="17"/>
        <v>6.2201053693238784</v>
      </c>
      <c r="R163" s="16">
        <f t="shared" si="14"/>
        <v>220.83629432341513</v>
      </c>
      <c r="S163" s="17">
        <f t="shared" si="18"/>
        <v>6.7207955973080935</v>
      </c>
      <c r="T163" s="17">
        <f t="shared" si="13"/>
        <v>6.2587394733478741</v>
      </c>
    </row>
    <row r="164" spans="1:20" x14ac:dyDescent="0.25">
      <c r="A164" s="3">
        <v>41426</v>
      </c>
      <c r="B164" s="6">
        <f>'[1]IPCA (Var)'!E215</f>
        <v>0.38311926651054634</v>
      </c>
      <c r="C164" s="6">
        <f>'[1]IPCA (Var)'!F215</f>
        <v>0.56999999999999995</v>
      </c>
      <c r="D164" s="6">
        <f>'[1]IPCA (Var)'!D215</f>
        <v>0.35741993845596864</v>
      </c>
      <c r="E164" s="6">
        <f>'[1]IPCA (Var)'!C215</f>
        <v>0.43</v>
      </c>
      <c r="F164" s="6">
        <f>'[1]IPCA (Var)'!G215</f>
        <v>0.41</v>
      </c>
      <c r="G164" s="7">
        <f>'[2]IPCA (Dessaz)'!E215</f>
        <v>0.42040980702426001</v>
      </c>
      <c r="H164" s="7">
        <f>'[2]IPCA (Dessaz)'!F215</f>
        <v>0.54413388629219095</v>
      </c>
      <c r="I164" s="7">
        <f>'[2]IPCA (Dessaz)'!D215</f>
        <v>0.38685094468500503</v>
      </c>
      <c r="J164" s="7">
        <f>'[2]IPCA (Dessaz)'!B215</f>
        <v>0.487403790688415</v>
      </c>
      <c r="K164" s="7">
        <f>'[2]IPCA (Dessaz)'!G215</f>
        <v>0.45475060880578699</v>
      </c>
      <c r="L164" s="10">
        <f t="shared" si="15"/>
        <v>6.310096238766838</v>
      </c>
      <c r="M164" s="10">
        <f t="shared" si="15"/>
        <v>7.0812412096578958</v>
      </c>
      <c r="N164" s="10">
        <f t="shared" si="16"/>
        <v>5.4342282370625439</v>
      </c>
      <c r="O164" s="10">
        <f t="shared" si="16"/>
        <v>5.5487438617550344</v>
      </c>
      <c r="P164" s="10">
        <f t="shared" si="16"/>
        <v>6.4051130437202231</v>
      </c>
      <c r="Q164" s="11">
        <f t="shared" si="17"/>
        <v>6.155884518192507</v>
      </c>
      <c r="R164" s="16">
        <f t="shared" si="14"/>
        <v>221.78612854105921</v>
      </c>
      <c r="S164" s="17">
        <f t="shared" si="18"/>
        <v>6.8925115775525514</v>
      </c>
      <c r="T164" s="17">
        <f t="shared" si="13"/>
        <v>5.6455368854251509</v>
      </c>
    </row>
    <row r="165" spans="1:20" x14ac:dyDescent="0.25">
      <c r="A165" s="3">
        <v>41456</v>
      </c>
      <c r="B165" s="6">
        <f>'[1]IPCA (Var)'!E216</f>
        <v>0.34941725458043787</v>
      </c>
      <c r="C165" s="6">
        <f>'[1]IPCA (Var)'!F216</f>
        <v>0.32</v>
      </c>
      <c r="D165" s="6">
        <f>'[1]IPCA (Var)'!D216</f>
        <v>0.28540974932228425</v>
      </c>
      <c r="E165" s="6">
        <f>'[1]IPCA (Var)'!C216</f>
        <v>0.34</v>
      </c>
      <c r="F165" s="6">
        <f>'[1]IPCA (Var)'!G216</f>
        <v>0.31</v>
      </c>
      <c r="G165" s="7">
        <f>'[2]IPCA (Dessaz)'!E216</f>
        <v>0.50730578263064896</v>
      </c>
      <c r="H165" s="7">
        <f>'[2]IPCA (Dessaz)'!F216</f>
        <v>0.51655386317984897</v>
      </c>
      <c r="I165" s="7">
        <f>'[2]IPCA (Dessaz)'!D216</f>
        <v>0.40928777257563398</v>
      </c>
      <c r="J165" s="7">
        <f>'[2]IPCA (Dessaz)'!B216</f>
        <v>0.27434933156792701</v>
      </c>
      <c r="K165" s="7">
        <f>'[2]IPCA (Dessaz)'!G216</f>
        <v>0.50564249052450305</v>
      </c>
      <c r="L165" s="10">
        <f t="shared" si="15"/>
        <v>6.19376023232594</v>
      </c>
      <c r="M165" s="10">
        <f t="shared" si="15"/>
        <v>6.6327327119617419</v>
      </c>
      <c r="N165" s="10">
        <f t="shared" si="16"/>
        <v>5.1290676373901611</v>
      </c>
      <c r="O165" s="10">
        <f t="shared" si="16"/>
        <v>4.8529549965724783</v>
      </c>
      <c r="P165" s="10">
        <f t="shared" si="16"/>
        <v>6.1105558419504602</v>
      </c>
      <c r="Q165" s="11">
        <f t="shared" si="17"/>
        <v>5.7838142840401563</v>
      </c>
      <c r="R165" s="16">
        <f t="shared" si="14"/>
        <v>222.49798527740668</v>
      </c>
      <c r="S165" s="17">
        <f t="shared" si="18"/>
        <v>6.7592781432620264</v>
      </c>
      <c r="T165" s="17">
        <f t="shared" si="13"/>
        <v>5.4427679510827387</v>
      </c>
    </row>
    <row r="166" spans="1:20" x14ac:dyDescent="0.25">
      <c r="A166" s="3">
        <v>41487</v>
      </c>
      <c r="B166" s="6">
        <f>'[1]IPCA (Var)'!E217</f>
        <v>0.45282013214915384</v>
      </c>
      <c r="C166" s="6">
        <f>'[1]IPCA (Var)'!F217</f>
        <v>0.49</v>
      </c>
      <c r="D166" s="6">
        <f>'[1]IPCA (Var)'!D217</f>
        <v>0.42279718523346027</v>
      </c>
      <c r="E166" s="6">
        <f>'[1]IPCA (Var)'!C217</f>
        <v>0.42</v>
      </c>
      <c r="F166" s="6">
        <f>'[1]IPCA (Var)'!G217</f>
        <v>0.51</v>
      </c>
      <c r="G166" s="7">
        <f>'[2]IPCA (Dessaz)'!E217</f>
        <v>0.60300387965702595</v>
      </c>
      <c r="H166" s="7">
        <f>'[2]IPCA (Dessaz)'!F217</f>
        <v>0.56894873821786296</v>
      </c>
      <c r="I166" s="7">
        <f>'[2]IPCA (Dessaz)'!D217</f>
        <v>0.47243832974498101</v>
      </c>
      <c r="J166" s="7">
        <f>'[2]IPCA (Dessaz)'!B217</f>
        <v>0.43368131126875098</v>
      </c>
      <c r="K166" s="7">
        <f>'[2]IPCA (Dessaz)'!G217</f>
        <v>0.56540222426477404</v>
      </c>
      <c r="L166" s="10">
        <f t="shared" si="15"/>
        <v>6.2976616313243916</v>
      </c>
      <c r="M166" s="10">
        <f t="shared" si="15"/>
        <v>6.7168682641369326</v>
      </c>
      <c r="N166" s="10">
        <f t="shared" si="16"/>
        <v>5.194002004237408</v>
      </c>
      <c r="O166" s="10">
        <f t="shared" si="16"/>
        <v>4.8879402734511634</v>
      </c>
      <c r="P166" s="10">
        <f t="shared" si="16"/>
        <v>6.2768327818115477</v>
      </c>
      <c r="Q166" s="11">
        <f t="shared" si="17"/>
        <v>5.8746609909922896</v>
      </c>
      <c r="R166" s="16">
        <f t="shared" si="14"/>
        <v>223.51952573357778</v>
      </c>
      <c r="S166" s="17">
        <f t="shared" si="18"/>
        <v>6.7318022881572182</v>
      </c>
      <c r="T166" s="17">
        <f t="shared" si="13"/>
        <v>6.5321109948904166</v>
      </c>
    </row>
    <row r="167" spans="1:20" x14ac:dyDescent="0.25">
      <c r="A167" s="3">
        <v>41518</v>
      </c>
      <c r="B167" s="6">
        <f>'[1]IPCA (Var)'!E218</f>
        <v>0.52172775135981275</v>
      </c>
      <c r="C167" s="6">
        <f>'[1]IPCA (Var)'!F218</f>
        <v>0.51</v>
      </c>
      <c r="D167" s="6">
        <f>'[1]IPCA (Var)'!D218</f>
        <v>0.4252224523101838</v>
      </c>
      <c r="E167" s="6">
        <f>'[1]IPCA (Var)'!C218</f>
        <v>0.46</v>
      </c>
      <c r="F167" s="6">
        <f>'[1]IPCA (Var)'!G218</f>
        <v>0.37</v>
      </c>
      <c r="G167" s="7">
        <f>'[2]IPCA (Dessaz)'!E218</f>
        <v>0.57138730707364305</v>
      </c>
      <c r="H167" s="7">
        <f>'[2]IPCA (Dessaz)'!F218</f>
        <v>0.57202014057325501</v>
      </c>
      <c r="I167" s="7">
        <f>'[2]IPCA (Dessaz)'!D218</f>
        <v>0.45698427861215801</v>
      </c>
      <c r="J167" s="7">
        <f>'[2]IPCA (Dessaz)'!B218</f>
        <v>0.41983621041334201</v>
      </c>
      <c r="K167" s="7">
        <f>'[2]IPCA (Dessaz)'!G218</f>
        <v>0.459523425568857</v>
      </c>
      <c r="L167" s="10">
        <f t="shared" si="15"/>
        <v>6.9381068124463541</v>
      </c>
      <c r="M167" s="10">
        <f t="shared" si="15"/>
        <v>6.8353227016682894</v>
      </c>
      <c r="N167" s="10">
        <f t="shared" si="16"/>
        <v>5.4882401685169224</v>
      </c>
      <c r="O167" s="10">
        <f t="shared" si="16"/>
        <v>4.6059325434274268</v>
      </c>
      <c r="P167" s="10">
        <f t="shared" si="16"/>
        <v>6.2970214629373134</v>
      </c>
      <c r="Q167" s="11">
        <f t="shared" si="17"/>
        <v>6.0329247377992612</v>
      </c>
      <c r="R167" s="16">
        <f t="shared" si="14"/>
        <v>224.54188178337901</v>
      </c>
      <c r="S167" s="17">
        <f t="shared" si="18"/>
        <v>6.6952399383354066</v>
      </c>
      <c r="T167" s="17">
        <f t="shared" si="13"/>
        <v>6.1164551789549604</v>
      </c>
    </row>
    <row r="168" spans="1:20" x14ac:dyDescent="0.25">
      <c r="A168" s="3">
        <v>41548</v>
      </c>
      <c r="B168" s="6">
        <f>'[1]IPCA (Var)'!E219</f>
        <v>0.60054543156540108</v>
      </c>
      <c r="C168" s="6">
        <f>'[1]IPCA (Var)'!F219</f>
        <v>0.75</v>
      </c>
      <c r="D168" s="6">
        <f>'[1]IPCA (Var)'!D219</f>
        <v>0.57514474218858969</v>
      </c>
      <c r="E168" s="6">
        <f>'[1]IPCA (Var)'!C219</f>
        <v>0.61</v>
      </c>
      <c r="F168" s="6">
        <f>'[1]IPCA (Var)'!G219</f>
        <v>0.57999999999999996</v>
      </c>
      <c r="G168" s="7">
        <f>'[2]IPCA (Dessaz)'!E219</f>
        <v>0.63293783235451695</v>
      </c>
      <c r="H168" s="7">
        <f>'[2]IPCA (Dessaz)'!F219</f>
        <v>0.76365171893348305</v>
      </c>
      <c r="I168" s="7">
        <f>'[2]IPCA (Dessaz)'!D219</f>
        <v>0.553941280477669</v>
      </c>
      <c r="J168" s="7">
        <f>'[2]IPCA (Dessaz)'!B219</f>
        <v>0.57766424209670597</v>
      </c>
      <c r="K168" s="7">
        <f>'[2]IPCA (Dessaz)'!G219</f>
        <v>0.56347723918575998</v>
      </c>
      <c r="L168" s="10">
        <f t="shared" si="15"/>
        <v>7.4737309951033781</v>
      </c>
      <c r="M168" s="10">
        <f t="shared" si="15"/>
        <v>7.8902158258414401</v>
      </c>
      <c r="N168" s="10">
        <f t="shared" si="16"/>
        <v>6.0975052421723852</v>
      </c>
      <c r="O168" s="10">
        <f t="shared" si="16"/>
        <v>5.8773487810978242</v>
      </c>
      <c r="P168" s="10">
        <f t="shared" si="16"/>
        <v>6.5419379637196462</v>
      </c>
      <c r="Q168" s="11">
        <f t="shared" si="17"/>
        <v>6.7761477615869357</v>
      </c>
      <c r="R168" s="16">
        <f t="shared" si="14"/>
        <v>225.94108765271642</v>
      </c>
      <c r="S168" s="17">
        <f t="shared" si="18"/>
        <v>6.7722689975580508</v>
      </c>
      <c r="T168" s="17">
        <f t="shared" si="13"/>
        <v>7.6776304615769231</v>
      </c>
    </row>
    <row r="169" spans="1:20" x14ac:dyDescent="0.25">
      <c r="A169" s="3">
        <v>41579</v>
      </c>
      <c r="B169" s="6">
        <f>'[1]IPCA (Var)'!E220</f>
        <v>0.59835523174243732</v>
      </c>
      <c r="C169" s="6">
        <f>'[1]IPCA (Var)'!F220</f>
        <v>0.55000000000000004</v>
      </c>
      <c r="D169" s="6">
        <f>'[1]IPCA (Var)'!D220</f>
        <v>0.45286070161164033</v>
      </c>
      <c r="E169" s="6">
        <f>'[1]IPCA (Var)'!C220</f>
        <v>0.52</v>
      </c>
      <c r="F169" s="6">
        <f>'[1]IPCA (Var)'!G220</f>
        <v>0.55000000000000004</v>
      </c>
      <c r="G169" s="7">
        <f>'[2]IPCA (Dessaz)'!E220</f>
        <v>0.61948600412063404</v>
      </c>
      <c r="H169" s="7">
        <f>'[2]IPCA (Dessaz)'!F220</f>
        <v>0.56709711637056504</v>
      </c>
      <c r="I169" s="7">
        <f>'[2]IPCA (Dessaz)'!D220</f>
        <v>0.47205916938065501</v>
      </c>
      <c r="J169" s="7">
        <f>'[2]IPCA (Dessaz)'!B220</f>
        <v>0.493286080239555</v>
      </c>
      <c r="K169" s="7">
        <f>'[2]IPCA (Dessaz)'!G220</f>
        <v>0.54399017232265501</v>
      </c>
      <c r="L169" s="10">
        <f t="shared" si="15"/>
        <v>7.5441836607037516</v>
      </c>
      <c r="M169" s="10">
        <f t="shared" si="15"/>
        <v>7.8822756303562613</v>
      </c>
      <c r="N169" s="10">
        <f t="shared" si="16"/>
        <v>6.0959040517133634</v>
      </c>
      <c r="O169" s="10">
        <f t="shared" si="16"/>
        <v>6.1288554556232278</v>
      </c>
      <c r="P169" s="10">
        <f t="shared" si="16"/>
        <v>6.4512027409450834</v>
      </c>
      <c r="Q169" s="11">
        <f t="shared" si="17"/>
        <v>6.8204843078683366</v>
      </c>
      <c r="R169" s="16">
        <f t="shared" si="14"/>
        <v>227.14816251939098</v>
      </c>
      <c r="S169" s="17">
        <f t="shared" si="18"/>
        <v>6.7146936770221766</v>
      </c>
      <c r="T169" s="17">
        <f t="shared" si="13"/>
        <v>6.6655698101471206</v>
      </c>
    </row>
    <row r="170" spans="1:20" x14ac:dyDescent="0.25">
      <c r="A170" s="3">
        <v>41609</v>
      </c>
      <c r="B170" s="6">
        <f>'[1]IPCA (Var)'!E221</f>
        <v>0.95948039424701115</v>
      </c>
      <c r="C170" s="6">
        <f>'[1]IPCA (Var)'!F221</f>
        <v>0.75</v>
      </c>
      <c r="D170" s="6">
        <f>'[1]IPCA (Var)'!D221</f>
        <v>0.57619393961915044</v>
      </c>
      <c r="E170" s="6">
        <f>'[1]IPCA (Var)'!C221</f>
        <v>0.79</v>
      </c>
      <c r="F170" s="6">
        <f>'[1]IPCA (Var)'!G221</f>
        <v>0.75</v>
      </c>
      <c r="G170" s="7">
        <f>'[2]IPCA (Dessaz)'!E221</f>
        <v>0.68679060800574698</v>
      </c>
      <c r="H170" s="7">
        <f>'[2]IPCA (Dessaz)'!F221</f>
        <v>0.63528676822161101</v>
      </c>
      <c r="I170" s="7">
        <f>'[2]IPCA (Dessaz)'!D221</f>
        <v>0.52417345072822097</v>
      </c>
      <c r="J170" s="7">
        <f>'[2]IPCA (Dessaz)'!B221</f>
        <v>0.75069098634808196</v>
      </c>
      <c r="K170" s="7">
        <f>'[2]IPCA (Dessaz)'!G221</f>
        <v>0.76880588094734603</v>
      </c>
      <c r="L170" s="10">
        <f t="shared" si="15"/>
        <v>8.0386610139555401</v>
      </c>
      <c r="M170" s="10">
        <f t="shared" si="15"/>
        <v>8.1538817515429241</v>
      </c>
      <c r="N170" s="10">
        <f t="shared" si="16"/>
        <v>6.3799893439373312</v>
      </c>
      <c r="O170" s="10">
        <f t="shared" si="16"/>
        <v>7.5349063054779286</v>
      </c>
      <c r="P170" s="10">
        <f t="shared" si="16"/>
        <v>7.7687144875033587</v>
      </c>
      <c r="Q170" s="11">
        <f t="shared" si="17"/>
        <v>7.5752305804834164</v>
      </c>
      <c r="R170" s="16">
        <f t="shared" si="14"/>
        <v>228.88615231006156</v>
      </c>
      <c r="S170" s="17">
        <f t="shared" si="18"/>
        <v>6.8203057632244324</v>
      </c>
      <c r="T170" s="17">
        <f t="shared" si="13"/>
        <v>8.3836737434892292</v>
      </c>
    </row>
    <row r="171" spans="1:20" x14ac:dyDescent="0.25">
      <c r="A171" s="3">
        <v>41640</v>
      </c>
      <c r="B171" s="6">
        <f>'[1]IPCA (Var)'!E222</f>
        <v>0.52322843172644651</v>
      </c>
      <c r="C171" s="6">
        <f>'[1]IPCA (Var)'!F222</f>
        <v>0.5</v>
      </c>
      <c r="D171" s="6">
        <f>'[1]IPCA (Var)'!D222</f>
        <v>0.55025898079840196</v>
      </c>
      <c r="E171" s="6">
        <f>'[1]IPCA (Var)'!C222</f>
        <v>0.55000000000000004</v>
      </c>
      <c r="F171" s="6">
        <f>'[1]IPCA (Var)'!G222</f>
        <v>0.62</v>
      </c>
      <c r="G171" s="7">
        <f>'[2]IPCA (Dessaz)'!E222</f>
        <v>0.43035274604310497</v>
      </c>
      <c r="H171" s="7">
        <f>'[2]IPCA (Dessaz)'!F222</f>
        <v>0.465569450176818</v>
      </c>
      <c r="I171" s="7">
        <f>'[2]IPCA (Dessaz)'!D222</f>
        <v>0.48118795759261002</v>
      </c>
      <c r="J171" s="7">
        <f>'[2]IPCA (Dessaz)'!B222</f>
        <v>0.196012046426676</v>
      </c>
      <c r="K171" s="7">
        <f>'[2]IPCA (Dessaz)'!G222</f>
        <v>0.48222569073216998</v>
      </c>
      <c r="L171" s="10">
        <f t="shared" si="15"/>
        <v>7.1720057470625154</v>
      </c>
      <c r="M171" s="10">
        <f t="shared" si="15"/>
        <v>6.8796604401651695</v>
      </c>
      <c r="N171" s="10">
        <f t="shared" si="16"/>
        <v>6.0724092457180578</v>
      </c>
      <c r="O171" s="10">
        <f t="shared" si="16"/>
        <v>5.9144776003475785</v>
      </c>
      <c r="P171" s="10">
        <f t="shared" si="16"/>
        <v>7.4211512718951766</v>
      </c>
      <c r="Q171" s="11">
        <f t="shared" si="17"/>
        <v>6.6919408610376987</v>
      </c>
      <c r="R171" s="16">
        <f t="shared" si="14"/>
        <v>230.14204486558936</v>
      </c>
      <c r="S171" s="17">
        <f t="shared" si="18"/>
        <v>6.6255590749598081</v>
      </c>
      <c r="T171" s="17">
        <f t="shared" si="13"/>
        <v>5.0459029360703456</v>
      </c>
    </row>
    <row r="172" spans="1:20" x14ac:dyDescent="0.25">
      <c r="A172" s="3">
        <v>41671</v>
      </c>
      <c r="B172" s="6">
        <f>'[1]IPCA (Var)'!E223</f>
        <v>0.9227511221617718</v>
      </c>
      <c r="C172" s="6">
        <f>'[1]IPCA (Var)'!F223</f>
        <v>0.75</v>
      </c>
      <c r="D172" s="6">
        <f>'[1]IPCA (Var)'!D223</f>
        <v>0.51147365478328977</v>
      </c>
      <c r="E172" s="6">
        <f>'[1]IPCA (Var)'!C223</f>
        <v>0.69</v>
      </c>
      <c r="F172" s="6">
        <f>'[1]IPCA (Var)'!G223</f>
        <v>0.72</v>
      </c>
      <c r="G172" s="7">
        <f>'[2]IPCA (Dessaz)'!E223</f>
        <v>0.56487684331311405</v>
      </c>
      <c r="H172" s="7">
        <f>'[2]IPCA (Dessaz)'!F223</f>
        <v>0.71037518557823398</v>
      </c>
      <c r="I172" s="7">
        <f>'[2]IPCA (Dessaz)'!D223</f>
        <v>0.51221493878282898</v>
      </c>
      <c r="J172" s="7">
        <f>'[2]IPCA (Dessaz)'!B223</f>
        <v>0.51381483373372605</v>
      </c>
      <c r="K172" s="7">
        <f>'[2]IPCA (Dessaz)'!G223</f>
        <v>0.62553391914470502</v>
      </c>
      <c r="L172" s="10">
        <f t="shared" si="15"/>
        <v>6.9394817289026856</v>
      </c>
      <c r="M172" s="10">
        <f t="shared" si="15"/>
        <v>7.4904078740676061</v>
      </c>
      <c r="N172" s="10">
        <f t="shared" si="16"/>
        <v>6.2420753236992699</v>
      </c>
      <c r="O172" s="10">
        <f t="shared" si="16"/>
        <v>6.0010662497945955</v>
      </c>
      <c r="P172" s="10">
        <f t="shared" si="16"/>
        <v>7.7699662590257956</v>
      </c>
      <c r="Q172" s="11">
        <f t="shared" si="17"/>
        <v>6.8885994870979896</v>
      </c>
      <c r="R172" s="16">
        <f t="shared" si="14"/>
        <v>231.79640934533475</v>
      </c>
      <c r="S172" s="17">
        <f t="shared" si="18"/>
        <v>6.616794247762825</v>
      </c>
      <c r="T172" s="17">
        <f t="shared" si="13"/>
        <v>7.254978044892213</v>
      </c>
    </row>
    <row r="173" spans="1:20" x14ac:dyDescent="0.25">
      <c r="A173" s="3">
        <v>41699</v>
      </c>
      <c r="B173" s="6">
        <f>'[1]IPCA (Var)'!E224</f>
        <v>0.87700877652606757</v>
      </c>
      <c r="C173" s="6">
        <f>'[1]IPCA (Var)'!F224</f>
        <v>0.67</v>
      </c>
      <c r="D173" s="6">
        <f>'[1]IPCA (Var)'!D224</f>
        <v>0.58613791833815598</v>
      </c>
      <c r="E173" s="6">
        <f>'[1]IPCA (Var)'!C224</f>
        <v>0.59</v>
      </c>
      <c r="F173" s="6">
        <f>'[1]IPCA (Var)'!G224</f>
        <v>0.68</v>
      </c>
      <c r="G173" s="7">
        <f>'[2]IPCA (Dessaz)'!E224</f>
        <v>0.97193012318415195</v>
      </c>
      <c r="H173" s="7">
        <f>'[2]IPCA (Dessaz)'!F224</f>
        <v>0.66498998719691604</v>
      </c>
      <c r="I173" s="7">
        <f>'[2]IPCA (Dessaz)'!D224</f>
        <v>0.57870368977515396</v>
      </c>
      <c r="J173" s="7">
        <f>'[2]IPCA (Dessaz)'!B224</f>
        <v>0.97959110472203104</v>
      </c>
      <c r="K173" s="7">
        <f>'[2]IPCA (Dessaz)'!G224</f>
        <v>0.64287018337340895</v>
      </c>
      <c r="L173" s="10">
        <f t="shared" si="15"/>
        <v>8.158713258203921</v>
      </c>
      <c r="M173" s="10">
        <f t="shared" si="15"/>
        <v>7.6174226275605994</v>
      </c>
      <c r="N173" s="10">
        <f t="shared" si="16"/>
        <v>6.4728746800254866</v>
      </c>
      <c r="O173" s="10">
        <f t="shared" si="16"/>
        <v>6.9709541621334914</v>
      </c>
      <c r="P173" s="10">
        <f t="shared" si="16"/>
        <v>7.2316937345680898</v>
      </c>
      <c r="Q173" s="11">
        <f t="shared" si="17"/>
        <v>7.2903316924983184</v>
      </c>
      <c r="R173" s="16">
        <f t="shared" si="14"/>
        <v>233.37408371402466</v>
      </c>
      <c r="S173" s="17">
        <f t="shared" si="18"/>
        <v>6.854981659460524</v>
      </c>
      <c r="T173" s="17">
        <f t="shared" si="13"/>
        <v>9.6104246545799512</v>
      </c>
    </row>
    <row r="174" spans="1:20" x14ac:dyDescent="0.25">
      <c r="A174" s="3">
        <v>41730</v>
      </c>
      <c r="B174" s="6">
        <f>'[1]IPCA (Var)'!E225</f>
        <v>0.4072378069158033</v>
      </c>
      <c r="C174" s="6">
        <f>'[1]IPCA (Var)'!F225</f>
        <v>0.54</v>
      </c>
      <c r="D174" s="6">
        <f>'[1]IPCA (Var)'!D225</f>
        <v>0.55780211873334928</v>
      </c>
      <c r="E174" s="6">
        <f>'[1]IPCA (Var)'!C225</f>
        <v>0.56000000000000005</v>
      </c>
      <c r="F174" s="6">
        <f>'[1]IPCA (Var)'!G225</f>
        <v>0.57999999999999996</v>
      </c>
      <c r="G174" s="7">
        <f>'[2]IPCA (Dessaz)'!E225</f>
        <v>0.48318280570065603</v>
      </c>
      <c r="H174" s="7">
        <f>'[2]IPCA (Dessaz)'!F225</f>
        <v>0.484943264748387</v>
      </c>
      <c r="I174" s="7">
        <f>'[2]IPCA (Dessaz)'!D225</f>
        <v>0.51530481007512496</v>
      </c>
      <c r="J174" s="7">
        <f>'[2]IPCA (Dessaz)'!B225</f>
        <v>0.61878449070639796</v>
      </c>
      <c r="K174" s="7">
        <f>'[2]IPCA (Dessaz)'!G225</f>
        <v>0.521465271411099</v>
      </c>
      <c r="L174" s="10">
        <f t="shared" si="15"/>
        <v>8.3860041767935378</v>
      </c>
      <c r="M174" s="10">
        <f t="shared" si="15"/>
        <v>7.7003416465059704</v>
      </c>
      <c r="N174" s="10">
        <f t="shared" si="16"/>
        <v>6.617507966992342</v>
      </c>
      <c r="O174" s="10">
        <f t="shared" si="16"/>
        <v>8.7837284586109288</v>
      </c>
      <c r="P174" s="10">
        <f t="shared" si="16"/>
        <v>7.3991460756043459</v>
      </c>
      <c r="Q174" s="11">
        <f t="shared" si="17"/>
        <v>7.7773456649014268</v>
      </c>
      <c r="R174" s="16">
        <f t="shared" si="14"/>
        <v>234.60865125209543</v>
      </c>
      <c r="S174" s="17">
        <f t="shared" si="18"/>
        <v>6.8124503946351167</v>
      </c>
      <c r="T174" s="17">
        <f t="shared" si="13"/>
        <v>6.4817797425784418</v>
      </c>
    </row>
    <row r="175" spans="1:20" x14ac:dyDescent="0.25">
      <c r="A175" s="3">
        <v>41760</v>
      </c>
      <c r="B175" s="6">
        <f>'[1]IPCA (Var)'!E226</f>
        <v>0.42440829573469674</v>
      </c>
      <c r="C175" s="6">
        <f>'[1]IPCA (Var)'!F226</f>
        <v>0.79</v>
      </c>
      <c r="D175" s="6">
        <f>'[1]IPCA (Var)'!D226</f>
        <v>0.63515223243346641</v>
      </c>
      <c r="E175" s="6">
        <f>'[1]IPCA (Var)'!C226</f>
        <v>0.5</v>
      </c>
      <c r="F175" s="6">
        <f>'[1]IPCA (Var)'!G226</f>
        <v>0.82</v>
      </c>
      <c r="G175" s="7">
        <f>'[2]IPCA (Dessaz)'!E226</f>
        <v>0.56323012963839103</v>
      </c>
      <c r="H175" s="7">
        <f>'[2]IPCA (Dessaz)'!F226</f>
        <v>0.70373240452694896</v>
      </c>
      <c r="I175" s="7">
        <f>'[2]IPCA (Dessaz)'!D226</f>
        <v>0.57467903099397</v>
      </c>
      <c r="J175" s="7">
        <f>'[2]IPCA (Dessaz)'!B226</f>
        <v>0.49891816194802602</v>
      </c>
      <c r="K175" s="7">
        <f>'[2]IPCA (Dessaz)'!G226</f>
        <v>0.785021363467443</v>
      </c>
      <c r="L175" s="10">
        <f t="shared" si="15"/>
        <v>8.3789129098927884</v>
      </c>
      <c r="M175" s="10">
        <f t="shared" si="15"/>
        <v>7.6719042593879294</v>
      </c>
      <c r="N175" s="10">
        <f t="shared" si="16"/>
        <v>6.8827819521490641</v>
      </c>
      <c r="O175" s="10">
        <f t="shared" si="16"/>
        <v>8.7193784795917662</v>
      </c>
      <c r="P175" s="10">
        <f t="shared" si="16"/>
        <v>8.0822182954643829</v>
      </c>
      <c r="Q175" s="11">
        <f t="shared" si="17"/>
        <v>7.9470391792971871</v>
      </c>
      <c r="R175" s="16">
        <f t="shared" si="14"/>
        <v>236.09586389324627</v>
      </c>
      <c r="S175" s="17">
        <f t="shared" si="18"/>
        <v>6.9099011177408576</v>
      </c>
      <c r="T175" s="17">
        <f t="shared" si="13"/>
        <v>7.7647534455512091</v>
      </c>
    </row>
    <row r="176" spans="1:20" x14ac:dyDescent="0.25">
      <c r="A176" s="3">
        <v>41791</v>
      </c>
      <c r="B176" s="6">
        <f>'[1]IPCA (Var)'!E227</f>
        <v>0.72590103307550258</v>
      </c>
      <c r="C176" s="6">
        <f>'[1]IPCA (Var)'!F227</f>
        <v>0.63</v>
      </c>
      <c r="D176" s="6">
        <f>'[1]IPCA (Var)'!D227</f>
        <v>0.55596282660810381</v>
      </c>
      <c r="E176" s="6">
        <f>'[1]IPCA (Var)'!C227</f>
        <v>0.61</v>
      </c>
      <c r="F176" s="6">
        <f>'[1]IPCA (Var)'!G227</f>
        <v>0.51</v>
      </c>
      <c r="G176" s="7">
        <f>'[2]IPCA (Dessaz)'!E227</f>
        <v>0.75366177001725898</v>
      </c>
      <c r="H176" s="7">
        <f>'[2]IPCA (Dessaz)'!F227</f>
        <v>0.60917115517940201</v>
      </c>
      <c r="I176" s="7">
        <f>'[2]IPCA (Dessaz)'!D227</f>
        <v>0.57774380429244998</v>
      </c>
      <c r="J176" s="7">
        <f>'[2]IPCA (Dessaz)'!B227</f>
        <v>0.59425842896150705</v>
      </c>
      <c r="K176" s="7">
        <f>'[2]IPCA (Dessaz)'!G227</f>
        <v>0.54716498971723004</v>
      </c>
      <c r="L176" s="10">
        <f t="shared" si="15"/>
        <v>7.4427359187115183</v>
      </c>
      <c r="M176" s="10">
        <f t="shared" si="15"/>
        <v>7.433218628781546</v>
      </c>
      <c r="N176" s="10">
        <f t="shared" si="16"/>
        <v>6.8787009146586531</v>
      </c>
      <c r="O176" s="10">
        <f t="shared" si="16"/>
        <v>7.0669117020631944</v>
      </c>
      <c r="P176" s="10">
        <f t="shared" si="16"/>
        <v>7.6718441969678697</v>
      </c>
      <c r="Q176" s="11">
        <f t="shared" si="17"/>
        <v>7.2986822722365563</v>
      </c>
      <c r="R176" s="16">
        <f t="shared" si="14"/>
        <v>237.52748492756368</v>
      </c>
      <c r="S176" s="17">
        <f t="shared" si="18"/>
        <v>7.0975387370045828</v>
      </c>
      <c r="T176" s="17">
        <f t="shared" si="13"/>
        <v>7.6527912745781634</v>
      </c>
    </row>
    <row r="177" spans="1:20" x14ac:dyDescent="0.25">
      <c r="A177" s="3">
        <v>41821</v>
      </c>
      <c r="B177" s="6">
        <f>'[1]IPCA (Var)'!E228</f>
        <v>7.1166864812286399E-3</v>
      </c>
      <c r="C177" s="6">
        <f>'[1]IPCA (Var)'!F228</f>
        <v>0.38</v>
      </c>
      <c r="D177" s="6">
        <f>'[1]IPCA (Var)'!D228</f>
        <v>0.35370938485202902</v>
      </c>
      <c r="E177" s="6">
        <f>'[1]IPCA (Var)'!C228</f>
        <v>0.21</v>
      </c>
      <c r="F177" s="6">
        <f>'[1]IPCA (Var)'!G228</f>
        <v>0.28999999999999998</v>
      </c>
      <c r="G177" s="7">
        <f>'[2]IPCA (Dessaz)'!E228</f>
        <v>0.15307564926180101</v>
      </c>
      <c r="H177" s="7">
        <f>'[2]IPCA (Dessaz)'!F228</f>
        <v>0.55121637968561399</v>
      </c>
      <c r="I177" s="7">
        <f>'[2]IPCA (Dessaz)'!D228</f>
        <v>0.46538504195080899</v>
      </c>
      <c r="J177" s="7">
        <f>'[2]IPCA (Dessaz)'!B228</f>
        <v>0.21128373262526001</v>
      </c>
      <c r="K177" s="7">
        <f>'[2]IPCA (Dessaz)'!G228</f>
        <v>0.46308830525729699</v>
      </c>
      <c r="L177" s="10">
        <f t="shared" si="15"/>
        <v>6.0409460641095647</v>
      </c>
      <c r="M177" s="10">
        <f t="shared" si="15"/>
        <v>7.7166615885889467</v>
      </c>
      <c r="N177" s="10">
        <f t="shared" si="16"/>
        <v>6.6666594033496063</v>
      </c>
      <c r="O177" s="10">
        <f t="shared" si="16"/>
        <v>5.3444529774052674</v>
      </c>
      <c r="P177" s="10">
        <f t="shared" si="16"/>
        <v>7.4222315475881429</v>
      </c>
      <c r="Q177" s="11">
        <f t="shared" si="17"/>
        <v>6.6381903162083047</v>
      </c>
      <c r="R177" s="16">
        <f t="shared" si="14"/>
        <v>238.11694551947636</v>
      </c>
      <c r="S177" s="17">
        <f t="shared" si="18"/>
        <v>7.0198209761747732</v>
      </c>
      <c r="T177" s="17">
        <f t="shared" si="13"/>
        <v>4.5166043723247729</v>
      </c>
    </row>
    <row r="178" spans="1:20" x14ac:dyDescent="0.25">
      <c r="A178" s="3">
        <v>41852</v>
      </c>
      <c r="B178" s="6">
        <f>'[1]IPCA (Var)'!E229</f>
        <v>0.38174713001326505</v>
      </c>
      <c r="C178" s="6">
        <f>'[1]IPCA (Var)'!F229</f>
        <v>0.45</v>
      </c>
      <c r="D178" s="6">
        <f>'[1]IPCA (Var)'!D229</f>
        <v>0.39728051880974502</v>
      </c>
      <c r="E178" s="6">
        <f>'[1]IPCA (Var)'!C229</f>
        <v>0.44</v>
      </c>
      <c r="F178" s="6">
        <f>'[1]IPCA (Var)'!G229</f>
        <v>0.45</v>
      </c>
      <c r="G178" s="7">
        <f>'[2]IPCA (Dessaz)'!E229</f>
        <v>0.53914478529090404</v>
      </c>
      <c r="H178" s="7">
        <f>'[2]IPCA (Dessaz)'!F229</f>
        <v>0.52720262569752296</v>
      </c>
      <c r="I178" s="7">
        <f>'[2]IPCA (Dessaz)'!D229</f>
        <v>0.445777038198231</v>
      </c>
      <c r="J178" s="7">
        <f>'[2]IPCA (Dessaz)'!B229</f>
        <v>0.41347753979473401</v>
      </c>
      <c r="K178" s="7">
        <f>'[2]IPCA (Dessaz)'!G229</f>
        <v>0.49170395022302099</v>
      </c>
      <c r="L178" s="10">
        <f t="shared" si="15"/>
        <v>5.9393275546866242</v>
      </c>
      <c r="M178" s="10">
        <f t="shared" si="15"/>
        <v>6.9631772531136171</v>
      </c>
      <c r="N178" s="10">
        <f t="shared" si="16"/>
        <v>6.1209115629166755</v>
      </c>
      <c r="O178" s="10">
        <f t="shared" si="16"/>
        <v>4.9865424001653169</v>
      </c>
      <c r="P178" s="10">
        <f t="shared" si="16"/>
        <v>6.1760519844300088</v>
      </c>
      <c r="Q178" s="11">
        <f t="shared" si="17"/>
        <v>6.0372021510624476</v>
      </c>
      <c r="R178" s="16">
        <f t="shared" si="14"/>
        <v>239.12609830189444</v>
      </c>
      <c r="S178" s="17">
        <f t="shared" si="18"/>
        <v>6.9821965294069255</v>
      </c>
      <c r="T178" s="17">
        <f t="shared" si="13"/>
        <v>5.9583124591994885</v>
      </c>
    </row>
    <row r="179" spans="1:20" x14ac:dyDescent="0.25">
      <c r="A179" s="3">
        <v>41883</v>
      </c>
      <c r="B179" s="6">
        <f>'[1]IPCA (Var)'!E230</f>
        <v>0.58275740092039274</v>
      </c>
      <c r="C179" s="6">
        <f>'[1]IPCA (Var)'!F230</f>
        <v>0.56000000000000005</v>
      </c>
      <c r="D179" s="6">
        <f>'[1]IPCA (Var)'!D230</f>
        <v>0.54117369200676912</v>
      </c>
      <c r="E179" s="6">
        <f>'[1]IPCA (Var)'!C230</f>
        <v>0.56999999999999995</v>
      </c>
      <c r="F179" s="6">
        <f>'[1]IPCA (Var)'!G230</f>
        <v>0.6</v>
      </c>
      <c r="G179" s="7">
        <f>'[2]IPCA (Dessaz)'!E230</f>
        <v>0.59810090473279898</v>
      </c>
      <c r="H179" s="7">
        <f>'[2]IPCA (Dessaz)'!F230</f>
        <v>0.61438391047028096</v>
      </c>
      <c r="I179" s="7">
        <f>'[2]IPCA (Dessaz)'!D230</f>
        <v>0.589419545083671</v>
      </c>
      <c r="J179" s="7">
        <f>'[2]IPCA (Dessaz)'!B230</f>
        <v>0.68472803520571002</v>
      </c>
      <c r="K179" s="7">
        <f>'[2]IPCA (Dessaz)'!G230</f>
        <v>0.71591686403063104</v>
      </c>
      <c r="L179" s="10">
        <f t="shared" si="15"/>
        <v>5.285147680673119</v>
      </c>
      <c r="M179" s="10">
        <f t="shared" si="15"/>
        <v>6.9853575168165039</v>
      </c>
      <c r="N179" s="10">
        <f t="shared" si="16"/>
        <v>6.1702389184148165</v>
      </c>
      <c r="O179" s="10">
        <f t="shared" si="16"/>
        <v>5.3655541936183049</v>
      </c>
      <c r="P179" s="10">
        <f t="shared" si="16"/>
        <v>6.8913773812539159</v>
      </c>
      <c r="Q179" s="11">
        <f t="shared" si="17"/>
        <v>6.1395351381553329</v>
      </c>
      <c r="R179" s="16">
        <f t="shared" si="14"/>
        <v>240.49099711604273</v>
      </c>
      <c r="S179" s="17">
        <f t="shared" si="18"/>
        <v>7.1029579007671373</v>
      </c>
      <c r="T179" s="17">
        <f t="shared" si="13"/>
        <v>7.9627502518096582</v>
      </c>
    </row>
    <row r="180" spans="1:20" x14ac:dyDescent="0.25">
      <c r="A180" s="3">
        <v>41913</v>
      </c>
      <c r="B180" s="6">
        <f>'[1]IPCA (Var)'!E231</f>
        <v>0.41920717618143555</v>
      </c>
      <c r="C180" s="6">
        <f>'[1]IPCA (Var)'!F231</f>
        <v>0.42</v>
      </c>
      <c r="D180" s="6">
        <f>'[1]IPCA (Var)'!D231</f>
        <v>0.51133618373316514</v>
      </c>
      <c r="E180" s="6">
        <f>'[1]IPCA (Var)'!C231</f>
        <v>0.44</v>
      </c>
      <c r="F180" s="6">
        <f>'[1]IPCA (Var)'!G231</f>
        <v>0.6</v>
      </c>
      <c r="G180" s="7">
        <f>'[2]IPCA (Dessaz)'!E231</f>
        <v>0.436426154240242</v>
      </c>
      <c r="H180" s="7">
        <f>'[2]IPCA (Dessaz)'!F231</f>
        <v>0.44585712645130698</v>
      </c>
      <c r="I180" s="7">
        <f>'[2]IPCA (Dessaz)'!D231</f>
        <v>0.50364406159229103</v>
      </c>
      <c r="J180" s="7">
        <f>'[2]IPCA (Dessaz)'!B231</f>
        <v>0.42548963461787598</v>
      </c>
      <c r="K180" s="7">
        <f>'[2]IPCA (Dessaz)'!G231</f>
        <v>0.571391281451472</v>
      </c>
      <c r="L180" s="10">
        <f t="shared" si="15"/>
        <v>6.4795064189001161</v>
      </c>
      <c r="M180" s="10">
        <f t="shared" si="15"/>
        <v>6.5378716514515656</v>
      </c>
      <c r="N180" s="10">
        <f t="shared" si="16"/>
        <v>6.332021905940155</v>
      </c>
      <c r="O180" s="10">
        <f t="shared" si="16"/>
        <v>6.2679505601645813</v>
      </c>
      <c r="P180" s="10">
        <f t="shared" si="16"/>
        <v>7.3527893819830492</v>
      </c>
      <c r="Q180" s="11">
        <f t="shared" si="17"/>
        <v>6.5940279836878943</v>
      </c>
      <c r="R180" s="16">
        <f t="shared" si="14"/>
        <v>241.64080542859273</v>
      </c>
      <c r="S180" s="17">
        <f t="shared" si="18"/>
        <v>6.9485890941658246</v>
      </c>
      <c r="T180" s="17">
        <f t="shared" si="13"/>
        <v>5.8710399255327728</v>
      </c>
    </row>
    <row r="181" spans="1:20" x14ac:dyDescent="0.25">
      <c r="A181" s="3">
        <v>41944</v>
      </c>
      <c r="B181" s="6">
        <f>'[1]IPCA (Var)'!E232</f>
        <v>0.31272846499519225</v>
      </c>
      <c r="C181" s="6">
        <f>'[1]IPCA (Var)'!F232</f>
        <v>0.47</v>
      </c>
      <c r="D181" s="6">
        <f>'[1]IPCA (Var)'!D232</f>
        <v>0.37881415570731092</v>
      </c>
      <c r="E181" s="6">
        <f>'[1]IPCA (Var)'!C232</f>
        <v>0.38</v>
      </c>
      <c r="F181" s="6">
        <f>'[1]IPCA (Var)'!G232</f>
        <v>0.44</v>
      </c>
      <c r="G181" s="7">
        <f>'[2]IPCA (Dessaz)'!E232</f>
        <v>0.34787596503814799</v>
      </c>
      <c r="H181" s="7">
        <f>'[2]IPCA (Dessaz)'!F232</f>
        <v>0.49474822108378103</v>
      </c>
      <c r="I181" s="7">
        <f>'[2]IPCA (Dessaz)'!D232</f>
        <v>0.40237162186360698</v>
      </c>
      <c r="J181" s="7">
        <f>'[2]IPCA (Dessaz)'!B232</f>
        <v>0.48037617150539502</v>
      </c>
      <c r="K181" s="7">
        <f>'[2]IPCA (Dessaz)'!G232</f>
        <v>0.44752782198276803</v>
      </c>
      <c r="L181" s="10">
        <f t="shared" si="15"/>
        <v>5.6719299732390205</v>
      </c>
      <c r="M181" s="10">
        <f t="shared" si="15"/>
        <v>6.4003761070592136</v>
      </c>
      <c r="N181" s="10">
        <f t="shared" si="16"/>
        <v>6.1484939703785768</v>
      </c>
      <c r="O181" s="10">
        <f t="shared" si="16"/>
        <v>6.5512262903216767</v>
      </c>
      <c r="P181" s="10">
        <f t="shared" si="16"/>
        <v>7.164362193949958</v>
      </c>
      <c r="Q181" s="11">
        <f t="shared" si="17"/>
        <v>6.3872777069896891</v>
      </c>
      <c r="R181" s="16">
        <f t="shared" si="14"/>
        <v>242.59844853830799</v>
      </c>
      <c r="S181" s="17">
        <f t="shared" si="18"/>
        <v>6.801853841806027</v>
      </c>
      <c r="T181" s="17">
        <f t="shared" si="13"/>
        <v>5.3414303747356229</v>
      </c>
    </row>
    <row r="182" spans="1:20" x14ac:dyDescent="0.25">
      <c r="A182" s="3">
        <v>41974</v>
      </c>
      <c r="B182" s="6">
        <f>'[1]IPCA (Var)'!E233</f>
        <v>0.87</v>
      </c>
      <c r="C182" s="6">
        <f>'[1]IPCA (Var)'!F233</f>
        <v>0.68</v>
      </c>
      <c r="D182" s="6">
        <f>'[1]IPCA (Var)'!D233</f>
        <v>0.48677446494661408</v>
      </c>
      <c r="E182" s="6">
        <f>'[1]IPCA (Var)'!C233</f>
        <v>0.68</v>
      </c>
      <c r="F182" s="6">
        <f>'[1]IPCA (Var)'!G233</f>
        <v>0.57999999999999996</v>
      </c>
      <c r="G182" s="7">
        <f>'[2]IPCA (Dessaz)'!E233</f>
        <v>0.57528168852776496</v>
      </c>
      <c r="H182" s="7">
        <f>'[2]IPCA (Dessaz)'!F233</f>
        <v>0.56853431897404805</v>
      </c>
      <c r="I182" s="7">
        <f>'[2]IPCA (Dessaz)'!D233</f>
        <v>0.43034386379999001</v>
      </c>
      <c r="J182" s="7">
        <f>'[2]IPCA (Dessaz)'!B233</f>
        <v>0.60993027421240298</v>
      </c>
      <c r="K182" s="7">
        <f>'[2]IPCA (Dessaz)'!G233</f>
        <v>0.60270578344148396</v>
      </c>
      <c r="L182" s="10">
        <f t="shared" si="15"/>
        <v>5.5759583433411697</v>
      </c>
      <c r="M182" s="10">
        <f t="shared" si="15"/>
        <v>6.2064080486146311</v>
      </c>
      <c r="N182" s="10">
        <f t="shared" si="16"/>
        <v>5.4783652473509026</v>
      </c>
      <c r="O182" s="10">
        <f t="shared" si="16"/>
        <v>6.2345480771734518</v>
      </c>
      <c r="P182" s="10">
        <f t="shared" si="16"/>
        <v>6.6828590837282764</v>
      </c>
      <c r="Q182" s="11">
        <f t="shared" si="17"/>
        <v>6.0356277600416863</v>
      </c>
      <c r="R182" s="16">
        <f t="shared" si="14"/>
        <v>244.19803327906149</v>
      </c>
      <c r="S182" s="17">
        <f t="shared" si="18"/>
        <v>6.6897367160323462</v>
      </c>
      <c r="T182" s="17">
        <f t="shared" si="13"/>
        <v>6.8971960909802732</v>
      </c>
    </row>
    <row r="183" spans="1:20" x14ac:dyDescent="0.25">
      <c r="A183" s="3">
        <v>42005</v>
      </c>
      <c r="B183" s="6">
        <f>'[1]IPCA (Var)'!E234</f>
        <v>0.638774331582316</v>
      </c>
      <c r="C183" s="6">
        <f>'[1]IPCA (Var)'!F234</f>
        <v>0.52</v>
      </c>
      <c r="D183" s="6">
        <f>'[1]IPCA (Var)'!D234</f>
        <v>0.74291187545827164</v>
      </c>
      <c r="E183" s="6">
        <f>'[1]IPCA (Var)'!C234</f>
        <v>0.83</v>
      </c>
      <c r="F183" s="6">
        <f>'[1]IPCA (Var)'!G234</f>
        <v>0.83</v>
      </c>
      <c r="G183" s="7">
        <f>'[2]IPCA (Dessaz)'!E234</f>
        <v>0.58328373769003805</v>
      </c>
      <c r="H183" s="7">
        <f>'[2]IPCA (Dessaz)'!F234</f>
        <v>0.49638649154569398</v>
      </c>
      <c r="I183" s="7">
        <f>'[2]IPCA (Dessaz)'!D234</f>
        <v>0.66646687093926604</v>
      </c>
      <c r="J183" s="7">
        <f>'[2]IPCA (Dessaz)'!B234</f>
        <v>0.88983095403642898</v>
      </c>
      <c r="K183" s="7">
        <f>'[2]IPCA (Dessaz)'!G234</f>
        <v>0.66755373705939602</v>
      </c>
      <c r="L183" s="10">
        <f t="shared" si="15"/>
        <v>6.1950030205122797</v>
      </c>
      <c r="M183" s="10">
        <f t="shared" si="15"/>
        <v>6.4201922808604373</v>
      </c>
      <c r="N183" s="10">
        <f t="shared" si="16"/>
        <v>6.1643262176733993</v>
      </c>
      <c r="O183" s="10">
        <f t="shared" si="16"/>
        <v>8.2145066810032077</v>
      </c>
      <c r="P183" s="10">
        <f t="shared" si="16"/>
        <v>7.0917247461149913</v>
      </c>
      <c r="Q183" s="11">
        <f t="shared" si="17"/>
        <v>6.8171505892328641</v>
      </c>
      <c r="R183" s="16">
        <f t="shared" si="14"/>
        <v>245.93754681289442</v>
      </c>
      <c r="S183" s="17">
        <f t="shared" si="18"/>
        <v>6.8633708180224851</v>
      </c>
      <c r="T183" s="17">
        <f t="shared" si="13"/>
        <v>8.2230027784543367</v>
      </c>
    </row>
    <row r="184" spans="1:20" x14ac:dyDescent="0.25">
      <c r="A184" s="3">
        <v>42036</v>
      </c>
      <c r="B184" s="6">
        <f>'[1]IPCA (Var)'!E235</f>
        <v>0.91180175047137579</v>
      </c>
      <c r="C184" s="6">
        <f>'[1]IPCA (Var)'!F235</f>
        <v>0.59</v>
      </c>
      <c r="D184" s="6">
        <f>'[1]IPCA (Var)'!D235</f>
        <v>0.77427321128233517</v>
      </c>
      <c r="E184" s="6">
        <f>'[1]IPCA (Var)'!C235</f>
        <v>0.83</v>
      </c>
      <c r="F184" s="6">
        <f>'[1]IPCA (Var)'!G235</f>
        <v>0.77</v>
      </c>
      <c r="G184" s="7">
        <f>'[2]IPCA (Dessaz)'!E235</f>
        <v>0.55809202910244904</v>
      </c>
      <c r="H184" s="7">
        <f>'[2]IPCA (Dessaz)'!F235</f>
        <v>0.54634117417828099</v>
      </c>
      <c r="I184" s="7">
        <f>'[2]IPCA (Dessaz)'!D235</f>
        <v>0.76695517573636596</v>
      </c>
      <c r="J184" s="7">
        <f>'[2]IPCA (Dessaz)'!B235</f>
        <v>1.0465099109996601</v>
      </c>
      <c r="K184" s="7">
        <f>'[2]IPCA (Dessaz)'!G235</f>
        <v>0.69423346177116096</v>
      </c>
      <c r="L184" s="10">
        <f t="shared" si="15"/>
        <v>7.0869123388398458</v>
      </c>
      <c r="M184" s="10">
        <f t="shared" si="15"/>
        <v>6.6388833847915718</v>
      </c>
      <c r="N184" s="10">
        <f t="shared" si="16"/>
        <v>7.7151456256980389</v>
      </c>
      <c r="O184" s="10">
        <f t="shared" si="16"/>
        <v>10.674252957454478</v>
      </c>
      <c r="P184" s="10">
        <f t="shared" si="16"/>
        <v>8.1472517692545043</v>
      </c>
      <c r="Q184" s="11">
        <f t="shared" si="17"/>
        <v>8.0524892152076877</v>
      </c>
      <c r="R184" s="16">
        <f t="shared" si="14"/>
        <v>247.8440915476076</v>
      </c>
      <c r="S184" s="17">
        <f t="shared" si="18"/>
        <v>6.9231798057599381</v>
      </c>
      <c r="T184" s="17">
        <f t="shared" si="13"/>
        <v>9.0220012448890117</v>
      </c>
    </row>
    <row r="185" spans="1:20" x14ac:dyDescent="0.25">
      <c r="A185" s="3">
        <v>42064</v>
      </c>
      <c r="B185" s="6">
        <f>'[1]IPCA (Var)'!E236</f>
        <v>0.57296164156842944</v>
      </c>
      <c r="C185" s="6">
        <f>'[1]IPCA (Var)'!F236</f>
        <v>0.85</v>
      </c>
      <c r="D185" s="6">
        <f>'[1]IPCA (Var)'!D236</f>
        <v>0.75650363916155583</v>
      </c>
      <c r="E185" s="6">
        <f>'[1]IPCA (Var)'!C236</f>
        <v>0.78</v>
      </c>
      <c r="F185" s="6">
        <f>'[1]IPCA (Var)'!G236</f>
        <v>0.77</v>
      </c>
      <c r="G185" s="7">
        <f>'[2]IPCA (Dessaz)'!E236</f>
        <v>0.67436843666183999</v>
      </c>
      <c r="H185" s="7">
        <f>'[2]IPCA (Dessaz)'!F236</f>
        <v>0.83095120651844501</v>
      </c>
      <c r="I185" s="7">
        <f>'[2]IPCA (Dessaz)'!D236</f>
        <v>0.74897230202533804</v>
      </c>
      <c r="J185" s="7">
        <f>'[2]IPCA (Dessaz)'!B236</f>
        <v>1.4014607321338099</v>
      </c>
      <c r="K185" s="7">
        <f>'[2]IPCA (Dessaz)'!G236</f>
        <v>0.73367493844648002</v>
      </c>
      <c r="L185" s="10">
        <f t="shared" si="15"/>
        <v>7.5096963232828662</v>
      </c>
      <c r="M185" s="10">
        <f t="shared" si="15"/>
        <v>7.7576006316572466</v>
      </c>
      <c r="N185" s="10">
        <f t="shared" si="16"/>
        <v>9.0874624738388476</v>
      </c>
      <c r="O185" s="10">
        <f t="shared" si="16"/>
        <v>14.199279192970904</v>
      </c>
      <c r="P185" s="10">
        <f t="shared" si="16"/>
        <v>8.7114687380875679</v>
      </c>
      <c r="Q185" s="11">
        <f t="shared" si="17"/>
        <v>9.4531014719674875</v>
      </c>
      <c r="R185" s="16">
        <f t="shared" si="14"/>
        <v>249.69274341652937</v>
      </c>
      <c r="S185" s="17">
        <f t="shared" si="18"/>
        <v>6.992490101215143</v>
      </c>
      <c r="T185" s="17">
        <f t="shared" si="13"/>
        <v>11.058459802819364</v>
      </c>
    </row>
    <row r="186" spans="1:20" x14ac:dyDescent="0.25">
      <c r="A186" s="3">
        <v>42095</v>
      </c>
      <c r="B186" s="6">
        <f>'[1]IPCA (Var)'!E237</f>
        <v>0.61428266668441656</v>
      </c>
      <c r="C186" s="6">
        <f>'[1]IPCA (Var)'!F237</f>
        <v>0.75</v>
      </c>
      <c r="D186" s="6">
        <f>'[1]IPCA (Var)'!D237</f>
        <v>0.72376780261144269</v>
      </c>
      <c r="E186" s="6">
        <f>'[1]IPCA (Var)'!C237</f>
        <v>0.74</v>
      </c>
      <c r="F186" s="6">
        <f>'[1]IPCA (Var)'!G237</f>
        <v>0.72</v>
      </c>
      <c r="G186" s="7">
        <f>'[2]IPCA (Dessaz)'!E237</f>
        <v>0.69111569033925702</v>
      </c>
      <c r="H186" s="7">
        <f>'[2]IPCA (Dessaz)'!F237</f>
        <v>0.71287036832178796</v>
      </c>
      <c r="I186" s="7">
        <f>'[2]IPCA (Dessaz)'!D237</f>
        <v>0.69132045664918096</v>
      </c>
      <c r="J186" s="7">
        <f>'[2]IPCA (Dessaz)'!B237</f>
        <v>0.70943673579308497</v>
      </c>
      <c r="K186" s="7">
        <f>'[2]IPCA (Dessaz)'!G237</f>
        <v>0.68818743474345001</v>
      </c>
      <c r="L186" s="10">
        <f t="shared" si="15"/>
        <v>7.9715325938308768</v>
      </c>
      <c r="M186" s="10">
        <f t="shared" si="15"/>
        <v>8.6885866187701879</v>
      </c>
      <c r="N186" s="10">
        <f t="shared" si="16"/>
        <v>9.1951765469012958</v>
      </c>
      <c r="O186" s="10">
        <f t="shared" si="16"/>
        <v>13.38697129666453</v>
      </c>
      <c r="P186" s="10">
        <f t="shared" si="16"/>
        <v>8.8006046320805211</v>
      </c>
      <c r="Q186" s="11">
        <f t="shared" si="17"/>
        <v>9.6085743376494825</v>
      </c>
      <c r="R186" s="16">
        <f t="shared" si="14"/>
        <v>251.46458832744693</v>
      </c>
      <c r="S186" s="17">
        <f t="shared" si="18"/>
        <v>7.1847039678171187</v>
      </c>
      <c r="T186" s="17">
        <f t="shared" si="13"/>
        <v>8.7127481448145296</v>
      </c>
    </row>
    <row r="187" spans="1:20" x14ac:dyDescent="0.25">
      <c r="A187" s="3">
        <v>42125</v>
      </c>
      <c r="B187" s="6">
        <f>'[1]IPCA (Var)'!E238</f>
        <v>0.3137494878294963</v>
      </c>
      <c r="C187" s="6">
        <f>'[1]IPCA (Var)'!F238</f>
        <v>0.73</v>
      </c>
      <c r="D187" s="6">
        <f>'[1]IPCA (Var)'!D238</f>
        <v>0.75219990514863366</v>
      </c>
      <c r="E187" s="6">
        <f>'[1]IPCA (Var)'!C238</f>
        <v>0.66</v>
      </c>
      <c r="F187" s="6">
        <f>'[1]IPCA (Var)'!G238</f>
        <v>0.69</v>
      </c>
      <c r="G187" s="7">
        <f>'[2]IPCA (Dessaz)'!E238</f>
        <v>0.47328377749423101</v>
      </c>
      <c r="H187" s="7">
        <f>'[2]IPCA (Dessaz)'!F238</f>
        <v>0.651604693361028</v>
      </c>
      <c r="I187" s="7">
        <f>'[2]IPCA (Dessaz)'!D238</f>
        <v>0.70285508313574896</v>
      </c>
      <c r="J187" s="7">
        <f>'[2]IPCA (Dessaz)'!B238</f>
        <v>0.74461714956035596</v>
      </c>
      <c r="K187" s="7">
        <f>'[2]IPCA (Dessaz)'!G238</f>
        <v>0.65815809374265599</v>
      </c>
      <c r="L187" s="10">
        <f t="shared" si="15"/>
        <v>7.6081528132982967</v>
      </c>
      <c r="M187" s="10">
        <f t="shared" si="15"/>
        <v>9.1439299439220569</v>
      </c>
      <c r="N187" s="10">
        <f t="shared" si="16"/>
        <v>8.9175685943982721</v>
      </c>
      <c r="O187" s="10">
        <f t="shared" si="16"/>
        <v>12.039400332278838</v>
      </c>
      <c r="P187" s="10">
        <f t="shared" si="16"/>
        <v>8.6448057781262744</v>
      </c>
      <c r="Q187" s="11">
        <f t="shared" si="17"/>
        <v>9.270771492404748</v>
      </c>
      <c r="R187" s="16">
        <f t="shared" si="14"/>
        <v>253.04677806545536</v>
      </c>
      <c r="S187" s="17">
        <f t="shared" si="18"/>
        <v>7.1796743461264745</v>
      </c>
      <c r="T187" s="17">
        <f t="shared" si="13"/>
        <v>8.0347830711121162</v>
      </c>
    </row>
    <row r="188" spans="1:20" x14ac:dyDescent="0.25">
      <c r="A188" s="3">
        <v>42156</v>
      </c>
      <c r="B188" s="6">
        <f>'[1]IPCA (Var)'!E239</f>
        <v>0.68371539631061229</v>
      </c>
      <c r="C188" s="6">
        <f>'[1]IPCA (Var)'!F239</f>
        <v>0.73</v>
      </c>
      <c r="D188" s="6">
        <f>'[1]IPCA (Var)'!D239</f>
        <v>0.72339673711820673</v>
      </c>
      <c r="E188" s="6">
        <f>'[1]IPCA (Var)'!C239</f>
        <v>0.77</v>
      </c>
      <c r="F188" s="6">
        <f>'[1]IPCA (Var)'!G239</f>
        <v>0.66</v>
      </c>
      <c r="G188" s="7">
        <f>'[2]IPCA (Dessaz)'!E239</f>
        <v>0.70096613699844101</v>
      </c>
      <c r="H188" s="7">
        <f>'[2]IPCA (Dessaz)'!F239</f>
        <v>0.71352342935445401</v>
      </c>
      <c r="I188" s="7">
        <f>'[2]IPCA (Dessaz)'!D239</f>
        <v>0.72820199188636003</v>
      </c>
      <c r="J188" s="7">
        <f>'[2]IPCA (Dessaz)'!B239</f>
        <v>0.96691746038405402</v>
      </c>
      <c r="K188" s="7">
        <f>'[2]IPCA (Dessaz)'!G239</f>
        <v>0.67996601312153604</v>
      </c>
      <c r="L188" s="10">
        <f t="shared" si="15"/>
        <v>7.7219957224261782</v>
      </c>
      <c r="M188" s="10">
        <f t="shared" si="15"/>
        <v>8.6360795171436919</v>
      </c>
      <c r="N188" s="10">
        <f t="shared" si="16"/>
        <v>8.8277543499462041</v>
      </c>
      <c r="O188" s="10">
        <f t="shared" si="16"/>
        <v>10.125474081035124</v>
      </c>
      <c r="P188" s="10">
        <f t="shared" si="16"/>
        <v>8.4132316545613595</v>
      </c>
      <c r="Q188" s="11">
        <f t="shared" si="17"/>
        <v>8.7449070650225114</v>
      </c>
      <c r="R188" s="16">
        <f t="shared" si="14"/>
        <v>254.8520705301801</v>
      </c>
      <c r="S188" s="17">
        <f t="shared" si="18"/>
        <v>7.2937182860752792</v>
      </c>
      <c r="T188" s="17">
        <f t="shared" si="13"/>
        <v>9.4838508226357412</v>
      </c>
    </row>
    <row r="189" spans="1:20" x14ac:dyDescent="0.25">
      <c r="A189" s="3">
        <v>42186</v>
      </c>
      <c r="B189" s="6">
        <f>'[1]IPCA (Var)'!E240</f>
        <v>0.40633470578287406</v>
      </c>
      <c r="C189" s="6">
        <f>'[1]IPCA (Var)'!F240</f>
        <v>0.54</v>
      </c>
      <c r="D189" s="6">
        <f>'[1]IPCA (Var)'!D240</f>
        <v>0.66760114737120224</v>
      </c>
      <c r="E189" s="6">
        <f>'[1]IPCA (Var)'!C240</f>
        <v>0.63</v>
      </c>
      <c r="F189" s="6">
        <f>'[1]IPCA (Var)'!G240</f>
        <v>0.61</v>
      </c>
      <c r="G189" s="7">
        <f>'[2]IPCA (Dessaz)'!E240</f>
        <v>0.52798294590412198</v>
      </c>
      <c r="H189" s="7">
        <f>'[2]IPCA (Dessaz)'!F240</f>
        <v>0.68404910691546705</v>
      </c>
      <c r="I189" s="7">
        <f>'[2]IPCA (Dessaz)'!D240</f>
        <v>0.76258403047510703</v>
      </c>
      <c r="J189" s="7">
        <f>'[2]IPCA (Dessaz)'!B240</f>
        <v>0.76662513718775105</v>
      </c>
      <c r="K189" s="7">
        <f>'[2]IPCA (Dessaz)'!G240</f>
        <v>0.75493299989289597</v>
      </c>
      <c r="L189" s="10">
        <f t="shared" si="15"/>
        <v>7.0254926251026806</v>
      </c>
      <c r="M189" s="10">
        <f t="shared" si="15"/>
        <v>8.5117651469096565</v>
      </c>
      <c r="N189" s="10">
        <f t="shared" si="16"/>
        <v>9.1361932281713631</v>
      </c>
      <c r="O189" s="10">
        <f t="shared" si="16"/>
        <v>10.375633484346935</v>
      </c>
      <c r="P189" s="10">
        <f t="shared" si="16"/>
        <v>8.7010835591579081</v>
      </c>
      <c r="Q189" s="11">
        <f t="shared" si="17"/>
        <v>8.7500336087377093</v>
      </c>
      <c r="R189" s="16">
        <f t="shared" si="14"/>
        <v>256.30673345285339</v>
      </c>
      <c r="S189" s="17">
        <f t="shared" si="18"/>
        <v>7.6390144740409616</v>
      </c>
      <c r="T189" s="17">
        <f t="shared" si="13"/>
        <v>8.721152458551229</v>
      </c>
    </row>
    <row r="190" spans="1:20" x14ac:dyDescent="0.25">
      <c r="A190" s="3">
        <v>42217</v>
      </c>
      <c r="B190" s="6">
        <f>'[1]IPCA (Var)'!E241</f>
        <v>0.32603673435140129</v>
      </c>
      <c r="C190" s="6">
        <f>'[1]IPCA (Var)'!F241</f>
        <v>0.53</v>
      </c>
      <c r="D190" s="6">
        <f>'[1]IPCA (Var)'!D241</f>
        <v>0.55619128931225059</v>
      </c>
      <c r="E190" s="6">
        <f>'[1]IPCA (Var)'!C241</f>
        <v>0.43</v>
      </c>
      <c r="F190" s="6">
        <f>'[1]IPCA (Var)'!G241</f>
        <v>0.55000000000000004</v>
      </c>
      <c r="G190" s="7">
        <f>'[2]IPCA (Dessaz)'!E241</f>
        <v>0.50011092424765002</v>
      </c>
      <c r="H190" s="7">
        <f>'[2]IPCA (Dessaz)'!F241</f>
        <v>0.60490278090014704</v>
      </c>
      <c r="I190" s="7">
        <f>'[2]IPCA (Dessaz)'!D241</f>
        <v>0.60297225975997504</v>
      </c>
      <c r="J190" s="7">
        <f>'[2]IPCA (Dessaz)'!B241</f>
        <v>0.357531697105331</v>
      </c>
      <c r="K190" s="7">
        <f>'[2]IPCA (Dessaz)'!G241</f>
        <v>0.58271808887287002</v>
      </c>
      <c r="L190" s="10">
        <f t="shared" si="15"/>
        <v>7.1397480546997016</v>
      </c>
      <c r="M190" s="10">
        <f t="shared" si="15"/>
        <v>8.3106032163567498</v>
      </c>
      <c r="N190" s="10">
        <f t="shared" si="16"/>
        <v>8.7041112154276448</v>
      </c>
      <c r="O190" s="10">
        <f t="shared" si="16"/>
        <v>8.6925222485557452</v>
      </c>
      <c r="P190" s="10">
        <f t="shared" si="16"/>
        <v>8.3757868474125594</v>
      </c>
      <c r="Q190" s="11">
        <f t="shared" si="17"/>
        <v>8.2445543164904791</v>
      </c>
      <c r="R190" s="16">
        <f t="shared" si="14"/>
        <v>257.53302175369259</v>
      </c>
      <c r="S190" s="17">
        <f t="shared" si="18"/>
        <v>7.6975803070058912</v>
      </c>
      <c r="T190" s="17">
        <f t="shared" si="13"/>
        <v>6.5442210734243833</v>
      </c>
    </row>
    <row r="191" spans="1:20" x14ac:dyDescent="0.25">
      <c r="A191" s="3">
        <v>42248</v>
      </c>
      <c r="B191" s="6">
        <f>'[1]IPCA (Var)'!E242</f>
        <v>0.54829680157850702</v>
      </c>
      <c r="C191" s="6">
        <f>'[1]IPCA (Var)'!F242</f>
        <v>0.55000000000000004</v>
      </c>
      <c r="D191" s="6">
        <f>'[1]IPCA (Var)'!D242</f>
        <v>0.64033645074624834</v>
      </c>
      <c r="E191" s="6">
        <f>'[1]IPCA (Var)'!C242</f>
        <v>0.69</v>
      </c>
      <c r="F191" s="6">
        <f>'[1]IPCA (Var)'!G242</f>
        <v>0.48</v>
      </c>
      <c r="G191" s="7">
        <f>'[2]IPCA (Dessaz)'!E242</f>
        <v>0.52355889390705102</v>
      </c>
      <c r="H191" s="7">
        <f>'[2]IPCA (Dessaz)'!F242</f>
        <v>0.59159726205377705</v>
      </c>
      <c r="I191" s="7">
        <f>'[2]IPCA (Dessaz)'!D242</f>
        <v>0.70111557837915695</v>
      </c>
      <c r="J191" s="7">
        <f>'[2]IPCA (Dessaz)'!B242</f>
        <v>0.67307291231772404</v>
      </c>
      <c r="K191" s="7">
        <f>'[2]IPCA (Dessaz)'!G242</f>
        <v>0.61002303197094898</v>
      </c>
      <c r="L191" s="10">
        <f t="shared" si="15"/>
        <v>6.3862500224270979</v>
      </c>
      <c r="M191" s="10">
        <f t="shared" si="15"/>
        <v>7.7870334982031553</v>
      </c>
      <c r="N191" s="10">
        <f t="shared" si="16"/>
        <v>8.5872089816615205</v>
      </c>
      <c r="O191" s="10">
        <f t="shared" si="16"/>
        <v>7.4305826690848953</v>
      </c>
      <c r="P191" s="10">
        <f t="shared" si="16"/>
        <v>8.0749906951347761</v>
      </c>
      <c r="Q191" s="11">
        <f t="shared" si="17"/>
        <v>7.653213173302289</v>
      </c>
      <c r="R191" s="16">
        <f t="shared" si="14"/>
        <v>259.03115997498151</v>
      </c>
      <c r="S191" s="17">
        <f t="shared" si="18"/>
        <v>7.7092960157642443</v>
      </c>
      <c r="T191" s="17">
        <f t="shared" si="13"/>
        <v>7.6973967624189843</v>
      </c>
    </row>
    <row r="192" spans="1:20" x14ac:dyDescent="0.25">
      <c r="A192" s="3">
        <v>42278</v>
      </c>
      <c r="B192" s="6">
        <f>'[1]IPCA (Var)'!E243</f>
        <v>0.62720359681959059</v>
      </c>
      <c r="C192" s="6">
        <f>'[1]IPCA (Var)'!F243</f>
        <v>0.57999999999999996</v>
      </c>
      <c r="D192" s="6">
        <f>'[1]IPCA (Var)'!D243</f>
        <v>0.66153868114238779</v>
      </c>
      <c r="E192" s="6">
        <f>'[1]IPCA (Var)'!C243</f>
        <v>0.73</v>
      </c>
      <c r="F192" s="6">
        <f>'[1]IPCA (Var)'!G243</f>
        <v>0.74</v>
      </c>
      <c r="G192" s="7">
        <f>'[2]IPCA (Dessaz)'!E243</f>
        <v>0.62746387042546603</v>
      </c>
      <c r="H192" s="7">
        <f>'[2]IPCA (Dessaz)'!F243</f>
        <v>0.61469260100687795</v>
      </c>
      <c r="I192" s="7">
        <f>'[2]IPCA (Dessaz)'!D243</f>
        <v>0.66804216276761497</v>
      </c>
      <c r="J192" s="7">
        <f>'[2]IPCA (Dessaz)'!B243</f>
        <v>0.812537364353067</v>
      </c>
      <c r="K192" s="7">
        <f>'[2]IPCA (Dessaz)'!G243</f>
        <v>0.70271828699917505</v>
      </c>
      <c r="L192" s="10">
        <f t="shared" si="15"/>
        <v>6.8081728238537531</v>
      </c>
      <c r="M192" s="10">
        <f t="shared" si="15"/>
        <v>7.4902422211082786</v>
      </c>
      <c r="N192" s="10">
        <f t="shared" si="16"/>
        <v>8.1800783098328509</v>
      </c>
      <c r="O192" s="10">
        <f t="shared" si="16"/>
        <v>7.6268670309158848</v>
      </c>
      <c r="P192" s="10">
        <f t="shared" si="16"/>
        <v>7.8509356926032003</v>
      </c>
      <c r="Q192" s="11">
        <f t="shared" si="17"/>
        <v>7.5912592156627934</v>
      </c>
      <c r="R192" s="16">
        <f t="shared" si="14"/>
        <v>260.7608365452175</v>
      </c>
      <c r="S192" s="17">
        <f t="shared" si="18"/>
        <v>7.912583755343805</v>
      </c>
      <c r="T192" s="17">
        <f t="shared" si="13"/>
        <v>8.5380452265398468</v>
      </c>
    </row>
    <row r="193" spans="1:20" x14ac:dyDescent="0.25">
      <c r="A193" s="3">
        <v>42309</v>
      </c>
      <c r="B193" s="6">
        <f>'[1]IPCA (Var)'!E244</f>
        <v>0.58734943684728558</v>
      </c>
      <c r="C193" s="6">
        <f>'[1]IPCA (Var)'!F244</f>
        <v>0.63</v>
      </c>
      <c r="D193" s="6">
        <f>'[1]IPCA (Var)'!D244</f>
        <v>0.75284123894611255</v>
      </c>
      <c r="E193" s="6">
        <f>'[1]IPCA (Var)'!C244</f>
        <v>0.71</v>
      </c>
      <c r="F193" s="6">
        <f>'[1]IPCA (Var)'!G244</f>
        <v>0.7</v>
      </c>
      <c r="G193" s="7">
        <f>'[2]IPCA (Dessaz)'!E244</f>
        <v>0.65048051250504402</v>
      </c>
      <c r="H193" s="7">
        <f>'[2]IPCA (Dessaz)'!F244</f>
        <v>0.65692271597557705</v>
      </c>
      <c r="I193" s="7">
        <f>'[2]IPCA (Dessaz)'!D244</f>
        <v>0.77670956981663297</v>
      </c>
      <c r="J193" s="7">
        <f>'[2]IPCA (Dessaz)'!B244</f>
        <v>0.99856850499175398</v>
      </c>
      <c r="K193" s="7">
        <f>'[2]IPCA (Dessaz)'!G244</f>
        <v>0.715020147059926</v>
      </c>
      <c r="L193" s="10">
        <f t="shared" si="15"/>
        <v>7.4488390434216178</v>
      </c>
      <c r="M193" s="10">
        <f t="shared" si="15"/>
        <v>7.7127762823423485</v>
      </c>
      <c r="N193" s="10">
        <f t="shared" si="16"/>
        <v>8.9293330563769313</v>
      </c>
      <c r="O193" s="10">
        <f t="shared" si="16"/>
        <v>10.401992840600617</v>
      </c>
      <c r="P193" s="10">
        <f t="shared" si="16"/>
        <v>8.4194772750290969</v>
      </c>
      <c r="Q193" s="11">
        <f t="shared" si="17"/>
        <v>8.5824836995541212</v>
      </c>
      <c r="R193" s="16">
        <f t="shared" si="14"/>
        <v>262.52367924182198</v>
      </c>
      <c r="S193" s="17">
        <f t="shared" si="18"/>
        <v>8.2132556179013161</v>
      </c>
      <c r="T193" s="17">
        <f t="shared" si="13"/>
        <v>9.5050451605290576</v>
      </c>
    </row>
    <row r="194" spans="1:20" x14ac:dyDescent="0.25">
      <c r="A194" s="3">
        <v>42339</v>
      </c>
      <c r="B194" s="6">
        <f>'[1]IPCA (Var)'!E245</f>
        <v>0.86345615094288708</v>
      </c>
      <c r="C194" s="6">
        <f>'[1]IPCA (Var)'!F245</f>
        <v>0.69</v>
      </c>
      <c r="D194" s="6">
        <f>'[1]IPCA (Var)'!D245</f>
        <v>0.78769463653352867</v>
      </c>
      <c r="E194" s="6">
        <f>'[1]IPCA (Var)'!C245</f>
        <v>0.73</v>
      </c>
      <c r="F194" s="6">
        <f>'[1]IPCA (Var)'!G245</f>
        <v>0.6</v>
      </c>
      <c r="G194" s="7">
        <f>'[2]IPCA (Dessaz)'!E245</f>
        <v>0.56189538191479604</v>
      </c>
      <c r="H194" s="7">
        <f>'[2]IPCA (Dessaz)'!F245</f>
        <v>0.56650931961970796</v>
      </c>
      <c r="I194" s="7">
        <f>'[2]IPCA (Dessaz)'!D245</f>
        <v>0.72915980204893405</v>
      </c>
      <c r="J194" s="7">
        <f>'[2]IPCA (Dessaz)'!B245</f>
        <v>0.81471413938386406</v>
      </c>
      <c r="K194" s="7">
        <f>'[2]IPCA (Dessaz)'!G245</f>
        <v>0.62916840058155599</v>
      </c>
      <c r="L194" s="10">
        <f t="shared" si="15"/>
        <v>7.6127384335973991</v>
      </c>
      <c r="M194" s="10">
        <f t="shared" si="15"/>
        <v>7.6054008781958782</v>
      </c>
      <c r="N194" s="10">
        <f t="shared" si="16"/>
        <v>9.0507207250303487</v>
      </c>
      <c r="O194" s="10">
        <f t="shared" si="16"/>
        <v>11.023955018267761</v>
      </c>
      <c r="P194" s="10">
        <f t="shared" si="16"/>
        <v>8.50197782477602</v>
      </c>
      <c r="Q194" s="11">
        <f t="shared" si="17"/>
        <v>8.758958575973482</v>
      </c>
      <c r="R194" s="16">
        <f t="shared" si="14"/>
        <v>264.45120726538158</v>
      </c>
      <c r="S194" s="17">
        <f t="shared" si="18"/>
        <v>8.2937498367054552</v>
      </c>
      <c r="T194" s="17">
        <f t="shared" si="13"/>
        <v>8.2176494202187413</v>
      </c>
    </row>
    <row r="195" spans="1:20" x14ac:dyDescent="0.25">
      <c r="A195" s="3">
        <v>42370</v>
      </c>
      <c r="B195" s="6">
        <f>'[1]IPCA (Var)'!E246</f>
        <v>0.62168660991744185</v>
      </c>
      <c r="C195" s="6">
        <f>'[1]IPCA (Var)'!F246</f>
        <v>0.68</v>
      </c>
      <c r="D195" s="6">
        <f>'[1]IPCA (Var)'!D246</f>
        <v>0.83647877269345383</v>
      </c>
      <c r="E195" s="6">
        <f>'[1]IPCA (Var)'!C246</f>
        <v>0.86</v>
      </c>
      <c r="F195" s="6">
        <f>'[1]IPCA (Var)'!G246</f>
        <v>0.95</v>
      </c>
      <c r="G195" s="7">
        <f>'[2]IPCA (Dessaz)'!E246</f>
        <v>0.59931737452626299</v>
      </c>
      <c r="H195" s="7">
        <f>'[2]IPCA (Dessaz)'!F246</f>
        <v>0.66191567535637696</v>
      </c>
      <c r="I195" s="7">
        <f>'[2]IPCA (Dessaz)'!D246</f>
        <v>0.74930739206699504</v>
      </c>
      <c r="J195" s="7">
        <f>'[2]IPCA (Dessaz)'!B246</f>
        <v>0.95957439269675604</v>
      </c>
      <c r="K195" s="7">
        <f>'[2]IPCA (Dessaz)'!G246</f>
        <v>0.77064318455872904</v>
      </c>
      <c r="L195" s="10">
        <f t="shared" si="15"/>
        <v>7.4923818153916022</v>
      </c>
      <c r="M195" s="10">
        <f t="shared" si="15"/>
        <v>7.8075953218702976</v>
      </c>
      <c r="N195" s="10">
        <f t="shared" si="16"/>
        <v>9.4031727984766214</v>
      </c>
      <c r="O195" s="10">
        <f t="shared" si="16"/>
        <v>11.673007129655311</v>
      </c>
      <c r="P195" s="10">
        <f t="shared" si="16"/>
        <v>8.7951418852138197</v>
      </c>
      <c r="Q195" s="11">
        <f t="shared" si="17"/>
        <v>9.0342597901215296</v>
      </c>
      <c r="R195" s="16">
        <f t="shared" si="14"/>
        <v>266.53940146921127</v>
      </c>
      <c r="S195" s="17">
        <f t="shared" si="18"/>
        <v>8.3768643394619211</v>
      </c>
      <c r="T195" s="17">
        <f t="shared" si="13"/>
        <v>9.3566113416227346</v>
      </c>
    </row>
    <row r="196" spans="1:20" x14ac:dyDescent="0.25">
      <c r="A196" s="3">
        <v>42401</v>
      </c>
      <c r="B196" s="6">
        <f>'[1]IPCA (Var)'!E247</f>
        <v>1.0036891295743595</v>
      </c>
      <c r="C196" s="6">
        <f>'[1]IPCA (Var)'!F247</f>
        <v>0.67</v>
      </c>
      <c r="D196" s="6">
        <f>'[1]IPCA (Var)'!D247</f>
        <v>0.72754766146943128</v>
      </c>
      <c r="E196" s="6">
        <f>'[1]IPCA (Var)'!C247</f>
        <v>0.78</v>
      </c>
      <c r="F196" s="6">
        <f>'[1]IPCA (Var)'!G247</f>
        <v>0.66</v>
      </c>
      <c r="G196" s="7">
        <f>'[2]IPCA (Dessaz)'!E247</f>
        <v>0.66192409011632403</v>
      </c>
      <c r="H196" s="7">
        <f>'[2]IPCA (Dessaz)'!F247</f>
        <v>0.64342402385609898</v>
      </c>
      <c r="I196" s="7">
        <f>'[2]IPCA (Dessaz)'!D247</f>
        <v>0.72064569570747705</v>
      </c>
      <c r="J196" s="7">
        <f>'[2]IPCA (Dessaz)'!B247</f>
        <v>0.72821187132492204</v>
      </c>
      <c r="K196" s="7">
        <f>'[2]IPCA (Dessaz)'!G247</f>
        <v>0.61478416520347201</v>
      </c>
      <c r="L196" s="10">
        <f t="shared" si="15"/>
        <v>7.5413005550330592</v>
      </c>
      <c r="M196" s="10">
        <f t="shared" si="15"/>
        <v>7.7497626231215255</v>
      </c>
      <c r="N196" s="10">
        <f t="shared" si="16"/>
        <v>9.1599089827625768</v>
      </c>
      <c r="O196" s="10">
        <f t="shared" si="16"/>
        <v>10.48226484222754</v>
      </c>
      <c r="P196" s="10">
        <f t="shared" si="16"/>
        <v>8.362777407565968</v>
      </c>
      <c r="Q196" s="11">
        <f t="shared" si="17"/>
        <v>8.6592028821421341</v>
      </c>
      <c r="R196" s="16">
        <f t="shared" si="14"/>
        <v>268.58708337958393</v>
      </c>
      <c r="S196" s="17">
        <f t="shared" si="18"/>
        <v>8.3693711245853351</v>
      </c>
      <c r="T196" s="17">
        <f t="shared" ref="T196:T256" si="19">((1+AVERAGE(G196:K196)%)^12-1)*100</f>
        <v>8.3920511618604152</v>
      </c>
    </row>
    <row r="197" spans="1:20" x14ac:dyDescent="0.25">
      <c r="A197" s="3">
        <v>42430</v>
      </c>
      <c r="B197" s="6">
        <f>'[1]IPCA (Var)'!E248</f>
        <v>0.42060843992981428</v>
      </c>
      <c r="C197" s="6">
        <f>'[1]IPCA (Var)'!F248</f>
        <v>0.6</v>
      </c>
      <c r="D197" s="6">
        <f>'[1]IPCA (Var)'!D248</f>
        <v>0.60540556466605344</v>
      </c>
      <c r="E197" s="6">
        <f>'[1]IPCA (Var)'!C248</f>
        <v>0.48</v>
      </c>
      <c r="F197" s="6">
        <f>'[1]IPCA (Var)'!G248</f>
        <v>0.59</v>
      </c>
      <c r="G197" s="7">
        <f>'[2]IPCA (Dessaz)'!E248</f>
        <v>0.50769067505203003</v>
      </c>
      <c r="H197" s="7">
        <f>'[2]IPCA (Dessaz)'!F248</f>
        <v>0.57353486155558098</v>
      </c>
      <c r="I197" s="7">
        <f>'[2]IPCA (Dessaz)'!D248</f>
        <v>0.59778660124613303</v>
      </c>
      <c r="J197" s="7">
        <f>'[2]IPCA (Dessaz)'!B248</f>
        <v>0.49858764532368199</v>
      </c>
      <c r="K197" s="7">
        <f>'[2]IPCA (Dessaz)'!G248</f>
        <v>0.55393176292363999</v>
      </c>
      <c r="L197" s="10">
        <f t="shared" si="15"/>
        <v>7.3097679956485528</v>
      </c>
      <c r="M197" s="10">
        <f t="shared" si="15"/>
        <v>7.7798587338047565</v>
      </c>
      <c r="N197" s="10">
        <f t="shared" si="16"/>
        <v>8.5918154041317649</v>
      </c>
      <c r="O197" s="10">
        <f t="shared" si="16"/>
        <v>9.1047031189331218</v>
      </c>
      <c r="P197" s="10">
        <f t="shared" si="16"/>
        <v>8.0392821906529974</v>
      </c>
      <c r="Q197" s="11">
        <f t="shared" si="17"/>
        <v>8.1650854886342383</v>
      </c>
      <c r="R197" s="16">
        <f t="shared" ref="R197:R253" si="20">R196*(1+AVERAGE(B197:F197)%)</f>
        <v>270.03531245607377</v>
      </c>
      <c r="S197" s="17">
        <f t="shared" si="18"/>
        <v>8.147040543188556</v>
      </c>
      <c r="T197" s="17">
        <f t="shared" si="19"/>
        <v>6.7562845742316746</v>
      </c>
    </row>
    <row r="198" spans="1:20" x14ac:dyDescent="0.25">
      <c r="A198" s="3">
        <v>42461</v>
      </c>
      <c r="B198" s="6">
        <f>'[1]IPCA (Var)'!E249</f>
        <v>0.42579048834462435</v>
      </c>
      <c r="C198" s="6">
        <f>'[1]IPCA (Var)'!F249</f>
        <v>0.56999999999999995</v>
      </c>
      <c r="D198" s="6">
        <f>'[1]IPCA (Var)'!D249</f>
        <v>0.67314496596826701</v>
      </c>
      <c r="E198" s="6">
        <f>'[1]IPCA (Var)'!C249</f>
        <v>0.78</v>
      </c>
      <c r="F198" s="6">
        <f>'[1]IPCA (Var)'!G249</f>
        <v>0.59</v>
      </c>
      <c r="G198" s="7">
        <f>'[2]IPCA (Dessaz)'!E249</f>
        <v>0.48644421572904301</v>
      </c>
      <c r="H198" s="7">
        <f>'[2]IPCA (Dessaz)'!F249</f>
        <v>0.54804270161233803</v>
      </c>
      <c r="I198" s="7">
        <f>'[2]IPCA (Dessaz)'!D249</f>
        <v>0.64547095445682201</v>
      </c>
      <c r="J198" s="7">
        <f>'[2]IPCA (Dessaz)'!B249</f>
        <v>0.63654423578890296</v>
      </c>
      <c r="K198" s="7">
        <f>'[2]IPCA (Dessaz)'!G249</f>
        <v>0.57768580828619598</v>
      </c>
      <c r="L198" s="10">
        <f t="shared" ref="L198:P248" si="21">((1+AVERAGE(G196:G198)%)^12-1)*100</f>
        <v>6.8291019830827082</v>
      </c>
      <c r="M198" s="10">
        <f t="shared" si="21"/>
        <v>7.2929966277946345</v>
      </c>
      <c r="N198" s="10">
        <f t="shared" si="21"/>
        <v>8.1447172823837288</v>
      </c>
      <c r="O198" s="10">
        <f t="shared" si="21"/>
        <v>7.713337957342481</v>
      </c>
      <c r="P198" s="10">
        <f t="shared" si="21"/>
        <v>7.2136650693195969</v>
      </c>
      <c r="Q198" s="11">
        <f t="shared" ref="Q198:Q255" si="22">AVERAGE(L198:P198)</f>
        <v>7.4387637839846308</v>
      </c>
      <c r="R198" s="16">
        <f t="shared" si="20"/>
        <v>271.67655222595221</v>
      </c>
      <c r="S198" s="17">
        <f t="shared" si="18"/>
        <v>8.0376978853921486</v>
      </c>
      <c r="T198" s="17">
        <f t="shared" si="19"/>
        <v>7.1715087378968256</v>
      </c>
    </row>
    <row r="199" spans="1:20" x14ac:dyDescent="0.25">
      <c r="A199" s="3">
        <v>42491</v>
      </c>
      <c r="B199" s="6">
        <f>'[1]IPCA (Var)'!E250</f>
        <v>0.50150156148794411</v>
      </c>
      <c r="C199" s="6">
        <f>'[1]IPCA (Var)'!F250</f>
        <v>0.61</v>
      </c>
      <c r="D199" s="6">
        <f>'[1]IPCA (Var)'!D250</f>
        <v>0.73106694490239554</v>
      </c>
      <c r="E199" s="6">
        <f>'[1]IPCA (Var)'!C250</f>
        <v>0.81</v>
      </c>
      <c r="F199" s="6">
        <f>'[1]IPCA (Var)'!G250</f>
        <v>0.6</v>
      </c>
      <c r="G199" s="7">
        <f>'[2]IPCA (Dessaz)'!E250</f>
        <v>0.69042023068930203</v>
      </c>
      <c r="H199" s="7">
        <f>'[2]IPCA (Dessaz)'!F250</f>
        <v>0.55584515211985297</v>
      </c>
      <c r="I199" s="7">
        <f>'[2]IPCA (Dessaz)'!D250</f>
        <v>0.70089221025866799</v>
      </c>
      <c r="J199" s="7">
        <f>'[2]IPCA (Dessaz)'!B250</f>
        <v>0.77248391737639399</v>
      </c>
      <c r="K199" s="7">
        <f>'[2]IPCA (Dessaz)'!G250</f>
        <v>0.56997463017029304</v>
      </c>
      <c r="L199" s="10">
        <f t="shared" si="21"/>
        <v>6.9502651093057644</v>
      </c>
      <c r="M199" s="10">
        <f t="shared" si="21"/>
        <v>6.9199269217675274</v>
      </c>
      <c r="N199" s="10">
        <f t="shared" si="21"/>
        <v>8.0598541589309782</v>
      </c>
      <c r="O199" s="10">
        <f t="shared" si="21"/>
        <v>7.9030610942527613</v>
      </c>
      <c r="P199" s="10">
        <f t="shared" si="21"/>
        <v>7.0227654575078624</v>
      </c>
      <c r="Q199" s="11">
        <f t="shared" si="22"/>
        <v>7.3711745483529798</v>
      </c>
      <c r="R199" s="16">
        <f t="shared" si="20"/>
        <v>273.4438454213419</v>
      </c>
      <c r="S199" s="17">
        <f t="shared" si="18"/>
        <v>8.0605916075368711</v>
      </c>
      <c r="T199" s="17">
        <f t="shared" si="19"/>
        <v>8.1871274259014193</v>
      </c>
    </row>
    <row r="200" spans="1:20" x14ac:dyDescent="0.25">
      <c r="A200" s="3">
        <v>42522</v>
      </c>
      <c r="B200" s="6">
        <f>'[1]IPCA (Var)'!E251</f>
        <v>0.29183271251885884</v>
      </c>
      <c r="C200" s="6">
        <f>'[1]IPCA (Var)'!F251</f>
        <v>0.44</v>
      </c>
      <c r="D200" s="6">
        <f>'[1]IPCA (Var)'!D251</f>
        <v>0.58523654379408474</v>
      </c>
      <c r="E200" s="6">
        <f>'[1]IPCA (Var)'!C251</f>
        <v>0.49</v>
      </c>
      <c r="F200" s="6">
        <f>'[1]IPCA (Var)'!G251</f>
        <v>0.56000000000000005</v>
      </c>
      <c r="G200" s="7">
        <f>'[2]IPCA (Dessaz)'!E251</f>
        <v>0.30826589993395198</v>
      </c>
      <c r="H200" s="7">
        <f>'[2]IPCA (Dessaz)'!F251</f>
        <v>0.41832008525730802</v>
      </c>
      <c r="I200" s="7">
        <f>'[2]IPCA (Dessaz)'!D251</f>
        <v>0.57972920343100098</v>
      </c>
      <c r="J200" s="7">
        <f>'[2]IPCA (Dessaz)'!B251</f>
        <v>0.52791498795537894</v>
      </c>
      <c r="K200" s="7">
        <f>'[2]IPCA (Dessaz)'!G251</f>
        <v>0.57166443465052397</v>
      </c>
      <c r="L200" s="10">
        <f t="shared" si="21"/>
        <v>6.1049652667546805</v>
      </c>
      <c r="M200" s="10">
        <f t="shared" si="21"/>
        <v>6.2616607096535049</v>
      </c>
      <c r="N200" s="10">
        <f t="shared" si="21"/>
        <v>7.98233102410697</v>
      </c>
      <c r="O200" s="10">
        <f t="shared" si="21"/>
        <v>8.0289089151297066</v>
      </c>
      <c r="P200" s="10">
        <f t="shared" si="21"/>
        <v>7.0982737039114951</v>
      </c>
      <c r="Q200" s="11">
        <f t="shared" si="22"/>
        <v>7.0952279239112714</v>
      </c>
      <c r="R200" s="16">
        <f t="shared" si="20"/>
        <v>274.73836646099159</v>
      </c>
      <c r="S200" s="17">
        <f t="shared" si="18"/>
        <v>7.8030741086156929</v>
      </c>
      <c r="T200" s="17">
        <f t="shared" si="19"/>
        <v>5.9294366858282599</v>
      </c>
    </row>
    <row r="201" spans="1:20" x14ac:dyDescent="0.25">
      <c r="A201" s="3">
        <v>42552</v>
      </c>
      <c r="B201" s="6">
        <f>'[1]IPCA (Var)'!E252</f>
        <v>0.41451848124584229</v>
      </c>
      <c r="C201" s="6">
        <f>'[1]IPCA (Var)'!F252</f>
        <v>0.38</v>
      </c>
      <c r="D201" s="6">
        <f>'[1]IPCA (Var)'!D252</f>
        <v>0.51351927805088526</v>
      </c>
      <c r="E201" s="6">
        <f>'[1]IPCA (Var)'!C252</f>
        <v>0.53</v>
      </c>
      <c r="F201" s="6">
        <f>'[1]IPCA (Var)'!G252</f>
        <v>0.39</v>
      </c>
      <c r="G201" s="7">
        <f>'[2]IPCA (Dessaz)'!E252</f>
        <v>0.51642415029079702</v>
      </c>
      <c r="H201" s="7">
        <f>'[2]IPCA (Dessaz)'!F252</f>
        <v>0.50069976532134297</v>
      </c>
      <c r="I201" s="7">
        <f>'[2]IPCA (Dessaz)'!D252</f>
        <v>0.59326738164544901</v>
      </c>
      <c r="J201" s="7">
        <f>'[2]IPCA (Dessaz)'!B252</f>
        <v>0.62367715658140799</v>
      </c>
      <c r="K201" s="7">
        <f>'[2]IPCA (Dessaz)'!G252</f>
        <v>0.50126503581299697</v>
      </c>
      <c r="L201" s="10">
        <f t="shared" si="21"/>
        <v>6.2316485403199007</v>
      </c>
      <c r="M201" s="10">
        <f t="shared" si="21"/>
        <v>6.0616198462675186</v>
      </c>
      <c r="N201" s="10">
        <f t="shared" si="21"/>
        <v>7.7584998513065218</v>
      </c>
      <c r="O201" s="10">
        <f t="shared" si="21"/>
        <v>7.973677881932062</v>
      </c>
      <c r="P201" s="10">
        <f t="shared" si="21"/>
        <v>6.773211030967663</v>
      </c>
      <c r="Q201" s="11">
        <f t="shared" si="22"/>
        <v>6.9597314301587332</v>
      </c>
      <c r="R201" s="16">
        <f t="shared" si="20"/>
        <v>275.96262136979675</v>
      </c>
      <c r="S201" s="17">
        <f t="shared" si="18"/>
        <v>7.6688925227003324</v>
      </c>
      <c r="T201" s="17">
        <f t="shared" si="19"/>
        <v>6.7659732026524644</v>
      </c>
    </row>
    <row r="202" spans="1:20" x14ac:dyDescent="0.25">
      <c r="A202" s="3">
        <v>42583</v>
      </c>
      <c r="B202" s="6">
        <f>'[1]IPCA (Var)'!E253</f>
        <v>0.53723743454111761</v>
      </c>
      <c r="C202" s="6">
        <f>'[1]IPCA (Var)'!F253</f>
        <v>0.39</v>
      </c>
      <c r="D202" s="6">
        <f>'[1]IPCA (Var)'!D253</f>
        <v>0.55286960539094832</v>
      </c>
      <c r="E202" s="6">
        <f>'[1]IPCA (Var)'!C253</f>
        <v>0.49</v>
      </c>
      <c r="F202" s="6">
        <f>'[1]IPCA (Var)'!G253</f>
        <v>0.56999999999999995</v>
      </c>
      <c r="G202" s="7">
        <f>'[2]IPCA (Dessaz)'!E253</f>
        <v>0.71851649147382002</v>
      </c>
      <c r="H202" s="7">
        <f>'[2]IPCA (Dessaz)'!F253</f>
        <v>0.46166156735924802</v>
      </c>
      <c r="I202" s="7">
        <f>'[2]IPCA (Dessaz)'!D253</f>
        <v>0.59400816041537596</v>
      </c>
      <c r="J202" s="7">
        <f>'[2]IPCA (Dessaz)'!B253</f>
        <v>0.54775863992713103</v>
      </c>
      <c r="K202" s="7">
        <f>'[2]IPCA (Dessaz)'!G253</f>
        <v>0.59336688347132605</v>
      </c>
      <c r="L202" s="10">
        <f t="shared" si="21"/>
        <v>6.3504979976810372</v>
      </c>
      <c r="M202" s="10">
        <f t="shared" si="21"/>
        <v>5.664686562118959</v>
      </c>
      <c r="N202" s="10">
        <f t="shared" si="21"/>
        <v>7.3015436516298715</v>
      </c>
      <c r="O202" s="10">
        <f t="shared" si="21"/>
        <v>7.0132246592537806</v>
      </c>
      <c r="P202" s="10">
        <f t="shared" si="21"/>
        <v>6.8726159186535352</v>
      </c>
      <c r="Q202" s="11">
        <f t="shared" si="22"/>
        <v>6.6405137578674367</v>
      </c>
      <c r="R202" s="16">
        <f t="shared" si="20"/>
        <v>277.36457056439576</v>
      </c>
      <c r="S202" s="17">
        <f t="shared" si="18"/>
        <v>7.7005848320571113</v>
      </c>
      <c r="T202" s="17">
        <f t="shared" si="19"/>
        <v>7.225541467422425</v>
      </c>
    </row>
    <row r="203" spans="1:20" x14ac:dyDescent="0.25">
      <c r="A203" s="3">
        <v>42614</v>
      </c>
      <c r="B203" s="6">
        <f>'[1]IPCA (Var)'!E254</f>
        <v>0.16291839739073624</v>
      </c>
      <c r="C203" s="6">
        <f>'[1]IPCA (Var)'!F254</f>
        <v>0.33</v>
      </c>
      <c r="D203" s="6">
        <f>'[1]IPCA (Var)'!D254</f>
        <v>0.34404187732246216</v>
      </c>
      <c r="E203" s="6">
        <f>'[1]IPCA (Var)'!C254</f>
        <v>0.3</v>
      </c>
      <c r="F203" s="6">
        <f>'[1]IPCA (Var)'!G254</f>
        <v>0.28999999999999998</v>
      </c>
      <c r="G203" s="7">
        <f>'[2]IPCA (Dessaz)'!E254</f>
        <v>0.11951616558410701</v>
      </c>
      <c r="H203" s="7">
        <f>'[2]IPCA (Dessaz)'!F254</f>
        <v>0.36574610219973402</v>
      </c>
      <c r="I203" s="7">
        <f>'[2]IPCA (Dessaz)'!D254</f>
        <v>0.41465128919736999</v>
      </c>
      <c r="J203" s="7">
        <f>'[2]IPCA (Dessaz)'!B254</f>
        <v>0.22747476261923799</v>
      </c>
      <c r="K203" s="7">
        <f>'[2]IPCA (Dessaz)'!G254</f>
        <v>0.42871852745901901</v>
      </c>
      <c r="L203" s="10">
        <f t="shared" si="21"/>
        <v>5.5544065214045313</v>
      </c>
      <c r="M203" s="10">
        <f t="shared" si="21"/>
        <v>5.443708099338096</v>
      </c>
      <c r="N203" s="10">
        <f t="shared" si="21"/>
        <v>6.5992832364095921</v>
      </c>
      <c r="O203" s="10">
        <f t="shared" si="21"/>
        <v>5.7414061736555055</v>
      </c>
      <c r="P203" s="10">
        <f t="shared" si="21"/>
        <v>6.2664924851541404</v>
      </c>
      <c r="Q203" s="11">
        <f t="shared" si="22"/>
        <v>5.9210593031923722</v>
      </c>
      <c r="R203" s="16">
        <f t="shared" si="20"/>
        <v>278.15614701201235</v>
      </c>
      <c r="S203" s="17">
        <f t="shared" si="18"/>
        <v>7.3832766061342037</v>
      </c>
      <c r="T203" s="17">
        <f t="shared" si="19"/>
        <v>3.7992510481837494</v>
      </c>
    </row>
    <row r="204" spans="1:20" x14ac:dyDescent="0.25">
      <c r="A204" s="3">
        <v>42644</v>
      </c>
      <c r="B204" s="6">
        <f>'[1]IPCA (Var)'!E255</f>
        <v>0.35307614562721246</v>
      </c>
      <c r="C204" s="6">
        <f>'[1]IPCA (Var)'!F255</f>
        <v>0.32</v>
      </c>
      <c r="D204" s="6">
        <f>'[1]IPCA (Var)'!D255</f>
        <v>0.39514369507939179</v>
      </c>
      <c r="E204" s="6">
        <f>'[1]IPCA (Var)'!C255</f>
        <v>0.4</v>
      </c>
      <c r="F204" s="6">
        <f>'[1]IPCA (Var)'!G255</f>
        <v>0.42</v>
      </c>
      <c r="G204" s="7">
        <f>'[2]IPCA (Dessaz)'!E255</f>
        <v>0.32967522337524202</v>
      </c>
      <c r="H204" s="7">
        <f>'[2]IPCA (Dessaz)'!F255</f>
        <v>0.34568013295861599</v>
      </c>
      <c r="I204" s="7">
        <f>'[2]IPCA (Dessaz)'!D255</f>
        <v>0.41321021388518198</v>
      </c>
      <c r="J204" s="7">
        <f>'[2]IPCA (Dessaz)'!B255</f>
        <v>0.23384995849373699</v>
      </c>
      <c r="K204" s="7">
        <f>'[2]IPCA (Dessaz)'!G255</f>
        <v>0.38438045406233901</v>
      </c>
      <c r="L204" s="10">
        <f t="shared" si="21"/>
        <v>4.7721333755616602</v>
      </c>
      <c r="M204" s="10">
        <f t="shared" si="21"/>
        <v>4.7945947995168492</v>
      </c>
      <c r="N204" s="10">
        <f t="shared" si="21"/>
        <v>5.8381050779714005</v>
      </c>
      <c r="O204" s="10">
        <f t="shared" si="21"/>
        <v>4.1118486456342307</v>
      </c>
      <c r="P204" s="10">
        <f t="shared" si="21"/>
        <v>5.7732185841375072</v>
      </c>
      <c r="Q204" s="11">
        <f t="shared" si="22"/>
        <v>5.0579800965643296</v>
      </c>
      <c r="R204" s="16">
        <f t="shared" si="20"/>
        <v>279.20658692321757</v>
      </c>
      <c r="S204" s="17">
        <f t="shared" si="18"/>
        <v>7.0738192983214487</v>
      </c>
      <c r="T204" s="17">
        <f t="shared" si="19"/>
        <v>4.1740994431365142</v>
      </c>
    </row>
    <row r="205" spans="1:20" x14ac:dyDescent="0.25">
      <c r="A205" s="3">
        <v>42675</v>
      </c>
      <c r="B205" s="6">
        <f>'[1]IPCA (Var)'!E256</f>
        <v>0.35331396794153608</v>
      </c>
      <c r="C205" s="6">
        <f>'[1]IPCA (Var)'!F256</f>
        <v>0.35</v>
      </c>
      <c r="D205" s="6">
        <f>'[1]IPCA (Var)'!D256</f>
        <v>0.3892913903618303</v>
      </c>
      <c r="E205" s="6">
        <f>'[1]IPCA (Var)'!C256</f>
        <v>0.38</v>
      </c>
      <c r="F205" s="6">
        <f>'[1]IPCA (Var)'!G256</f>
        <v>0.28999999999999998</v>
      </c>
      <c r="G205" s="7">
        <f>'[2]IPCA (Dessaz)'!E256</f>
        <v>0.43162753845395202</v>
      </c>
      <c r="H205" s="7">
        <f>'[2]IPCA (Dessaz)'!F256</f>
        <v>0.38472882217881998</v>
      </c>
      <c r="I205" s="7">
        <f>'[2]IPCA (Dessaz)'!D256</f>
        <v>0.41025500078711902</v>
      </c>
      <c r="J205" s="7">
        <f>'[2]IPCA (Dessaz)'!B256</f>
        <v>0.149615298538537</v>
      </c>
      <c r="K205" s="7">
        <f>'[2]IPCA (Dessaz)'!G256</f>
        <v>0.30057292180541101</v>
      </c>
      <c r="L205" s="10">
        <f t="shared" si="21"/>
        <v>3.5807313093400461</v>
      </c>
      <c r="M205" s="10">
        <f t="shared" si="21"/>
        <v>4.4738163897679373</v>
      </c>
      <c r="N205" s="10">
        <f t="shared" si="21"/>
        <v>5.0664419964395968</v>
      </c>
      <c r="O205" s="10">
        <f t="shared" si="21"/>
        <v>2.4713182351281615</v>
      </c>
      <c r="P205" s="10">
        <f t="shared" si="21"/>
        <v>4.5467753061151139</v>
      </c>
      <c r="Q205" s="11">
        <f t="shared" si="22"/>
        <v>4.0278166473581702</v>
      </c>
      <c r="R205" s="16">
        <f t="shared" si="20"/>
        <v>280.1908489755865</v>
      </c>
      <c r="S205" s="17">
        <f t="shared" si="18"/>
        <v>6.7297433072658341</v>
      </c>
      <c r="T205" s="17">
        <f t="shared" si="19"/>
        <v>4.0993827985175368</v>
      </c>
    </row>
    <row r="206" spans="1:20" x14ac:dyDescent="0.25">
      <c r="A206" s="3">
        <v>42705</v>
      </c>
      <c r="B206" s="6">
        <f>'[1]IPCA (Var)'!E257</f>
        <v>0.5288393858832009</v>
      </c>
      <c r="C206" s="6">
        <f>'[1]IPCA (Var)'!F257</f>
        <v>0.35</v>
      </c>
      <c r="D206" s="6">
        <f>'[1]IPCA (Var)'!D257</f>
        <v>0.37441874818923732</v>
      </c>
      <c r="E206" s="6">
        <f>'[1]IPCA (Var)'!C257</f>
        <v>0.4</v>
      </c>
      <c r="F206" s="6">
        <f>'[1]IPCA (Var)'!G257</f>
        <v>0.3</v>
      </c>
      <c r="G206" s="7">
        <f>'[2]IPCA (Dessaz)'!E257</f>
        <v>0.22548680641532301</v>
      </c>
      <c r="H206" s="7">
        <f>'[2]IPCA (Dessaz)'!F257</f>
        <v>0.20041985002808901</v>
      </c>
      <c r="I206" s="7">
        <f>'[2]IPCA (Dessaz)'!D257</f>
        <v>0.30262684855619898</v>
      </c>
      <c r="J206" s="7">
        <f>'[2]IPCA (Dessaz)'!B257</f>
        <v>0.160465755116737</v>
      </c>
      <c r="K206" s="7">
        <f>'[2]IPCA (Dessaz)'!G257</f>
        <v>0.318090985486636</v>
      </c>
      <c r="L206" s="10">
        <f t="shared" si="21"/>
        <v>4.0193556466331604</v>
      </c>
      <c r="M206" s="10">
        <f t="shared" si="21"/>
        <v>3.7875160864876412</v>
      </c>
      <c r="N206" s="10">
        <f t="shared" si="21"/>
        <v>4.5985344550658835</v>
      </c>
      <c r="O206" s="10">
        <f t="shared" si="21"/>
        <v>2.1975521809237009</v>
      </c>
      <c r="P206" s="10">
        <f t="shared" si="21"/>
        <v>4.0867864631020545</v>
      </c>
      <c r="Q206" s="11">
        <f t="shared" si="22"/>
        <v>3.7379489664424881</v>
      </c>
      <c r="R206" s="16">
        <f t="shared" si="20"/>
        <v>281.28541908529496</v>
      </c>
      <c r="S206" s="17">
        <f t="shared" si="18"/>
        <v>6.3657156244402824</v>
      </c>
      <c r="T206" s="17">
        <f t="shared" si="19"/>
        <v>2.9357943933126407</v>
      </c>
    </row>
    <row r="207" spans="1:20" x14ac:dyDescent="0.25">
      <c r="A207" s="3">
        <v>42736</v>
      </c>
      <c r="B207" s="6">
        <f>'[1]IPCA (Var)'!E258</f>
        <v>0.26917755760353035</v>
      </c>
      <c r="C207" s="6">
        <f>'[1]IPCA (Var)'!F258</f>
        <v>0.27</v>
      </c>
      <c r="D207" s="6">
        <f>'[1]IPCA (Var)'!D258</f>
        <v>0.38074349509988281</v>
      </c>
      <c r="E207" s="6">
        <f>'[1]IPCA (Var)'!C258</f>
        <v>0.43</v>
      </c>
      <c r="F207" s="6">
        <f>'[1]IPCA (Var)'!G258</f>
        <v>0.52</v>
      </c>
      <c r="G207" s="7">
        <f>'[2]IPCA (Dessaz)'!E258</f>
        <v>0.27328245432847598</v>
      </c>
      <c r="H207" s="7">
        <f>'[2]IPCA (Dessaz)'!F258</f>
        <v>0.25324629465064602</v>
      </c>
      <c r="I207" s="7">
        <f>'[2]IPCA (Dessaz)'!D258</f>
        <v>0.28466368453771002</v>
      </c>
      <c r="J207" s="7">
        <f>'[2]IPCA (Dessaz)'!B258</f>
        <v>0.136132341023214</v>
      </c>
      <c r="K207" s="7">
        <f>'[2]IPCA (Dessaz)'!G258</f>
        <v>0.33614487463433301</v>
      </c>
      <c r="L207" s="10">
        <f t="shared" si="21"/>
        <v>3.7857281750596439</v>
      </c>
      <c r="M207" s="10">
        <f t="shared" si="21"/>
        <v>3.4056095300931677</v>
      </c>
      <c r="N207" s="10">
        <f t="shared" si="21"/>
        <v>4.0639708356593029</v>
      </c>
      <c r="O207" s="10">
        <f t="shared" si="21"/>
        <v>1.7995273484448848</v>
      </c>
      <c r="P207" s="10">
        <f t="shared" si="21"/>
        <v>3.8868045498409609</v>
      </c>
      <c r="Q207" s="11">
        <f t="shared" si="22"/>
        <v>3.388328087819592</v>
      </c>
      <c r="R207" s="16">
        <f t="shared" si="20"/>
        <v>282.33738213922715</v>
      </c>
      <c r="S207" s="17">
        <f t="shared" si="18"/>
        <v>5.9270714134325608</v>
      </c>
      <c r="T207" s="17">
        <f t="shared" si="19"/>
        <v>3.1241899950142704</v>
      </c>
    </row>
    <row r="208" spans="1:20" x14ac:dyDescent="0.25">
      <c r="A208" s="3">
        <v>42767</v>
      </c>
      <c r="B208" s="6">
        <f>'[1]IPCA (Var)'!E259</f>
        <v>0.5366354213533221</v>
      </c>
      <c r="C208" s="6">
        <f>'[1]IPCA (Var)'!F259</f>
        <v>0.25</v>
      </c>
      <c r="D208" s="6">
        <f>'[1]IPCA (Var)'!D259</f>
        <v>0.25925136283306288</v>
      </c>
      <c r="E208" s="6">
        <f>'[1]IPCA (Var)'!C259</f>
        <v>0.33</v>
      </c>
      <c r="F208" s="6">
        <f>'[1]IPCA (Var)'!G259</f>
        <v>0.31</v>
      </c>
      <c r="G208" s="7">
        <f>'[2]IPCA (Dessaz)'!E259</f>
        <v>0.195940239012799</v>
      </c>
      <c r="H208" s="7">
        <f>'[2]IPCA (Dessaz)'!F259</f>
        <v>0.23410429433843999</v>
      </c>
      <c r="I208" s="7">
        <f>'[2]IPCA (Dessaz)'!D259</f>
        <v>0.25333157897104303</v>
      </c>
      <c r="J208" s="7">
        <f>'[2]IPCA (Dessaz)'!B259</f>
        <v>0.17284821540508499</v>
      </c>
      <c r="K208" s="7">
        <f>'[2]IPCA (Dessaz)'!G259</f>
        <v>0.29200966586876598</v>
      </c>
      <c r="L208" s="10">
        <f t="shared" si="21"/>
        <v>2.8145048480089141</v>
      </c>
      <c r="M208" s="10">
        <f t="shared" si="21"/>
        <v>2.7860369490700254</v>
      </c>
      <c r="N208" s="10">
        <f t="shared" si="21"/>
        <v>3.4147962039582813</v>
      </c>
      <c r="O208" s="10">
        <f t="shared" si="21"/>
        <v>1.8940310298402041</v>
      </c>
      <c r="P208" s="10">
        <f t="shared" si="21"/>
        <v>3.8513386235150326</v>
      </c>
      <c r="Q208" s="11">
        <f t="shared" si="22"/>
        <v>2.9521415308784915</v>
      </c>
      <c r="R208" s="16">
        <f t="shared" si="20"/>
        <v>283.28935986168773</v>
      </c>
      <c r="S208" s="17">
        <f t="shared" ref="S208:S254" si="23">(R208/R196-1)*100</f>
        <v>5.4739328105833041</v>
      </c>
      <c r="T208" s="17">
        <f t="shared" si="19"/>
        <v>2.7908362595792546</v>
      </c>
    </row>
    <row r="209" spans="1:20" x14ac:dyDescent="0.25">
      <c r="A209" s="3">
        <v>42795</v>
      </c>
      <c r="B209" s="6">
        <f>'[1]IPCA (Var)'!E260</f>
        <v>0.13788408429370641</v>
      </c>
      <c r="C209" s="6">
        <f>'[1]IPCA (Var)'!F260</f>
        <v>0.25</v>
      </c>
      <c r="D209" s="6">
        <f>'[1]IPCA (Var)'!D260</f>
        <v>0.28352859960944504</v>
      </c>
      <c r="E209" s="6">
        <f>'[1]IPCA (Var)'!C260</f>
        <v>0.25</v>
      </c>
      <c r="F209" s="6">
        <f>'[1]IPCA (Var)'!G260</f>
        <v>0.37</v>
      </c>
      <c r="G209" s="7">
        <f>'[2]IPCA (Dessaz)'!E260</f>
        <v>0.21637054327861699</v>
      </c>
      <c r="H209" s="7">
        <f>'[2]IPCA (Dessaz)'!F260</f>
        <v>0.21862105045327401</v>
      </c>
      <c r="I209" s="7">
        <f>'[2]IPCA (Dessaz)'!D260</f>
        <v>0.27707238200809398</v>
      </c>
      <c r="J209" s="7">
        <f>'[2]IPCA (Dessaz)'!B260</f>
        <v>0.31250770182353599</v>
      </c>
      <c r="K209" s="7">
        <f>'[2]IPCA (Dessaz)'!G260</f>
        <v>0.35090555403504697</v>
      </c>
      <c r="L209" s="10">
        <f t="shared" si="21"/>
        <v>2.7771063393335904</v>
      </c>
      <c r="M209" s="10">
        <f t="shared" si="21"/>
        <v>2.860723813614019</v>
      </c>
      <c r="N209" s="10">
        <f t="shared" si="21"/>
        <v>3.3094324149224752</v>
      </c>
      <c r="O209" s="10">
        <f t="shared" si="21"/>
        <v>2.5144743707586681</v>
      </c>
      <c r="P209" s="10">
        <f t="shared" si="21"/>
        <v>3.9873050177953839</v>
      </c>
      <c r="Q209" s="11">
        <f t="shared" si="22"/>
        <v>3.0898083912848273</v>
      </c>
      <c r="R209" s="16">
        <f t="shared" si="20"/>
        <v>284.02104680676814</v>
      </c>
      <c r="S209" s="17">
        <f t="shared" si="23"/>
        <v>5.1792242368188024</v>
      </c>
      <c r="T209" s="17">
        <f t="shared" si="19"/>
        <v>3.3515533641000017</v>
      </c>
    </row>
    <row r="210" spans="1:20" x14ac:dyDescent="0.25">
      <c r="A210" s="3">
        <v>42826</v>
      </c>
      <c r="B210" s="6">
        <f>'[1]IPCA (Var)'!E261</f>
        <v>0.29230275398969768</v>
      </c>
      <c r="C210" s="6">
        <f>'[1]IPCA (Var)'!F261</f>
        <v>0.24</v>
      </c>
      <c r="D210" s="6">
        <f>'[1]IPCA (Var)'!D261</f>
        <v>0.34430324934428208</v>
      </c>
      <c r="E210" s="6">
        <f>'[1]IPCA (Var)'!C261</f>
        <v>0.31</v>
      </c>
      <c r="F210" s="6">
        <f>'[1]IPCA (Var)'!G261</f>
        <v>0.32</v>
      </c>
      <c r="G210" s="7">
        <f>'[2]IPCA (Dessaz)'!E261</f>
        <v>0.35089980659185899</v>
      </c>
      <c r="H210" s="7">
        <f>'[2]IPCA (Dessaz)'!F261</f>
        <v>0.24054006981977399</v>
      </c>
      <c r="I210" s="7">
        <f>'[2]IPCA (Dessaz)'!D261</f>
        <v>0.32675029096550601</v>
      </c>
      <c r="J210" s="7">
        <f>'[2]IPCA (Dessaz)'!B261</f>
        <v>0.18490069585052599</v>
      </c>
      <c r="K210" s="7">
        <f>'[2]IPCA (Dessaz)'!G261</f>
        <v>0.32975435831917699</v>
      </c>
      <c r="L210" s="10">
        <f t="shared" si="21"/>
        <v>3.095922636744497</v>
      </c>
      <c r="M210" s="10">
        <f t="shared" si="21"/>
        <v>2.8085798095109027</v>
      </c>
      <c r="N210" s="10">
        <f t="shared" si="21"/>
        <v>3.4830124452275735</v>
      </c>
      <c r="O210" s="10">
        <f t="shared" si="21"/>
        <v>2.7142175925968015</v>
      </c>
      <c r="P210" s="10">
        <f t="shared" si="21"/>
        <v>3.960813275616859</v>
      </c>
      <c r="Q210" s="11">
        <f t="shared" si="22"/>
        <v>3.2125091519393267</v>
      </c>
      <c r="R210" s="16">
        <f t="shared" si="20"/>
        <v>284.8768624351527</v>
      </c>
      <c r="S210" s="17">
        <f t="shared" si="23"/>
        <v>4.8588330870092289</v>
      </c>
      <c r="T210" s="17">
        <f t="shared" si="19"/>
        <v>3.493550023224179</v>
      </c>
    </row>
    <row r="211" spans="1:20" x14ac:dyDescent="0.25">
      <c r="A211" s="3">
        <v>42856</v>
      </c>
      <c r="B211" s="6">
        <f>'[1]IPCA (Var)'!E262</f>
        <v>4.776557061926822E-2</v>
      </c>
      <c r="C211" s="6">
        <f>'[1]IPCA (Var)'!F262</f>
        <v>0.24</v>
      </c>
      <c r="D211" s="6">
        <f>'[1]IPCA (Var)'!D262</f>
        <v>0.23021750188035403</v>
      </c>
      <c r="E211" s="6">
        <f>'[1]IPCA (Var)'!C262</f>
        <v>0.18</v>
      </c>
      <c r="F211" s="6">
        <f>'[1]IPCA (Var)'!G262</f>
        <v>0.32</v>
      </c>
      <c r="G211" s="7">
        <f>'[2]IPCA (Dessaz)'!E262</f>
        <v>0.25883453021601799</v>
      </c>
      <c r="H211" s="7">
        <f>'[2]IPCA (Dessaz)'!F262</f>
        <v>0.22476282019183799</v>
      </c>
      <c r="I211" s="7">
        <f>'[2]IPCA (Dessaz)'!D262</f>
        <v>0.22784210284591</v>
      </c>
      <c r="J211" s="7">
        <f>'[2]IPCA (Dessaz)'!B262</f>
        <v>0.32277577424186499</v>
      </c>
      <c r="K211" s="7">
        <f>'[2]IPCA (Dessaz)'!G262</f>
        <v>0.29573868103242801</v>
      </c>
      <c r="L211" s="10">
        <f t="shared" si="21"/>
        <v>3.3549280310669394</v>
      </c>
      <c r="M211" s="10">
        <f t="shared" si="21"/>
        <v>2.7702595787111761</v>
      </c>
      <c r="N211" s="10">
        <f t="shared" si="21"/>
        <v>3.3778529447327621</v>
      </c>
      <c r="O211" s="10">
        <f t="shared" si="21"/>
        <v>3.3305205164077645</v>
      </c>
      <c r="P211" s="10">
        <f t="shared" si="21"/>
        <v>3.9762710725676165</v>
      </c>
      <c r="Q211" s="11">
        <f t="shared" si="22"/>
        <v>3.3619664286972522</v>
      </c>
      <c r="R211" s="16">
        <f t="shared" si="20"/>
        <v>285.45686208256433</v>
      </c>
      <c r="S211" s="17">
        <f t="shared" si="23"/>
        <v>4.3932298577471718</v>
      </c>
      <c r="T211" s="17">
        <f t="shared" si="19"/>
        <v>3.23900161326931</v>
      </c>
    </row>
    <row r="212" spans="1:20" x14ac:dyDescent="0.25">
      <c r="A212" s="3">
        <v>42887</v>
      </c>
      <c r="B212" s="6">
        <f>'[1]IPCA (Var)'!E263</f>
        <v>0.21556837593775577</v>
      </c>
      <c r="C212" s="6">
        <f>'[1]IPCA (Var)'!F263</f>
        <v>0.28000000000000003</v>
      </c>
      <c r="D212" s="6">
        <f>'[1]IPCA (Var)'!D263</f>
        <v>0.27589711874402523</v>
      </c>
      <c r="E212" s="6">
        <f>'[1]IPCA (Var)'!C263</f>
        <v>0.24</v>
      </c>
      <c r="F212" s="6">
        <f>'[1]IPCA (Var)'!G263</f>
        <v>0.26</v>
      </c>
      <c r="G212" s="7">
        <f>'[2]IPCA (Dessaz)'!E263</f>
        <v>0.243277143002357</v>
      </c>
      <c r="H212" s="7">
        <f>'[2]IPCA (Dessaz)'!F263</f>
        <v>0.26898122666377799</v>
      </c>
      <c r="I212" s="7">
        <f>'[2]IPCA (Dessaz)'!D263</f>
        <v>0.26672750924903499</v>
      </c>
      <c r="J212" s="7">
        <f>'[2]IPCA (Dessaz)'!B263</f>
        <v>-5.7205506284643402E-2</v>
      </c>
      <c r="K212" s="7">
        <f>'[2]IPCA (Dessaz)'!G263</f>
        <v>0.25806702755953997</v>
      </c>
      <c r="L212" s="10">
        <f t="shared" si="21"/>
        <v>3.4659143346620347</v>
      </c>
      <c r="M212" s="10">
        <f t="shared" si="21"/>
        <v>2.9770002058967071</v>
      </c>
      <c r="N212" s="10">
        <f t="shared" si="21"/>
        <v>3.3352020424525231</v>
      </c>
      <c r="O212" s="10">
        <f t="shared" si="21"/>
        <v>1.816839690729477</v>
      </c>
      <c r="P212" s="10">
        <f t="shared" si="21"/>
        <v>3.5920557983702084</v>
      </c>
      <c r="Q212" s="11">
        <f t="shared" si="22"/>
        <v>3.0374024144221901</v>
      </c>
      <c r="R212" s="16">
        <f t="shared" si="20"/>
        <v>286.18275918328061</v>
      </c>
      <c r="S212" s="17">
        <f t="shared" si="23"/>
        <v>4.165560445637273</v>
      </c>
      <c r="T212" s="17">
        <f t="shared" si="19"/>
        <v>2.3771467297234672</v>
      </c>
    </row>
    <row r="213" spans="1:20" x14ac:dyDescent="0.25">
      <c r="A213" s="3">
        <v>42917</v>
      </c>
      <c r="B213" s="6">
        <f>'[1]IPCA (Var)'!E264</f>
        <v>0.10737968854598426</v>
      </c>
      <c r="C213" s="6">
        <f>'[1]IPCA (Var)'!F264</f>
        <v>0.1</v>
      </c>
      <c r="D213" s="6">
        <f>'[1]IPCA (Var)'!D264</f>
        <v>0.14688818893327046</v>
      </c>
      <c r="E213" s="6">
        <f>'[1]IPCA (Var)'!C264</f>
        <v>0.19</v>
      </c>
      <c r="F213" s="6">
        <f>'[1]IPCA (Var)'!G264</f>
        <v>0.16</v>
      </c>
      <c r="G213" s="7">
        <f>'[2]IPCA (Dessaz)'!E264</f>
        <v>0.17640676869071001</v>
      </c>
      <c r="H213" s="7">
        <f>'[2]IPCA (Dessaz)'!F264</f>
        <v>0.19963935982292699</v>
      </c>
      <c r="I213" s="7">
        <f>'[2]IPCA (Dessaz)'!D264</f>
        <v>0.20976572788982401</v>
      </c>
      <c r="J213" s="7">
        <f>'[2]IPCA (Dessaz)'!B264</f>
        <v>0.29310834954238901</v>
      </c>
      <c r="K213" s="7">
        <f>'[2]IPCA (Dessaz)'!G264</f>
        <v>0.23830438252380301</v>
      </c>
      <c r="L213" s="10">
        <f t="shared" si="21"/>
        <v>2.748091334075875</v>
      </c>
      <c r="M213" s="10">
        <f t="shared" si="21"/>
        <v>2.8090639157181796</v>
      </c>
      <c r="N213" s="10">
        <f t="shared" si="21"/>
        <v>2.8540073826039958</v>
      </c>
      <c r="O213" s="10">
        <f t="shared" si="21"/>
        <v>2.2577460829126927</v>
      </c>
      <c r="P213" s="10">
        <f t="shared" si="21"/>
        <v>3.2148598927419503</v>
      </c>
      <c r="Q213" s="11">
        <f t="shared" si="22"/>
        <v>2.7767537216105387</v>
      </c>
      <c r="R213" s="16">
        <f t="shared" si="20"/>
        <v>286.5858578320429</v>
      </c>
      <c r="S213" s="17">
        <f t="shared" si="23"/>
        <v>3.8495200580120459</v>
      </c>
      <c r="T213" s="17">
        <f t="shared" si="19"/>
        <v>2.7145379209508658</v>
      </c>
    </row>
    <row r="214" spans="1:20" x14ac:dyDescent="0.25">
      <c r="A214" s="3">
        <v>42948</v>
      </c>
      <c r="B214" s="6">
        <f>'[1]IPCA (Var)'!E265</f>
        <v>0.11227877993783901</v>
      </c>
      <c r="C214" s="6">
        <f>'[1]IPCA (Var)'!F265</f>
        <v>0.15</v>
      </c>
      <c r="D214" s="6">
        <f>'[1]IPCA (Var)'!D265</f>
        <v>0.26279926273924581</v>
      </c>
      <c r="E214" s="6">
        <f>'[1]IPCA (Var)'!C265</f>
        <v>0.24</v>
      </c>
      <c r="F214" s="6">
        <f>'[1]IPCA (Var)'!G265</f>
        <v>0.3</v>
      </c>
      <c r="G214" s="7">
        <f>'[2]IPCA (Dessaz)'!E265</f>
        <v>0.30436739303143101</v>
      </c>
      <c r="H214" s="7">
        <f>'[2]IPCA (Dessaz)'!F265</f>
        <v>0.21019550984691601</v>
      </c>
      <c r="I214" s="7">
        <f>'[2]IPCA (Dessaz)'!D265</f>
        <v>0.29540514297392201</v>
      </c>
      <c r="J214" s="7">
        <f>'[2]IPCA (Dessaz)'!B265</f>
        <v>0.27946657786842299</v>
      </c>
      <c r="K214" s="7">
        <f>'[2]IPCA (Dessaz)'!G265</f>
        <v>0.31485616860047799</v>
      </c>
      <c r="L214" s="10">
        <f t="shared" si="21"/>
        <v>2.9349612171284623</v>
      </c>
      <c r="M214" s="10">
        <f t="shared" si="21"/>
        <v>2.7493119170695302</v>
      </c>
      <c r="N214" s="10">
        <f t="shared" si="21"/>
        <v>3.1316644349080436</v>
      </c>
      <c r="O214" s="10">
        <f t="shared" si="21"/>
        <v>2.0810673997055273</v>
      </c>
      <c r="P214" s="10">
        <f t="shared" si="21"/>
        <v>3.2936079174719302</v>
      </c>
      <c r="Q214" s="11">
        <f t="shared" si="22"/>
        <v>2.8381225772566991</v>
      </c>
      <c r="R214" s="16">
        <f t="shared" si="20"/>
        <v>287.19633044108025</v>
      </c>
      <c r="S214" s="17">
        <f t="shared" si="23"/>
        <v>3.5447064694233754</v>
      </c>
      <c r="T214" s="17">
        <f t="shared" si="19"/>
        <v>3.4228500549705165</v>
      </c>
    </row>
    <row r="215" spans="1:20" x14ac:dyDescent="0.25">
      <c r="A215" s="3">
        <v>42979</v>
      </c>
      <c r="B215" s="6">
        <f>'[1]IPCA (Var)'!E266</f>
        <v>0.36914091885627537</v>
      </c>
      <c r="C215" s="6">
        <f>'[1]IPCA (Var)'!F266</f>
        <v>0.21</v>
      </c>
      <c r="D215" s="6">
        <f>'[1]IPCA (Var)'!D266</f>
        <v>0.23718442109298196</v>
      </c>
      <c r="E215" s="6">
        <f>'[1]IPCA (Var)'!C266</f>
        <v>0.26</v>
      </c>
      <c r="F215" s="6">
        <f>'[1]IPCA (Var)'!G266</f>
        <v>0.16</v>
      </c>
      <c r="G215" s="7">
        <f>'[2]IPCA (Dessaz)'!E266</f>
        <v>0.31779468713444298</v>
      </c>
      <c r="H215" s="7">
        <f>'[2]IPCA (Dessaz)'!F266</f>
        <v>0.23304809869498699</v>
      </c>
      <c r="I215" s="7">
        <f>'[2]IPCA (Dessaz)'!D266</f>
        <v>0.31433976952274001</v>
      </c>
      <c r="J215" s="7">
        <f>'[2]IPCA (Dessaz)'!B266</f>
        <v>0.295545365745497</v>
      </c>
      <c r="K215" s="7">
        <f>'[2]IPCA (Dessaz)'!G266</f>
        <v>0.29020515193214802</v>
      </c>
      <c r="L215" s="10">
        <f t="shared" si="21"/>
        <v>3.2414584033232385</v>
      </c>
      <c r="M215" s="10">
        <f t="shared" si="21"/>
        <v>2.602057976788541</v>
      </c>
      <c r="N215" s="10">
        <f t="shared" si="21"/>
        <v>3.327744286215073</v>
      </c>
      <c r="O215" s="10">
        <f t="shared" si="21"/>
        <v>3.5282841558218925</v>
      </c>
      <c r="P215" s="10">
        <f t="shared" si="21"/>
        <v>3.4261141755709046</v>
      </c>
      <c r="Q215" s="11">
        <f t="shared" si="22"/>
        <v>3.2251317995439299</v>
      </c>
      <c r="R215" s="16">
        <f t="shared" si="20"/>
        <v>287.90646664280973</v>
      </c>
      <c r="S215" s="17">
        <f t="shared" si="23"/>
        <v>3.5053403405017391</v>
      </c>
      <c r="T215" s="17">
        <f t="shared" si="19"/>
        <v>3.538357955230631</v>
      </c>
    </row>
    <row r="216" spans="1:20" x14ac:dyDescent="0.25">
      <c r="A216" s="3">
        <v>43009</v>
      </c>
      <c r="B216" s="6">
        <f>'[1]IPCA (Var)'!E267</f>
        <v>0.34327113058856751</v>
      </c>
      <c r="C216" s="6">
        <f>'[1]IPCA (Var)'!F267</f>
        <v>0.27</v>
      </c>
      <c r="D216" s="6">
        <f>'[1]IPCA (Var)'!D267</f>
        <v>0.34046631461477866</v>
      </c>
      <c r="E216" s="6">
        <f>'[1]IPCA (Var)'!C267</f>
        <v>0.32</v>
      </c>
      <c r="F216" s="6">
        <f>'[1]IPCA (Var)'!G267</f>
        <v>0.3</v>
      </c>
      <c r="G216" s="7">
        <f>'[2]IPCA (Dessaz)'!E267</f>
        <v>0.30299694023562102</v>
      </c>
      <c r="H216" s="7">
        <f>'[2]IPCA (Dessaz)'!F267</f>
        <v>0.28003239574611899</v>
      </c>
      <c r="I216" s="7">
        <f>'[2]IPCA (Dessaz)'!D267</f>
        <v>0.36407644226957903</v>
      </c>
      <c r="J216" s="7">
        <f>'[2]IPCA (Dessaz)'!B267</f>
        <v>0.37567725026533899</v>
      </c>
      <c r="K216" s="7">
        <f>'[2]IPCA (Dessaz)'!G267</f>
        <v>0.27756927344237098</v>
      </c>
      <c r="L216" s="10">
        <f t="shared" si="21"/>
        <v>3.7640532101017143</v>
      </c>
      <c r="M216" s="10">
        <f t="shared" si="21"/>
        <v>2.9317767273581152</v>
      </c>
      <c r="N216" s="10">
        <f t="shared" si="21"/>
        <v>3.9655874823881776</v>
      </c>
      <c r="O216" s="10">
        <f t="shared" si="21"/>
        <v>3.8697413121599356</v>
      </c>
      <c r="P216" s="10">
        <f t="shared" si="21"/>
        <v>3.588215733077238</v>
      </c>
      <c r="Q216" s="11">
        <f t="shared" si="22"/>
        <v>3.6238748930170361</v>
      </c>
      <c r="R216" s="16">
        <f t="shared" si="20"/>
        <v>288.8126450173537</v>
      </c>
      <c r="S216" s="17">
        <f t="shared" si="23"/>
        <v>3.4404840516093715</v>
      </c>
      <c r="T216" s="17">
        <f t="shared" si="19"/>
        <v>3.9091858844802818</v>
      </c>
    </row>
    <row r="217" spans="1:20" x14ac:dyDescent="0.25">
      <c r="A217" s="3">
        <v>43040</v>
      </c>
      <c r="B217" s="6">
        <f>'[1]IPCA (Var)'!E268</f>
        <v>0.10539605350876304</v>
      </c>
      <c r="C217" s="6">
        <f>'[1]IPCA (Var)'!F268</f>
        <v>0.13</v>
      </c>
      <c r="D217" s="6">
        <f>'[1]IPCA (Var)'!D268</f>
        <v>0.19993577286456746</v>
      </c>
      <c r="E217" s="6">
        <f>'[1]IPCA (Var)'!C268</f>
        <v>0.19</v>
      </c>
      <c r="F217" s="6">
        <f>'[1]IPCA (Var)'!G268</f>
        <v>0.24</v>
      </c>
      <c r="G217" s="7">
        <f>'[2]IPCA (Dessaz)'!E268</f>
        <v>0.18424461872747899</v>
      </c>
      <c r="H217" s="7">
        <f>'[2]IPCA (Dessaz)'!F268</f>
        <v>0.16915834964238999</v>
      </c>
      <c r="I217" s="7">
        <f>'[2]IPCA (Dessaz)'!D268</f>
        <v>0.21432984914002501</v>
      </c>
      <c r="J217" s="7">
        <f>'[2]IPCA (Dessaz)'!B268</f>
        <v>0.238672789445393</v>
      </c>
      <c r="K217" s="7">
        <f>'[2]IPCA (Dessaz)'!G268</f>
        <v>0.24497523054110401</v>
      </c>
      <c r="L217" s="10">
        <f t="shared" si="21"/>
        <v>3.2680987888877411</v>
      </c>
      <c r="M217" s="10">
        <f t="shared" si="21"/>
        <v>2.7633484361742955</v>
      </c>
      <c r="N217" s="10">
        <f t="shared" si="21"/>
        <v>3.6300142355342624</v>
      </c>
      <c r="O217" s="10">
        <f t="shared" si="21"/>
        <v>3.7009130143545788</v>
      </c>
      <c r="P217" s="10">
        <f t="shared" si="21"/>
        <v>3.2998799662454781</v>
      </c>
      <c r="Q217" s="11">
        <f t="shared" si="22"/>
        <v>3.3324508882392712</v>
      </c>
      <c r="R217" s="16">
        <f t="shared" si="20"/>
        <v>289.31248256453887</v>
      </c>
      <c r="S217" s="17">
        <f t="shared" si="23"/>
        <v>3.2555073166387283</v>
      </c>
      <c r="T217" s="17">
        <f t="shared" si="19"/>
        <v>2.5527021318488385</v>
      </c>
    </row>
    <row r="218" spans="1:20" x14ac:dyDescent="0.25">
      <c r="A218" s="3">
        <v>43070</v>
      </c>
      <c r="B218" s="6">
        <f>'[1]IPCA (Var)'!E269</f>
        <v>0.54534260414406588</v>
      </c>
      <c r="C218" s="6">
        <f>'[1]IPCA (Var)'!F269</f>
        <v>0.39</v>
      </c>
      <c r="D218" s="6">
        <f>'[1]IPCA (Var)'!D269</f>
        <v>0.46236694340903384</v>
      </c>
      <c r="E218" s="6">
        <f>'[1]IPCA (Var)'!C269</f>
        <v>0.49</v>
      </c>
      <c r="F218" s="6">
        <f>'[1]IPCA (Var)'!G269</f>
        <v>0.4</v>
      </c>
      <c r="G218" s="7">
        <f>'[2]IPCA (Dessaz)'!E269</f>
        <v>0.24041567109669401</v>
      </c>
      <c r="H218" s="7">
        <f>'[2]IPCA (Dessaz)'!F269</f>
        <v>0.21742789664227799</v>
      </c>
      <c r="I218" s="7">
        <f>'[2]IPCA (Dessaz)'!D269</f>
        <v>0.38234227626607797</v>
      </c>
      <c r="J218" s="7">
        <f>'[2]IPCA (Dessaz)'!B269</f>
        <v>0.285514794563478</v>
      </c>
      <c r="K218" s="7">
        <f>'[2]IPCA (Dessaz)'!G269</f>
        <v>0.40132407061209802</v>
      </c>
      <c r="L218" s="10">
        <f t="shared" si="21"/>
        <v>2.9497734782463425</v>
      </c>
      <c r="M218" s="10">
        <f t="shared" si="21"/>
        <v>2.6993050506701977</v>
      </c>
      <c r="N218" s="10">
        <f t="shared" si="21"/>
        <v>3.9114115272506966</v>
      </c>
      <c r="O218" s="10">
        <f t="shared" si="21"/>
        <v>3.6594392553634281</v>
      </c>
      <c r="P218" s="10">
        <f t="shared" si="21"/>
        <v>3.7587137271704041</v>
      </c>
      <c r="Q218" s="11">
        <f t="shared" si="22"/>
        <v>3.3957286077402129</v>
      </c>
      <c r="R218" s="16">
        <f t="shared" si="20"/>
        <v>290.63620842171724</v>
      </c>
      <c r="S218" s="17">
        <f t="shared" si="23"/>
        <v>3.3243064524389077</v>
      </c>
      <c r="T218" s="17">
        <f t="shared" si="19"/>
        <v>3.7270499545649427</v>
      </c>
    </row>
    <row r="219" spans="1:20" x14ac:dyDescent="0.25">
      <c r="A219" s="3">
        <v>43101</v>
      </c>
      <c r="B219" s="6">
        <f>'[1]IPCA (Var)'!E270</f>
        <v>0.10934309412286665</v>
      </c>
      <c r="C219" s="6">
        <f>'[1]IPCA (Var)'!F270</f>
        <v>-0.02</v>
      </c>
      <c r="D219" s="6">
        <f>'[1]IPCA (Var)'!D270</f>
        <v>0.2849895040694741</v>
      </c>
      <c r="E219" s="6">
        <f>'[1]IPCA (Var)'!C270</f>
        <v>0.19</v>
      </c>
      <c r="F219" s="6">
        <f>'[1]IPCA (Var)'!G270</f>
        <v>0.15</v>
      </c>
      <c r="G219" s="7">
        <f>'[2]IPCA (Dessaz)'!E270</f>
        <v>0.13092576649586199</v>
      </c>
      <c r="H219" s="7">
        <f>'[2]IPCA (Dessaz)'!F270</f>
        <v>-4.1326836263979198E-2</v>
      </c>
      <c r="I219" s="7">
        <f>'[2]IPCA (Dessaz)'!D270</f>
        <v>0.180222881485952</v>
      </c>
      <c r="J219" s="7">
        <f>'[2]IPCA (Dessaz)'!B270</f>
        <v>0.13359054088205899</v>
      </c>
      <c r="K219" s="7">
        <f>'[2]IPCA (Dessaz)'!G270</f>
        <v>-2.7593601813490999E-2</v>
      </c>
      <c r="L219" s="10">
        <f t="shared" si="21"/>
        <v>2.2451207769395465</v>
      </c>
      <c r="M219" s="10">
        <f t="shared" si="21"/>
        <v>1.3898128929432207</v>
      </c>
      <c r="N219" s="10">
        <f t="shared" si="21"/>
        <v>3.15222583145367</v>
      </c>
      <c r="O219" s="10">
        <f t="shared" si="21"/>
        <v>2.6630748302380436</v>
      </c>
      <c r="P219" s="10">
        <f t="shared" si="21"/>
        <v>2.5030884364511952</v>
      </c>
      <c r="Q219" s="11">
        <f t="shared" si="22"/>
        <v>2.3906645536051352</v>
      </c>
      <c r="R219" s="16">
        <f t="shared" si="20"/>
        <v>291.05143025749857</v>
      </c>
      <c r="S219" s="17">
        <f t="shared" si="23"/>
        <v>3.0863954508065561</v>
      </c>
      <c r="T219" s="17">
        <f t="shared" si="19"/>
        <v>0.90570308884374562</v>
      </c>
    </row>
    <row r="220" spans="1:20" x14ac:dyDescent="0.25">
      <c r="A220" s="3">
        <v>43132</v>
      </c>
      <c r="B220" s="6">
        <f>'[1]IPCA (Var)'!E271</f>
        <v>0.4691770294342183</v>
      </c>
      <c r="C220" s="6">
        <f>'[1]IPCA (Var)'!F271</f>
        <v>0.12</v>
      </c>
      <c r="D220" s="6">
        <f>'[1]IPCA (Var)'!D271</f>
        <v>0.24664087534449311</v>
      </c>
      <c r="E220" s="6">
        <f>'[1]IPCA (Var)'!C271</f>
        <v>0.25</v>
      </c>
      <c r="F220" s="6">
        <f>'[1]IPCA (Var)'!G271</f>
        <v>0.17</v>
      </c>
      <c r="G220" s="7">
        <f>'[2]IPCA (Dessaz)'!E271</f>
        <v>0.129617757119978</v>
      </c>
      <c r="H220" s="7">
        <f>'[2]IPCA (Dessaz)'!F271</f>
        <v>0.112465190429016</v>
      </c>
      <c r="I220" s="7">
        <f>'[2]IPCA (Dessaz)'!D271</f>
        <v>0.242538306249204</v>
      </c>
      <c r="J220" s="7">
        <f>'[2]IPCA (Dessaz)'!B271</f>
        <v>0.18017268239427001</v>
      </c>
      <c r="K220" s="7">
        <f>'[2]IPCA (Dessaz)'!G271</f>
        <v>0.175063702293068</v>
      </c>
      <c r="L220" s="10">
        <f t="shared" si="21"/>
        <v>2.0223433456654449</v>
      </c>
      <c r="M220" s="10">
        <f t="shared" si="21"/>
        <v>1.1603911268429634</v>
      </c>
      <c r="N220" s="10">
        <f t="shared" si="21"/>
        <v>3.2683757047427431</v>
      </c>
      <c r="O220" s="10">
        <f t="shared" si="21"/>
        <v>2.4236247312945602</v>
      </c>
      <c r="P220" s="10">
        <f t="shared" si="21"/>
        <v>2.2173980851974306</v>
      </c>
      <c r="Q220" s="11">
        <f t="shared" si="22"/>
        <v>2.2184265987486285</v>
      </c>
      <c r="R220" s="16">
        <f t="shared" si="20"/>
        <v>291.7824454521562</v>
      </c>
      <c r="S220" s="17">
        <f t="shared" si="23"/>
        <v>2.9980249150956872</v>
      </c>
      <c r="T220" s="17">
        <f t="shared" si="19"/>
        <v>2.034384516865595</v>
      </c>
    </row>
    <row r="221" spans="1:20" x14ac:dyDescent="0.25">
      <c r="A221" s="3">
        <v>43160</v>
      </c>
      <c r="B221" s="6">
        <f>'[1]IPCA (Var)'!E272</f>
        <v>9.9494058558978249E-2</v>
      </c>
      <c r="C221" s="6">
        <f>'[1]IPCA (Var)'!F272</f>
        <v>0.27</v>
      </c>
      <c r="D221" s="6">
        <f>'[1]IPCA (Var)'!D272</f>
        <v>0.25873883748405979</v>
      </c>
      <c r="E221" s="6">
        <f>'[1]IPCA (Var)'!C272</f>
        <v>0.19</v>
      </c>
      <c r="F221" s="6">
        <f>'[1]IPCA (Var)'!G272</f>
        <v>0.15</v>
      </c>
      <c r="G221" s="7">
        <f>'[2]IPCA (Dessaz)'!E272</f>
        <v>0.17136056405979899</v>
      </c>
      <c r="H221" s="7">
        <f>'[2]IPCA (Dessaz)'!F272</f>
        <v>0.240866722537325</v>
      </c>
      <c r="I221" s="7">
        <f>'[2]IPCA (Dessaz)'!D272</f>
        <v>0.24928051281444499</v>
      </c>
      <c r="J221" s="7">
        <f>'[2]IPCA (Dessaz)'!B272</f>
        <v>0.117708292521257</v>
      </c>
      <c r="K221" s="7">
        <f>'[2]IPCA (Dessaz)'!G272</f>
        <v>0.14284826771203399</v>
      </c>
      <c r="L221" s="10">
        <f t="shared" si="21"/>
        <v>1.7413618954181587</v>
      </c>
      <c r="M221" s="10">
        <f t="shared" si="21"/>
        <v>1.2551839053455582</v>
      </c>
      <c r="N221" s="10">
        <f t="shared" si="21"/>
        <v>2.721535636711403</v>
      </c>
      <c r="O221" s="10">
        <f t="shared" si="21"/>
        <v>1.7396040220549747</v>
      </c>
      <c r="P221" s="10">
        <f t="shared" si="21"/>
        <v>1.167474336312968</v>
      </c>
      <c r="Q221" s="11">
        <f t="shared" si="22"/>
        <v>1.7250319591686125</v>
      </c>
      <c r="R221" s="16">
        <f t="shared" si="20"/>
        <v>292.34747217650556</v>
      </c>
      <c r="S221" s="17">
        <f t="shared" si="23"/>
        <v>2.9316226608383289</v>
      </c>
      <c r="T221" s="17">
        <f t="shared" si="19"/>
        <v>2.2355383618934743</v>
      </c>
    </row>
    <row r="222" spans="1:20" x14ac:dyDescent="0.25">
      <c r="A222" s="3">
        <v>43191</v>
      </c>
      <c r="B222" s="6">
        <f>'[1]IPCA (Var)'!E273</f>
        <v>4.3114741880735642E-2</v>
      </c>
      <c r="C222" s="6">
        <f>'[1]IPCA (Var)'!F273</f>
        <v>0.15</v>
      </c>
      <c r="D222" s="6">
        <f>'[1]IPCA (Var)'!D273</f>
        <v>0.2137369103544641</v>
      </c>
      <c r="E222" s="6">
        <f>'[1]IPCA (Var)'!C273</f>
        <v>0.13</v>
      </c>
      <c r="F222" s="6">
        <f>'[1]IPCA (Var)'!G273</f>
        <v>0.15</v>
      </c>
      <c r="G222" s="7">
        <f>'[2]IPCA (Dessaz)'!E273</f>
        <v>9.3026791706926099E-2</v>
      </c>
      <c r="H222" s="7">
        <f>'[2]IPCA (Dessaz)'!F273</f>
        <v>0.16689130112811401</v>
      </c>
      <c r="I222" s="7">
        <f>'[2]IPCA (Dessaz)'!D273</f>
        <v>0.19974116837296799</v>
      </c>
      <c r="J222" s="7">
        <f>'[2]IPCA (Dessaz)'!B273</f>
        <v>0.27219022155174799</v>
      </c>
      <c r="K222" s="7">
        <f>'[2]IPCA (Dessaz)'!G273</f>
        <v>0.17155912010060501</v>
      </c>
      <c r="L222" s="10">
        <f t="shared" si="21"/>
        <v>1.5874547063687849</v>
      </c>
      <c r="M222" s="10">
        <f t="shared" si="21"/>
        <v>2.1008543830773663</v>
      </c>
      <c r="N222" s="10">
        <f t="shared" si="21"/>
        <v>2.8015828955092248</v>
      </c>
      <c r="O222" s="10">
        <f t="shared" si="21"/>
        <v>2.3042683401946595</v>
      </c>
      <c r="P222" s="10">
        <f t="shared" si="21"/>
        <v>1.9755496070320566</v>
      </c>
      <c r="Q222" s="11">
        <f t="shared" si="22"/>
        <v>2.1539419864364184</v>
      </c>
      <c r="R222" s="16">
        <f t="shared" si="20"/>
        <v>292.74907086508802</v>
      </c>
      <c r="S222" s="17">
        <f t="shared" si="23"/>
        <v>2.7633723436305102</v>
      </c>
      <c r="T222" s="17">
        <f t="shared" si="19"/>
        <v>2.1898572267988747</v>
      </c>
    </row>
    <row r="223" spans="1:20" x14ac:dyDescent="0.25">
      <c r="A223" s="3">
        <v>43221</v>
      </c>
      <c r="B223" s="6">
        <f>'[1]IPCA (Var)'!E274</f>
        <v>-1.1130954604260123E-2</v>
      </c>
      <c r="C223" s="6">
        <f>'[1]IPCA (Var)'!F274</f>
        <v>0.18</v>
      </c>
      <c r="D223" s="6">
        <f>'[1]IPCA (Var)'!D274</f>
        <v>0.22257344230979631</v>
      </c>
      <c r="E223" s="6">
        <f>'[1]IPCA (Var)'!C274</f>
        <v>0.21</v>
      </c>
      <c r="F223" s="6">
        <f>'[1]IPCA (Var)'!G274</f>
        <v>0.31</v>
      </c>
      <c r="G223" s="7">
        <f>'[2]IPCA (Dessaz)'!E274</f>
        <v>0.22433012248929199</v>
      </c>
      <c r="H223" s="7">
        <f>'[2]IPCA (Dessaz)'!F274</f>
        <v>0.206293849103693</v>
      </c>
      <c r="I223" s="7">
        <f>'[2]IPCA (Dessaz)'!D274</f>
        <v>0.24835362130090399</v>
      </c>
      <c r="J223" s="7">
        <f>'[2]IPCA (Dessaz)'!B274</f>
        <v>0.45792511901369598</v>
      </c>
      <c r="K223" s="7">
        <f>'[2]IPCA (Dessaz)'!G274</f>
        <v>0.293481941812817</v>
      </c>
      <c r="L223" s="10">
        <f t="shared" si="21"/>
        <v>1.9724806573381715</v>
      </c>
      <c r="M223" s="10">
        <f t="shared" si="21"/>
        <v>2.4840480651260322</v>
      </c>
      <c r="N223" s="10">
        <f t="shared" si="21"/>
        <v>2.8254433797735956</v>
      </c>
      <c r="O223" s="10">
        <f t="shared" si="21"/>
        <v>3.4445066287121406</v>
      </c>
      <c r="P223" s="10">
        <f t="shared" si="21"/>
        <v>2.458840015381214</v>
      </c>
      <c r="Q223" s="11">
        <f t="shared" si="22"/>
        <v>2.6370637492662303</v>
      </c>
      <c r="R223" s="16">
        <f t="shared" si="20"/>
        <v>293.28271874793359</v>
      </c>
      <c r="S223" s="17">
        <f t="shared" si="23"/>
        <v>2.7415198949064745</v>
      </c>
      <c r="T223" s="17">
        <f t="shared" si="19"/>
        <v>3.4874559822174467</v>
      </c>
    </row>
    <row r="224" spans="1:20" x14ac:dyDescent="0.25">
      <c r="A224" s="3">
        <v>43252</v>
      </c>
      <c r="B224" s="6">
        <f>'[1]IPCA (Var)'!E275</f>
        <v>0.23285981426301855</v>
      </c>
      <c r="C224" s="6">
        <f>'[1]IPCA (Var)'!F275</f>
        <v>0.25</v>
      </c>
      <c r="D224" s="6">
        <f>'[1]IPCA (Var)'!D275</f>
        <v>0.4203359153356131</v>
      </c>
      <c r="E224" s="6">
        <f>'[1]IPCA (Var)'!C275</f>
        <v>0.57999999999999996</v>
      </c>
      <c r="F224" s="6">
        <f>'[1]IPCA (Var)'!G275</f>
        <v>0.42</v>
      </c>
      <c r="G224" s="7">
        <f>'[2]IPCA (Dessaz)'!E275</f>
        <v>0.27491285366617602</v>
      </c>
      <c r="H224" s="7">
        <f>'[2]IPCA (Dessaz)'!F275</f>
        <v>0.246175906107334</v>
      </c>
      <c r="I224" s="7">
        <f>'[2]IPCA (Dessaz)'!D275</f>
        <v>0.41565902443349401</v>
      </c>
      <c r="J224" s="7">
        <f>'[2]IPCA (Dessaz)'!B275</f>
        <v>1.4258204735843201</v>
      </c>
      <c r="K224" s="7">
        <f>'[2]IPCA (Dessaz)'!G275</f>
        <v>0.41592629906577</v>
      </c>
      <c r="L224" s="10">
        <f t="shared" si="21"/>
        <v>2.3949732321733697</v>
      </c>
      <c r="M224" s="10">
        <f t="shared" si="21"/>
        <v>2.5057699830345781</v>
      </c>
      <c r="N224" s="10">
        <f t="shared" si="21"/>
        <v>3.5102556055757184</v>
      </c>
      <c r="O224" s="10">
        <f t="shared" si="21"/>
        <v>8.9728996838657871</v>
      </c>
      <c r="P224" s="10">
        <f t="shared" si="21"/>
        <v>3.5813445049200698</v>
      </c>
      <c r="Q224" s="11">
        <f t="shared" si="22"/>
        <v>4.1930486019139037</v>
      </c>
      <c r="R224" s="16">
        <f t="shared" si="20"/>
        <v>294.39906758370586</v>
      </c>
      <c r="S224" s="17">
        <f t="shared" si="23"/>
        <v>2.871000483702546</v>
      </c>
      <c r="T224" s="17">
        <f t="shared" si="19"/>
        <v>6.8760186178391303</v>
      </c>
    </row>
    <row r="225" spans="1:20" x14ac:dyDescent="0.25">
      <c r="A225" s="3">
        <v>43282</v>
      </c>
      <c r="B225" s="6">
        <f>'[1]IPCA (Var)'!E276</f>
        <v>0.32824000991990027</v>
      </c>
      <c r="C225" s="6">
        <f>'[1]IPCA (Var)'!F276</f>
        <v>0.20318537665391923</v>
      </c>
      <c r="D225" s="6">
        <f>'[1]IPCA (Var)'!D276</f>
        <v>0.36206128431698892</v>
      </c>
      <c r="E225" s="6">
        <f>'[1]IPCA (Var)'!C276</f>
        <v>0.36</v>
      </c>
      <c r="F225" s="6">
        <f>'[1]IPCA (Var)'!G276</f>
        <v>0.3</v>
      </c>
      <c r="G225" s="7">
        <f>'[2]IPCA (Dessaz)'!E276</f>
        <v>0.38145260287289101</v>
      </c>
      <c r="H225" s="7">
        <f>'[2]IPCA (Dessaz)'!F276</f>
        <v>0.29499200603440401</v>
      </c>
      <c r="I225" s="7">
        <f>'[2]IPCA (Dessaz)'!D276</f>
        <v>0.419716519016399</v>
      </c>
      <c r="J225" s="7">
        <f>'[2]IPCA (Dessaz)'!B276</f>
        <v>0.35407308287509798</v>
      </c>
      <c r="K225" s="7">
        <f>'[2]IPCA (Dessaz)'!G276</f>
        <v>0.35315690142068901</v>
      </c>
      <c r="L225" s="10">
        <f t="shared" si="21"/>
        <v>3.5802217459657504</v>
      </c>
      <c r="M225" s="10">
        <f t="shared" si="21"/>
        <v>3.0311604980772122</v>
      </c>
      <c r="N225" s="10">
        <f t="shared" si="21"/>
        <v>4.4220899583277129</v>
      </c>
      <c r="O225" s="10">
        <f t="shared" si="21"/>
        <v>9.3278021690391011</v>
      </c>
      <c r="P225" s="10">
        <f t="shared" si="21"/>
        <v>4.3340425335094857</v>
      </c>
      <c r="Q225" s="11">
        <f t="shared" si="22"/>
        <v>4.9390633809838524</v>
      </c>
      <c r="R225" s="16">
        <f t="shared" si="20"/>
        <v>295.31375763853379</v>
      </c>
      <c r="S225" s="17">
        <f t="shared" si="23"/>
        <v>3.0454747043400676</v>
      </c>
      <c r="T225" s="17">
        <f t="shared" si="19"/>
        <v>4.4150379338783408</v>
      </c>
    </row>
    <row r="226" spans="1:20" x14ac:dyDescent="0.25">
      <c r="A226" s="3">
        <v>43313</v>
      </c>
      <c r="B226" s="6">
        <f>'[1]IPCA (Var)'!E277</f>
        <v>-1.5275138654448999E-2</v>
      </c>
      <c r="C226" s="6">
        <f>'[1]IPCA (Var)'!F277</f>
        <v>0.2124251674070145</v>
      </c>
      <c r="D226" s="6">
        <f>'[1]IPCA (Var)'!D277</f>
        <v>0.31072691645027656</v>
      </c>
      <c r="E226" s="6">
        <f>'[1]IPCA (Var)'!C277</f>
        <v>0.17</v>
      </c>
      <c r="F226" s="6">
        <f>'[1]IPCA (Var)'!G277</f>
        <v>0.23</v>
      </c>
      <c r="G226" s="7">
        <f>'[2]IPCA (Dessaz)'!E277</f>
        <v>0.17868559394003999</v>
      </c>
      <c r="H226" s="7">
        <f>'[2]IPCA (Dessaz)'!F277</f>
        <v>0.26381639937436202</v>
      </c>
      <c r="I226" s="7">
        <f>'[2]IPCA (Dessaz)'!D277</f>
        <v>0.33833567809474302</v>
      </c>
      <c r="J226" s="7">
        <f>'[2]IPCA (Dessaz)'!B277</f>
        <v>-2.2574457123647998E-3</v>
      </c>
      <c r="K226" s="7">
        <f>'[2]IPCA (Dessaz)'!G277</f>
        <v>0.237365368988007</v>
      </c>
      <c r="L226" s="10">
        <f t="shared" si="21"/>
        <v>3.3918177304196995</v>
      </c>
      <c r="M226" s="10">
        <f t="shared" si="21"/>
        <v>3.2678848358052015</v>
      </c>
      <c r="N226" s="10">
        <f t="shared" si="21"/>
        <v>4.7971978882027644</v>
      </c>
      <c r="O226" s="10">
        <f t="shared" si="21"/>
        <v>7.3469157282235242</v>
      </c>
      <c r="P226" s="10">
        <f t="shared" si="21"/>
        <v>4.1009134348341414</v>
      </c>
      <c r="Q226" s="11">
        <f t="shared" si="22"/>
        <v>4.5809459234970662</v>
      </c>
      <c r="R226" s="16">
        <f t="shared" si="20"/>
        <v>295.84997474285632</v>
      </c>
      <c r="S226" s="17">
        <f t="shared" si="23"/>
        <v>3.0131458464269567</v>
      </c>
      <c r="T226" s="17">
        <f t="shared" si="19"/>
        <v>2.465703467883551</v>
      </c>
    </row>
    <row r="227" spans="1:20" x14ac:dyDescent="0.25">
      <c r="A227" s="3">
        <v>43344</v>
      </c>
      <c r="B227" s="6">
        <f>'[1]IPCA (Var)'!E278</f>
        <v>0.39033172630901347</v>
      </c>
      <c r="C227" s="6">
        <f>'[1]IPCA (Var)'!F278</f>
        <v>0.27941139919936964</v>
      </c>
      <c r="D227" s="6">
        <f>'[1]IPCA (Var)'!D278</f>
        <v>0.280956596904468</v>
      </c>
      <c r="E227" s="6">
        <f>'[1]IPCA (Var)'!C278</f>
        <v>0.36</v>
      </c>
      <c r="F227" s="6">
        <f>'[1]IPCA (Var)'!G278</f>
        <v>0.33</v>
      </c>
      <c r="G227" s="7">
        <f>'[2]IPCA (Dessaz)'!E278</f>
        <v>0.344952704386704</v>
      </c>
      <c r="H227" s="7">
        <f>'[2]IPCA (Dessaz)'!F278</f>
        <v>0.29151429819740998</v>
      </c>
      <c r="I227" s="7">
        <f>'[2]IPCA (Dessaz)'!D278</f>
        <v>0.35952489503783802</v>
      </c>
      <c r="J227" s="7">
        <f>'[2]IPCA (Dessaz)'!B278</f>
        <v>0.59992852557601695</v>
      </c>
      <c r="K227" s="7">
        <f>'[2]IPCA (Dessaz)'!G278</f>
        <v>0.452845854898967</v>
      </c>
      <c r="L227" s="10">
        <f t="shared" si="21"/>
        <v>3.6810457623254633</v>
      </c>
      <c r="M227" s="10">
        <f t="shared" si="21"/>
        <v>3.4548185634949213</v>
      </c>
      <c r="N227" s="10">
        <f t="shared" si="21"/>
        <v>4.5630470623349462</v>
      </c>
      <c r="O227" s="10">
        <f t="shared" si="21"/>
        <v>3.8741107238611017</v>
      </c>
      <c r="P227" s="10">
        <f t="shared" si="21"/>
        <v>4.2542371902667853</v>
      </c>
      <c r="Q227" s="11">
        <f t="shared" si="22"/>
        <v>3.9654518604566436</v>
      </c>
      <c r="R227" s="16">
        <f t="shared" si="20"/>
        <v>296.82077668572924</v>
      </c>
      <c r="S227" s="17">
        <f t="shared" si="23"/>
        <v>3.0962521081469907</v>
      </c>
      <c r="T227" s="17">
        <f t="shared" si="19"/>
        <v>5.0293791414702582</v>
      </c>
    </row>
    <row r="228" spans="1:20" x14ac:dyDescent="0.25">
      <c r="A228" s="3">
        <v>43374</v>
      </c>
      <c r="B228" s="6">
        <f>'[1]IPCA (Var)'!E279</f>
        <v>0.28369496904104768</v>
      </c>
      <c r="C228" s="6">
        <f>'[1]IPCA (Var)'!F279</f>
        <v>0.1672507014192646</v>
      </c>
      <c r="D228" s="6">
        <f>'[1]IPCA (Var)'!D279</f>
        <v>0.25509148673225018</v>
      </c>
      <c r="E228" s="6">
        <f>'[1]IPCA (Var)'!C279</f>
        <v>0.24</v>
      </c>
      <c r="F228" s="6">
        <f>'[1]IPCA (Var)'!G279</f>
        <v>0.25</v>
      </c>
      <c r="G228" s="7">
        <f>'[2]IPCA (Dessaz)'!E279</f>
        <v>0.22337649419744601</v>
      </c>
      <c r="H228" s="7">
        <f>'[2]IPCA (Dessaz)'!F279</f>
        <v>0.15213246095866201</v>
      </c>
      <c r="I228" s="7">
        <f>'[2]IPCA (Dessaz)'!D279</f>
        <v>0.27154140953458</v>
      </c>
      <c r="J228" s="7">
        <f>'[2]IPCA (Dessaz)'!B279</f>
        <v>0.38586663698315499</v>
      </c>
      <c r="K228" s="7">
        <f>'[2]IPCA (Dessaz)'!G279</f>
        <v>0.238431069883525</v>
      </c>
      <c r="L228" s="10">
        <f t="shared" si="21"/>
        <v>3.029323023033248</v>
      </c>
      <c r="M228" s="10">
        <f t="shared" si="21"/>
        <v>2.8668463226225072</v>
      </c>
      <c r="N228" s="10">
        <f t="shared" si="21"/>
        <v>3.9472699219990304</v>
      </c>
      <c r="O228" s="10">
        <f t="shared" si="21"/>
        <v>4.0058705874983058</v>
      </c>
      <c r="P228" s="10">
        <f t="shared" si="21"/>
        <v>3.7784672222414661</v>
      </c>
      <c r="Q228" s="11">
        <f t="shared" si="22"/>
        <v>3.5255554154789115</v>
      </c>
      <c r="R228" s="16">
        <f t="shared" si="20"/>
        <v>297.53079404161497</v>
      </c>
      <c r="S228" s="17">
        <f t="shared" si="23"/>
        <v>3.0186174929208498</v>
      </c>
      <c r="T228" s="17">
        <f t="shared" si="19"/>
        <v>3.0942701182109067</v>
      </c>
    </row>
    <row r="229" spans="1:20" x14ac:dyDescent="0.25">
      <c r="A229" s="3">
        <v>43405</v>
      </c>
      <c r="B229" s="6">
        <f>'[1]IPCA (Var)'!E280</f>
        <v>6.2499245011465182E-4</v>
      </c>
      <c r="C229" s="6">
        <f>'[1]IPCA (Var)'!F280</f>
        <v>-7.6067119586155238E-2</v>
      </c>
      <c r="D229" s="6">
        <f>'[1]IPCA (Var)'!D280</f>
        <v>0.33653714589741424</v>
      </c>
      <c r="E229" s="6">
        <f>'[1]IPCA (Var)'!C280</f>
        <v>7.0000000000000007E-2</v>
      </c>
      <c r="F229" s="6">
        <f>'[1]IPCA (Var)'!G280</f>
        <v>0.28999999999999998</v>
      </c>
      <c r="G229" s="7">
        <f>'[2]IPCA (Dessaz)'!E280</f>
        <v>7.0880543117601905E-2</v>
      </c>
      <c r="H229" s="7">
        <f>'[2]IPCA (Dessaz)'!F280</f>
        <v>-2.76592587232019E-2</v>
      </c>
      <c r="I229" s="7">
        <f>'[2]IPCA (Dessaz)'!D280</f>
        <v>0.35002074825372198</v>
      </c>
      <c r="J229" s="7">
        <f>'[2]IPCA (Dessaz)'!B280</f>
        <v>-0.27391650936177597</v>
      </c>
      <c r="K229" s="7">
        <f>'[2]IPCA (Dessaz)'!G280</f>
        <v>0.28506499194086998</v>
      </c>
      <c r="L229" s="10">
        <f t="shared" si="21"/>
        <v>2.5870159992813724</v>
      </c>
      <c r="M229" s="10">
        <f t="shared" si="21"/>
        <v>1.6766988501255797</v>
      </c>
      <c r="N229" s="10">
        <f t="shared" si="21"/>
        <v>3.9957090205352541</v>
      </c>
      <c r="O229" s="10">
        <f t="shared" si="21"/>
        <v>2.8849733630493368</v>
      </c>
      <c r="P229" s="10">
        <f t="shared" si="21"/>
        <v>3.9760361163903246</v>
      </c>
      <c r="Q229" s="11">
        <f t="shared" si="22"/>
        <v>3.024086669876374</v>
      </c>
      <c r="R229" s="16">
        <f t="shared" si="20"/>
        <v>297.90038382982971</v>
      </c>
      <c r="S229" s="17">
        <f t="shared" si="23"/>
        <v>2.9683825561778399</v>
      </c>
      <c r="T229" s="17">
        <f t="shared" si="19"/>
        <v>0.9748661333342179</v>
      </c>
    </row>
    <row r="230" spans="1:20" x14ac:dyDescent="0.25">
      <c r="A230" s="3">
        <v>43435</v>
      </c>
      <c r="B230" s="6">
        <f>'[1]IPCA (Var)'!E281</f>
        <v>0.52336622905201091</v>
      </c>
      <c r="C230" s="6">
        <f>'[1]IPCA (Var)'!F281</f>
        <v>0.48778637742146869</v>
      </c>
      <c r="D230" s="6">
        <f>'[1]IPCA (Var)'!D281</f>
        <v>0.37970436748879427</v>
      </c>
      <c r="E230" s="6">
        <f>'[1]IPCA (Var)'!C281</f>
        <v>0.3</v>
      </c>
      <c r="F230" s="6">
        <f>'[1]IPCA (Var)'!G281</f>
        <v>0.25</v>
      </c>
      <c r="G230" s="7">
        <f>'[2]IPCA (Dessaz)'!E281</f>
        <v>0.202872777840097</v>
      </c>
      <c r="H230" s="7">
        <f>'[2]IPCA (Dessaz)'!F281</f>
        <v>0.29034518022168398</v>
      </c>
      <c r="I230" s="7">
        <f>'[2]IPCA (Dessaz)'!D281</f>
        <v>0.28658669493656702</v>
      </c>
      <c r="J230" s="7">
        <f>'[2]IPCA (Dessaz)'!B281</f>
        <v>-4.5119519178635097E-2</v>
      </c>
      <c r="K230" s="7">
        <f>'[2]IPCA (Dessaz)'!G281</f>
        <v>0.22875874438097599</v>
      </c>
      <c r="L230" s="10">
        <f t="shared" si="21"/>
        <v>2.0067431999897023</v>
      </c>
      <c r="M230" s="10">
        <f t="shared" si="21"/>
        <v>1.6719506536128304</v>
      </c>
      <c r="N230" s="10">
        <f t="shared" si="21"/>
        <v>3.6936903872297533</v>
      </c>
      <c r="O230" s="10">
        <f t="shared" si="21"/>
        <v>0.26765020798811268</v>
      </c>
      <c r="P230" s="10">
        <f t="shared" si="21"/>
        <v>3.0508664508566818</v>
      </c>
      <c r="Q230" s="11">
        <f t="shared" si="22"/>
        <v>2.1381801799354161</v>
      </c>
      <c r="R230" s="16">
        <f t="shared" si="20"/>
        <v>299.05674790483403</v>
      </c>
      <c r="S230" s="17">
        <f t="shared" si="23"/>
        <v>2.8972781914696766</v>
      </c>
      <c r="T230" s="17">
        <f t="shared" si="19"/>
        <v>2.3369285039501531</v>
      </c>
    </row>
    <row r="231" spans="1:20" x14ac:dyDescent="0.25">
      <c r="A231" s="3">
        <v>43466</v>
      </c>
      <c r="B231" s="6">
        <f>'[1]IPCA (Var)'!E282</f>
        <v>0.26529862728885267</v>
      </c>
      <c r="C231" s="6">
        <f>'[1]IPCA (Var)'!F282</f>
        <v>0.29305705537369714</v>
      </c>
      <c r="D231" s="6">
        <f>'[1]IPCA (Var)'!D282</f>
        <v>0.4735492692805563</v>
      </c>
      <c r="E231" s="6">
        <f>'[1]IPCA (Var)'!C282</f>
        <v>0.43</v>
      </c>
      <c r="F231" s="6">
        <f>'[1]IPCA (Var)'!G282</f>
        <v>0.42</v>
      </c>
      <c r="G231" s="7">
        <f>'[2]IPCA (Dessaz)'!E282</f>
        <v>0.31089576680294301</v>
      </c>
      <c r="H231" s="7">
        <f>'[2]IPCA (Dessaz)'!F282</f>
        <v>0.27180666279987598</v>
      </c>
      <c r="I231" s="7">
        <f>'[2]IPCA (Dessaz)'!D282</f>
        <v>0.36562213308348301</v>
      </c>
      <c r="J231" s="7">
        <f>'[2]IPCA (Dessaz)'!B282</f>
        <v>0.24479234414756801</v>
      </c>
      <c r="K231" s="7">
        <f>'[2]IPCA (Dessaz)'!G282</f>
        <v>0.25603406204665602</v>
      </c>
      <c r="L231" s="10">
        <f t="shared" si="21"/>
        <v>2.3638263019095662</v>
      </c>
      <c r="M231" s="10">
        <f t="shared" si="21"/>
        <v>2.1590452925844383</v>
      </c>
      <c r="N231" s="10">
        <f t="shared" si="21"/>
        <v>4.0834054834206102</v>
      </c>
      <c r="O231" s="10">
        <f t="shared" si="21"/>
        <v>-0.29657084836496317</v>
      </c>
      <c r="P231" s="10">
        <f t="shared" si="21"/>
        <v>3.123268408276858</v>
      </c>
      <c r="Q231" s="11">
        <f t="shared" si="22"/>
        <v>2.2865949275653024</v>
      </c>
      <c r="R231" s="16">
        <f t="shared" si="20"/>
        <v>300.18234065442221</v>
      </c>
      <c r="S231" s="17">
        <f t="shared" si="23"/>
        <v>3.1372154360641114</v>
      </c>
      <c r="T231" s="17">
        <f t="shared" si="19"/>
        <v>3.533942467647111</v>
      </c>
    </row>
    <row r="232" spans="1:20" x14ac:dyDescent="0.25">
      <c r="A232" s="3">
        <v>43497</v>
      </c>
      <c r="B232" s="6">
        <f>'[1]IPCA (Var)'!E283</f>
        <v>0.2729752693118388</v>
      </c>
      <c r="C232" s="6">
        <f>'[1]IPCA (Var)'!F283</f>
        <v>0.11861440270004339</v>
      </c>
      <c r="D232" s="6">
        <f>'[1]IPCA (Var)'!D283</f>
        <v>0.20357239060153262</v>
      </c>
      <c r="E232" s="6">
        <f>'[1]IPCA (Var)'!C283</f>
        <v>0.24</v>
      </c>
      <c r="F232" s="6">
        <f>'[1]IPCA (Var)'!G283</f>
        <v>0.27</v>
      </c>
      <c r="G232" s="7">
        <f>'[2]IPCA (Dessaz)'!E283</f>
        <v>-7.3166417952394494E-2</v>
      </c>
      <c r="H232" s="7">
        <f>'[2]IPCA (Dessaz)'!F283</f>
        <v>0.111451487661707</v>
      </c>
      <c r="I232" s="7">
        <f>'[2]IPCA (Dessaz)'!D283</f>
        <v>0.19947411000314999</v>
      </c>
      <c r="J232" s="7">
        <f>'[2]IPCA (Dessaz)'!B283</f>
        <v>0.30655492138951301</v>
      </c>
      <c r="K232" s="7">
        <f>'[2]IPCA (Dessaz)'!G283</f>
        <v>0.28684421899527601</v>
      </c>
      <c r="L232" s="10">
        <f t="shared" si="21"/>
        <v>1.7767146493031127</v>
      </c>
      <c r="M232" s="10">
        <f t="shared" si="21"/>
        <v>2.727937999642438</v>
      </c>
      <c r="N232" s="10">
        <f t="shared" si="21"/>
        <v>3.4604317057238543</v>
      </c>
      <c r="O232" s="10">
        <f t="shared" si="21"/>
        <v>2.0438099721022729</v>
      </c>
      <c r="P232" s="10">
        <f t="shared" si="21"/>
        <v>3.1305890492555388</v>
      </c>
      <c r="Q232" s="11">
        <f t="shared" si="22"/>
        <v>2.6278966752054433</v>
      </c>
      <c r="R232" s="16">
        <f t="shared" si="20"/>
        <v>300.84584092393777</v>
      </c>
      <c r="S232" s="17">
        <f t="shared" si="23"/>
        <v>3.1062168451349459</v>
      </c>
      <c r="T232" s="17">
        <f t="shared" si="19"/>
        <v>2.0131191612808408</v>
      </c>
    </row>
    <row r="233" spans="1:20" x14ac:dyDescent="0.25">
      <c r="A233" s="3">
        <v>43525</v>
      </c>
      <c r="B233" s="6">
        <f>'[1]IPCA (Var)'!E284</f>
        <v>0.38595899359479047</v>
      </c>
      <c r="C233" s="6">
        <f>'[1]IPCA (Var)'!F284</f>
        <v>0.24355755429086898</v>
      </c>
      <c r="D233" s="6">
        <f>'[1]IPCA (Var)'!D284</f>
        <v>0.3343359012953333</v>
      </c>
      <c r="E233" s="6">
        <f>'[1]IPCA (Var)'!C284</f>
        <v>0.37</v>
      </c>
      <c r="F233" s="6">
        <f>'[1]IPCA (Var)'!G284</f>
        <v>0.36</v>
      </c>
      <c r="G233" s="7">
        <f>'[2]IPCA (Dessaz)'!E284</f>
        <v>0.45612195876811101</v>
      </c>
      <c r="H233" s="7">
        <f>'[2]IPCA (Dessaz)'!F284</f>
        <v>0.21275538586652001</v>
      </c>
      <c r="I233" s="7">
        <f>'[2]IPCA (Dessaz)'!D284</f>
        <v>0.31796107444556998</v>
      </c>
      <c r="J233" s="7">
        <f>'[2]IPCA (Dessaz)'!B284</f>
        <v>0.75631293529485999</v>
      </c>
      <c r="K233" s="7">
        <f>'[2]IPCA (Dessaz)'!G284</f>
        <v>0.36463244125204702</v>
      </c>
      <c r="L233" s="10">
        <f t="shared" si="21"/>
        <v>2.8109836733987592</v>
      </c>
      <c r="M233" s="10">
        <f t="shared" si="21"/>
        <v>2.4102777907005102</v>
      </c>
      <c r="N233" s="10">
        <f t="shared" si="21"/>
        <v>3.589978701312968</v>
      </c>
      <c r="O233" s="10">
        <f t="shared" si="21"/>
        <v>5.3578789590852161</v>
      </c>
      <c r="P233" s="10">
        <f t="shared" si="21"/>
        <v>3.6910516021601003</v>
      </c>
      <c r="Q233" s="11">
        <f t="shared" si="22"/>
        <v>3.5720341453315108</v>
      </c>
      <c r="R233" s="16">
        <f t="shared" si="20"/>
        <v>301.8650178528876</v>
      </c>
      <c r="S233" s="17">
        <f t="shared" si="23"/>
        <v>3.2555594223287132</v>
      </c>
      <c r="T233" s="17">
        <f t="shared" si="19"/>
        <v>5.1776336424444791</v>
      </c>
    </row>
    <row r="234" spans="1:20" x14ac:dyDescent="0.25">
      <c r="A234" s="3">
        <v>43556</v>
      </c>
      <c r="B234" s="6">
        <f>'[1]IPCA (Var)'!E285</f>
        <v>0.35283478911947214</v>
      </c>
      <c r="C234" s="6">
        <f>'[1]IPCA (Var)'!F285</f>
        <v>0.44882190765424052</v>
      </c>
      <c r="D234" s="6">
        <f>'[1]IPCA (Var)'!D285</f>
        <v>0.37361317184561366</v>
      </c>
      <c r="E234" s="6">
        <f>'[1]IPCA (Var)'!C285</f>
        <v>0.4</v>
      </c>
      <c r="F234" s="6">
        <f>'[1]IPCA (Var)'!G285</f>
        <v>0.34</v>
      </c>
      <c r="G234" s="7">
        <f>'[2]IPCA (Dessaz)'!E285</f>
        <v>0.41285639884673098</v>
      </c>
      <c r="H234" s="7">
        <f>'[2]IPCA (Dessaz)'!F285</f>
        <v>0.48565222340847503</v>
      </c>
      <c r="I234" s="7">
        <f>'[2]IPCA (Dessaz)'!D285</f>
        <v>0.370015968212904</v>
      </c>
      <c r="J234" s="7">
        <f>'[2]IPCA (Dessaz)'!B285</f>
        <v>0.63526325377057902</v>
      </c>
      <c r="K234" s="7">
        <f>'[2]IPCA (Dessaz)'!G285</f>
        <v>0.37850035611296801</v>
      </c>
      <c r="L234" s="10">
        <f t="shared" si="21"/>
        <v>3.2301041081378434</v>
      </c>
      <c r="M234" s="10">
        <f t="shared" si="21"/>
        <v>3.287969090171039</v>
      </c>
      <c r="N234" s="10">
        <f t="shared" si="21"/>
        <v>3.6081330174896786</v>
      </c>
      <c r="O234" s="10">
        <f t="shared" si="21"/>
        <v>7.0080333316757004</v>
      </c>
      <c r="P234" s="10">
        <f t="shared" si="21"/>
        <v>4.198601152723902</v>
      </c>
      <c r="Q234" s="11">
        <f t="shared" si="22"/>
        <v>4.2665681400396327</v>
      </c>
      <c r="R234" s="16">
        <f t="shared" si="20"/>
        <v>303.02132379905538</v>
      </c>
      <c r="S234" s="17">
        <f t="shared" si="23"/>
        <v>3.508893436830518</v>
      </c>
      <c r="T234" s="17">
        <f t="shared" si="19"/>
        <v>5.6171189889163031</v>
      </c>
    </row>
    <row r="235" spans="1:20" x14ac:dyDescent="0.25">
      <c r="A235" s="3">
        <v>43586</v>
      </c>
      <c r="B235" s="6">
        <f>'[1]IPCA (Var)'!E286</f>
        <v>-4.7791981024431704E-2</v>
      </c>
      <c r="C235" s="6">
        <f>'[1]IPCA (Var)'!F286</f>
        <v>0.22143862711810117</v>
      </c>
      <c r="D235" s="6">
        <f>'[1]IPCA (Var)'!D286</f>
        <v>0.29460406245048815</v>
      </c>
      <c r="E235" s="6">
        <f>'[1]IPCA (Var)'!C286</f>
        <v>0.18</v>
      </c>
      <c r="F235" s="6">
        <f>'[1]IPCA (Var)'!G286</f>
        <v>0.26</v>
      </c>
      <c r="G235" s="7">
        <f>'[2]IPCA (Dessaz)'!E286</f>
        <v>0.20265149888106501</v>
      </c>
      <c r="H235" s="7">
        <f>'[2]IPCA (Dessaz)'!F286</f>
        <v>0.27896201624398798</v>
      </c>
      <c r="I235" s="7">
        <f>'[2]IPCA (Dessaz)'!D286</f>
        <v>0.34325037711679701</v>
      </c>
      <c r="J235" s="7">
        <f>'[2]IPCA (Dessaz)'!B286</f>
        <v>0.239269636978961</v>
      </c>
      <c r="K235" s="7">
        <f>'[2]IPCA (Dessaz)'!G286</f>
        <v>0.24625630881121599</v>
      </c>
      <c r="L235" s="10">
        <f t="shared" si="21"/>
        <v>4.3717455900535107</v>
      </c>
      <c r="M235" s="10">
        <f t="shared" si="21"/>
        <v>3.9802966144613317</v>
      </c>
      <c r="N235" s="10">
        <f t="shared" si="21"/>
        <v>4.2037950512696654</v>
      </c>
      <c r="O235" s="10">
        <f t="shared" si="21"/>
        <v>6.7220027588488218</v>
      </c>
      <c r="P235" s="10">
        <f t="shared" si="21"/>
        <v>4.0301367884644446</v>
      </c>
      <c r="Q235" s="11">
        <f t="shared" si="22"/>
        <v>4.6615953606195548</v>
      </c>
      <c r="R235" s="16">
        <f t="shared" si="20"/>
        <v>303.57176246314435</v>
      </c>
      <c r="S235" s="17">
        <f t="shared" si="23"/>
        <v>3.5082338840611405</v>
      </c>
      <c r="T235" s="17">
        <f t="shared" si="19"/>
        <v>3.190665981998797</v>
      </c>
    </row>
    <row r="236" spans="1:20" x14ac:dyDescent="0.25">
      <c r="A236" s="3">
        <v>43617</v>
      </c>
      <c r="B236" s="6">
        <f>'[1]IPCA (Var)'!E287</f>
        <v>0.21385318288490351</v>
      </c>
      <c r="C236" s="6">
        <f>'[1]IPCA (Var)'!F287</f>
        <v>0.2917046597161656</v>
      </c>
      <c r="D236" s="6">
        <f>'[1]IPCA (Var)'!D287</f>
        <v>0.20011769822741549</v>
      </c>
      <c r="E236" s="6">
        <f>'[1]IPCA (Var)'!C287</f>
        <v>0.2</v>
      </c>
      <c r="F236" s="6">
        <f>'[1]IPCA (Var)'!G287</f>
        <v>0.17</v>
      </c>
      <c r="G236" s="7">
        <f>'[2]IPCA (Dessaz)'!E287</f>
        <v>0.25978467015395901</v>
      </c>
      <c r="H236" s="7">
        <f>'[2]IPCA (Dessaz)'!F287</f>
        <v>0.29764421927383899</v>
      </c>
      <c r="I236" s="7">
        <f>'[2]IPCA (Dessaz)'!D287</f>
        <v>0.194710184734877</v>
      </c>
      <c r="J236" s="7">
        <f>'[2]IPCA (Dessaz)'!B287</f>
        <v>0.14729994704224</v>
      </c>
      <c r="K236" s="7">
        <f>'[2]IPCA (Dessaz)'!G287</f>
        <v>0.161198988089675</v>
      </c>
      <c r="L236" s="10">
        <f t="shared" si="21"/>
        <v>3.5579036711660628</v>
      </c>
      <c r="M236" s="10">
        <f t="shared" si="21"/>
        <v>4.3327671572715776</v>
      </c>
      <c r="N236" s="10">
        <f t="shared" si="21"/>
        <v>3.6929777957080523</v>
      </c>
      <c r="O236" s="10">
        <f t="shared" si="21"/>
        <v>4.164777846693335</v>
      </c>
      <c r="P236" s="10">
        <f t="shared" si="21"/>
        <v>3.1895204786452913</v>
      </c>
      <c r="Q236" s="11">
        <f t="shared" si="22"/>
        <v>3.7875893898968633</v>
      </c>
      <c r="R236" s="16">
        <f t="shared" si="20"/>
        <v>304.22485190267992</v>
      </c>
      <c r="S236" s="17">
        <f t="shared" si="23"/>
        <v>3.3375731790252106</v>
      </c>
      <c r="T236" s="17">
        <f t="shared" si="19"/>
        <v>2.5754409844086945</v>
      </c>
    </row>
    <row r="237" spans="1:20" x14ac:dyDescent="0.25">
      <c r="A237" s="3">
        <v>43647</v>
      </c>
      <c r="B237" s="6">
        <f>'[1]IPCA (Var)'!E288</f>
        <v>0.16220648018196768</v>
      </c>
      <c r="C237" s="6">
        <f>'[1]IPCA (Var)'!F288</f>
        <v>-8.1547946116304781E-2</v>
      </c>
      <c r="D237" s="6">
        <f>'[1]IPCA (Var)'!D288</f>
        <v>0.17814398142886148</v>
      </c>
      <c r="E237" s="6">
        <f>'[1]IPCA (Var)'!C288</f>
        <v>0.24</v>
      </c>
      <c r="F237" s="6">
        <f>'[1]IPCA (Var)'!G288</f>
        <v>0.19</v>
      </c>
      <c r="G237" s="7">
        <f>'[2]IPCA (Dessaz)'!E288</f>
        <v>0.198291440225144</v>
      </c>
      <c r="H237" s="7">
        <f>'[2]IPCA (Dessaz)'!F288</f>
        <v>6.5506370262936198E-3</v>
      </c>
      <c r="I237" s="7">
        <f>'[2]IPCA (Dessaz)'!D288</f>
        <v>0.23258080872206399</v>
      </c>
      <c r="J237" s="7">
        <f>'[2]IPCA (Dessaz)'!B288</f>
        <v>0.198303184581262</v>
      </c>
      <c r="K237" s="7">
        <f>'[2]IPCA (Dessaz)'!G288</f>
        <v>0.22460848558187599</v>
      </c>
      <c r="L237" s="10">
        <f t="shared" si="21"/>
        <v>2.6751611088574156</v>
      </c>
      <c r="M237" s="10">
        <f t="shared" si="21"/>
        <v>2.3577283981437436</v>
      </c>
      <c r="N237" s="10">
        <f t="shared" si="21"/>
        <v>3.1260809140915446</v>
      </c>
      <c r="O237" s="10">
        <f t="shared" si="21"/>
        <v>2.3647403973149794</v>
      </c>
      <c r="P237" s="10">
        <f t="shared" si="21"/>
        <v>2.5577588652752059</v>
      </c>
      <c r="Q237" s="11">
        <f t="shared" si="22"/>
        <v>2.6162939367365778</v>
      </c>
      <c r="R237" s="16">
        <f t="shared" si="20"/>
        <v>304.64395358921297</v>
      </c>
      <c r="S237" s="17">
        <f t="shared" si="23"/>
        <v>3.1594179781151421</v>
      </c>
      <c r="T237" s="17">
        <f t="shared" si="19"/>
        <v>2.0844560808637835</v>
      </c>
    </row>
    <row r="238" spans="1:20" x14ac:dyDescent="0.25">
      <c r="A238" s="3">
        <v>43678</v>
      </c>
      <c r="B238" s="6">
        <f>'[1]IPCA (Var)'!E289</f>
        <v>0.15236563694614411</v>
      </c>
      <c r="C238" s="6">
        <f>'[1]IPCA (Var)'!F289</f>
        <v>0.2479142097444802</v>
      </c>
      <c r="D238" s="6">
        <f>'[1]IPCA (Var)'!D289</f>
        <v>0.23151273782398582</v>
      </c>
      <c r="E238" s="6">
        <f>'[1]IPCA (Var)'!C289</f>
        <v>0.21</v>
      </c>
      <c r="F238" s="6">
        <f>'[1]IPCA (Var)'!G289</f>
        <v>0.26</v>
      </c>
      <c r="G238" s="7">
        <f>'[2]IPCA (Dessaz)'!E289</f>
        <v>0.358469842552047</v>
      </c>
      <c r="H238" s="7">
        <f>'[2]IPCA (Dessaz)'!F289</f>
        <v>0.29525468020010398</v>
      </c>
      <c r="I238" s="7">
        <f>'[2]IPCA (Dessaz)'!D289</f>
        <v>0.26314838907721</v>
      </c>
      <c r="J238" s="7">
        <f>'[2]IPCA (Dessaz)'!B289</f>
        <v>0.212738226874708</v>
      </c>
      <c r="K238" s="7">
        <f>'[2]IPCA (Dessaz)'!G289</f>
        <v>0.26919479398121299</v>
      </c>
      <c r="L238" s="10">
        <f t="shared" si="21"/>
        <v>3.3155249512744067</v>
      </c>
      <c r="M238" s="10">
        <f t="shared" si="21"/>
        <v>2.4243260350963025</v>
      </c>
      <c r="N238" s="10">
        <f t="shared" si="21"/>
        <v>2.7969855893579476</v>
      </c>
      <c r="O238" s="10">
        <f t="shared" si="21"/>
        <v>2.2563691618012527</v>
      </c>
      <c r="P238" s="10">
        <f t="shared" si="21"/>
        <v>2.6517012251813465</v>
      </c>
      <c r="Q238" s="11">
        <f t="shared" si="22"/>
        <v>2.6889813925422512</v>
      </c>
      <c r="R238" s="16">
        <f t="shared" si="20"/>
        <v>305.3152624871766</v>
      </c>
      <c r="S238" s="17">
        <f t="shared" si="23"/>
        <v>3.1993539132620263</v>
      </c>
      <c r="T238" s="17">
        <f t="shared" si="19"/>
        <v>3.4092747657645139</v>
      </c>
    </row>
    <row r="239" spans="1:20" x14ac:dyDescent="0.25">
      <c r="A239" s="3">
        <v>43709</v>
      </c>
      <c r="B239" s="6">
        <f>'[1]IPCA (Var)'!E290</f>
        <v>6.6611041014916064E-2</v>
      </c>
      <c r="C239" s="6">
        <f>'[1]IPCA (Var)'!F290</f>
        <v>0.16616970045653343</v>
      </c>
      <c r="D239" s="6">
        <f>'[1]IPCA (Var)'!D290</f>
        <v>0.12642941401421146</v>
      </c>
      <c r="E239" s="6">
        <f>'[1]IPCA (Var)'!C290</f>
        <v>0.08</v>
      </c>
      <c r="F239" s="6">
        <f>'[1]IPCA (Var)'!G290</f>
        <v>7.0000000000000007E-2</v>
      </c>
      <c r="G239" s="7">
        <f>'[2]IPCA (Dessaz)'!E290</f>
        <v>1.8096639285173102E-2</v>
      </c>
      <c r="H239" s="7">
        <f>'[2]IPCA (Dessaz)'!F290</f>
        <v>0.158578888239821</v>
      </c>
      <c r="I239" s="7">
        <f>'[2]IPCA (Dessaz)'!D290</f>
        <v>0.200873206551371</v>
      </c>
      <c r="J239" s="7">
        <f>'[2]IPCA (Dessaz)'!B290</f>
        <v>4.3908240492692201E-2</v>
      </c>
      <c r="K239" s="7">
        <f>'[2]IPCA (Dessaz)'!G290</f>
        <v>0.18110131059548601</v>
      </c>
      <c r="L239" s="10">
        <f t="shared" si="21"/>
        <v>2.3238209997078485</v>
      </c>
      <c r="M239" s="10">
        <f t="shared" si="21"/>
        <v>1.8571598720071192</v>
      </c>
      <c r="N239" s="10">
        <f t="shared" si="21"/>
        <v>2.8222718534463898</v>
      </c>
      <c r="O239" s="10">
        <f t="shared" si="21"/>
        <v>1.8350540709847429</v>
      </c>
      <c r="P239" s="10">
        <f t="shared" si="21"/>
        <v>2.7332731757194972</v>
      </c>
      <c r="Q239" s="11">
        <f t="shared" si="22"/>
        <v>2.3143159943731191</v>
      </c>
      <c r="R239" s="16">
        <f t="shared" si="20"/>
        <v>305.62620175174305</v>
      </c>
      <c r="S239" s="17">
        <f t="shared" si="23"/>
        <v>2.9665797537269167</v>
      </c>
      <c r="T239" s="17">
        <f t="shared" si="19"/>
        <v>1.4557637126140888</v>
      </c>
    </row>
    <row r="240" spans="1:20" x14ac:dyDescent="0.25">
      <c r="A240" s="3">
        <v>43739</v>
      </c>
      <c r="B240" s="6">
        <f>'[1]IPCA (Var)'!E291</f>
        <v>0.23244484078544581</v>
      </c>
      <c r="C240" s="6">
        <f>'[1]IPCA (Var)'!F291</f>
        <v>0.30621633475454813</v>
      </c>
      <c r="D240" s="6">
        <f>'[1]IPCA (Var)'!D291</f>
        <v>0.1828948747489465</v>
      </c>
      <c r="E240" s="6">
        <f>'[1]IPCA (Var)'!C291</f>
        <v>0.21</v>
      </c>
      <c r="F240" s="6">
        <f>'[1]IPCA (Var)'!G291</f>
        <v>0.25</v>
      </c>
      <c r="G240" s="7">
        <f>'[2]IPCA (Dessaz)'!E291</f>
        <v>0.16064170753741999</v>
      </c>
      <c r="H240" s="7">
        <f>'[2]IPCA (Dessaz)'!F291</f>
        <v>0.27925421891262198</v>
      </c>
      <c r="I240" s="7">
        <f>'[2]IPCA (Dessaz)'!D291</f>
        <v>0.19391095765873601</v>
      </c>
      <c r="J240" s="7">
        <f>'[2]IPCA (Dessaz)'!B291</f>
        <v>2.3778654924676599E-2</v>
      </c>
      <c r="K240" s="7">
        <f>'[2]IPCA (Dessaz)'!G291</f>
        <v>0.24952831876977699</v>
      </c>
      <c r="L240" s="10">
        <f t="shared" si="21"/>
        <v>2.1701230523698101</v>
      </c>
      <c r="M240" s="10">
        <f t="shared" si="21"/>
        <v>2.9720845690937914</v>
      </c>
      <c r="N240" s="10">
        <f t="shared" si="21"/>
        <v>2.6637076083645628</v>
      </c>
      <c r="O240" s="10">
        <f t="shared" si="21"/>
        <v>1.1274853003689467</v>
      </c>
      <c r="P240" s="10">
        <f t="shared" si="21"/>
        <v>2.8354937456347873</v>
      </c>
      <c r="Q240" s="11">
        <f t="shared" si="22"/>
        <v>2.3537788551663796</v>
      </c>
      <c r="R240" s="16">
        <f t="shared" si="20"/>
        <v>306.34843072735623</v>
      </c>
      <c r="S240" s="17">
        <f t="shared" si="23"/>
        <v>2.9636047301066837</v>
      </c>
      <c r="T240" s="17">
        <f t="shared" si="19"/>
        <v>2.1989285536572645</v>
      </c>
    </row>
    <row r="241" spans="1:20" x14ac:dyDescent="0.25">
      <c r="A241" s="3">
        <v>43770</v>
      </c>
      <c r="B241" s="6">
        <f>'[1]IPCA (Var)'!E292</f>
        <v>0.16758681752972665</v>
      </c>
      <c r="C241" s="6">
        <f>'[1]IPCA (Var)'!F292</f>
        <v>0.13056027290789629</v>
      </c>
      <c r="D241" s="6">
        <f>'[1]IPCA (Var)'!D292</f>
        <v>0.19920794446559648</v>
      </c>
      <c r="E241" s="6">
        <f>'[1]IPCA (Var)'!C292</f>
        <v>0.44</v>
      </c>
      <c r="F241" s="6">
        <f>'[1]IPCA (Var)'!G292</f>
        <v>0.24</v>
      </c>
      <c r="G241" s="7">
        <f>'[2]IPCA (Dessaz)'!E292</f>
        <v>0.237304869064797</v>
      </c>
      <c r="H241" s="7">
        <f>'[2]IPCA (Dessaz)'!F292</f>
        <v>0.18558900521314201</v>
      </c>
      <c r="I241" s="7">
        <f>'[2]IPCA (Dessaz)'!D292</f>
        <v>0.21008199999618599</v>
      </c>
      <c r="J241" s="7">
        <f>'[2]IPCA (Dessaz)'!B292</f>
        <v>0.445218635329443</v>
      </c>
      <c r="K241" s="7">
        <f>'[2]IPCA (Dessaz)'!G292</f>
        <v>0.22775508554035301</v>
      </c>
      <c r="L241" s="10">
        <f t="shared" si="21"/>
        <v>1.6769251351239634</v>
      </c>
      <c r="M241" s="10">
        <f t="shared" si="21"/>
        <v>2.5223881783884572</v>
      </c>
      <c r="N241" s="10">
        <f t="shared" si="21"/>
        <v>2.4464757534770953</v>
      </c>
      <c r="O241" s="10">
        <f t="shared" si="21"/>
        <v>2.0710244437464942</v>
      </c>
      <c r="P241" s="10">
        <f t="shared" si="21"/>
        <v>2.665560383912724</v>
      </c>
      <c r="Q241" s="11">
        <f t="shared" si="22"/>
        <v>2.2764747789297468</v>
      </c>
      <c r="R241" s="16">
        <f t="shared" si="20"/>
        <v>307.06979246205935</v>
      </c>
      <c r="S241" s="17">
        <f t="shared" si="23"/>
        <v>3.0780116877820118</v>
      </c>
      <c r="T241" s="17">
        <f t="shared" si="19"/>
        <v>3.1796986617147027</v>
      </c>
    </row>
    <row r="242" spans="1:20" x14ac:dyDescent="0.25">
      <c r="A242" s="3">
        <v>43800</v>
      </c>
      <c r="B242" s="6">
        <f>'[1]IPCA (Var)'!E293</f>
        <v>0.55139541200753617</v>
      </c>
      <c r="C242" s="6">
        <f>'[1]IPCA (Var)'!F293</f>
        <v>0.47907432603341465</v>
      </c>
      <c r="D242" s="6">
        <f>'[1]IPCA (Var)'!D293</f>
        <v>0.38777215317470454</v>
      </c>
      <c r="E242" s="6">
        <f>'[1]IPCA (Var)'!C293</f>
        <v>0.69</v>
      </c>
      <c r="F242" s="6">
        <f>'[1]IPCA (Var)'!G293</f>
        <v>0.36</v>
      </c>
      <c r="G242" s="7">
        <f>'[2]IPCA (Dessaz)'!E293</f>
        <v>0.21750197169110699</v>
      </c>
      <c r="H242" s="7">
        <f>'[2]IPCA (Dessaz)'!F293</f>
        <v>0.26494800514751998</v>
      </c>
      <c r="I242" s="7">
        <f>'[2]IPCA (Dessaz)'!D293</f>
        <v>0.29124572215220801</v>
      </c>
      <c r="J242" s="7">
        <f>'[2]IPCA (Dessaz)'!B293</f>
        <v>0.92791930010060797</v>
      </c>
      <c r="K242" s="7">
        <f>'[2]IPCA (Dessaz)'!G293</f>
        <v>0.32331381453575703</v>
      </c>
      <c r="L242" s="10">
        <f t="shared" si="21"/>
        <v>2.4897619943994753</v>
      </c>
      <c r="M242" s="10">
        <f t="shared" si="21"/>
        <v>2.9585403464053472</v>
      </c>
      <c r="N242" s="10">
        <f t="shared" si="21"/>
        <v>2.8166761364197379</v>
      </c>
      <c r="O242" s="10">
        <f t="shared" si="21"/>
        <v>5.7330118212080672</v>
      </c>
      <c r="P242" s="10">
        <f t="shared" si="21"/>
        <v>3.2498129500965867</v>
      </c>
      <c r="Q242" s="11">
        <f t="shared" si="22"/>
        <v>3.4495606497058424</v>
      </c>
      <c r="R242" s="16">
        <f t="shared" si="20"/>
        <v>308.58563751262284</v>
      </c>
      <c r="S242" s="17">
        <f t="shared" si="23"/>
        <v>3.1863148631647409</v>
      </c>
      <c r="T242" s="17">
        <f t="shared" si="19"/>
        <v>4.9695527526181449</v>
      </c>
    </row>
    <row r="243" spans="1:20" x14ac:dyDescent="0.25">
      <c r="A243" s="3">
        <v>43831</v>
      </c>
      <c r="B243" s="6">
        <f>'[1]IPCA (Var)'!E294</f>
        <v>8.0662562808244839E-2</v>
      </c>
      <c r="C243" s="6">
        <f>'[1]IPCA (Var)'!F294</f>
        <v>0.10692339662971075</v>
      </c>
      <c r="D243" s="6">
        <f>'[1]IPCA (Var)'!D294</f>
        <v>0.38998589970137854</v>
      </c>
      <c r="E243" s="6">
        <f>'[1]IPCA (Var)'!C294</f>
        <v>0.31</v>
      </c>
      <c r="F243" s="6">
        <f>'[1]IPCA (Var)'!G294</f>
        <v>0.4</v>
      </c>
      <c r="G243" s="7">
        <f>'[2]IPCA (Dessaz)'!E294</f>
        <v>0.14108264509813701</v>
      </c>
      <c r="H243" s="7">
        <f>'[2]IPCA (Dessaz)'!F294</f>
        <v>8.4372309938844203E-2</v>
      </c>
      <c r="I243" s="7">
        <f>'[2]IPCA (Dessaz)'!D294</f>
        <v>0.27777724064003001</v>
      </c>
      <c r="J243" s="7">
        <f>'[2]IPCA (Dessaz)'!B294</f>
        <v>0.18944571353376199</v>
      </c>
      <c r="K243" s="7">
        <f>'[2]IPCA (Dessaz)'!G294</f>
        <v>0.25015069220397801</v>
      </c>
      <c r="L243" s="10">
        <f t="shared" si="21"/>
        <v>2.4097706376806194</v>
      </c>
      <c r="M243" s="10">
        <f t="shared" si="21"/>
        <v>2.1607452110065539</v>
      </c>
      <c r="N243" s="10">
        <f t="shared" si="21"/>
        <v>3.1613211211220849</v>
      </c>
      <c r="O243" s="10">
        <f t="shared" si="21"/>
        <v>6.4325357336740385</v>
      </c>
      <c r="P243" s="10">
        <f t="shared" si="21"/>
        <v>3.2523765356424317</v>
      </c>
      <c r="Q243" s="11">
        <f t="shared" si="22"/>
        <v>3.4833498478251457</v>
      </c>
      <c r="R243" s="16">
        <f t="shared" si="20"/>
        <v>309.38028987861446</v>
      </c>
      <c r="S243" s="17">
        <f t="shared" si="23"/>
        <v>3.0641206954879374</v>
      </c>
      <c r="T243" s="17">
        <f t="shared" si="19"/>
        <v>2.2864044179057741</v>
      </c>
    </row>
    <row r="244" spans="1:20" x14ac:dyDescent="0.25">
      <c r="A244" s="3">
        <v>43862</v>
      </c>
      <c r="B244" s="6">
        <f>'[1]IPCA (Var)'!E295</f>
        <v>0.52112989347448291</v>
      </c>
      <c r="C244" s="6">
        <f>'[1]IPCA (Var)'!F295</f>
        <v>0.24720795973665666</v>
      </c>
      <c r="D244" s="6">
        <f>'[1]IPCA (Var)'!D295</f>
        <v>0.25064281904503788</v>
      </c>
      <c r="E244" s="6">
        <f>'[1]IPCA (Var)'!C295</f>
        <v>0.25</v>
      </c>
      <c r="F244" s="6">
        <f>'[1]IPCA (Var)'!G295</f>
        <v>0.19</v>
      </c>
      <c r="G244" s="7">
        <f>'[2]IPCA (Dessaz)'!E295</f>
        <v>0.17629577567211899</v>
      </c>
      <c r="H244" s="7">
        <f>'[2]IPCA (Dessaz)'!F295</f>
        <v>0.24612687116444601</v>
      </c>
      <c r="I244" s="7">
        <f>'[2]IPCA (Dessaz)'!D295</f>
        <v>0.24701068040806501</v>
      </c>
      <c r="J244" s="7">
        <f>'[2]IPCA (Dessaz)'!B295</f>
        <v>0.13046222860933401</v>
      </c>
      <c r="K244" s="7">
        <f>'[2]IPCA (Dessaz)'!G295</f>
        <v>0.211367398282928</v>
      </c>
      <c r="L244" s="10">
        <f t="shared" si="21"/>
        <v>2.160627209888788</v>
      </c>
      <c r="M244" s="10">
        <f t="shared" si="21"/>
        <v>2.4079624119818677</v>
      </c>
      <c r="N244" s="10">
        <f t="shared" si="21"/>
        <v>3.3134135360463057</v>
      </c>
      <c r="O244" s="10">
        <f t="shared" si="21"/>
        <v>5.1070923757822628</v>
      </c>
      <c r="P244" s="10">
        <f t="shared" si="21"/>
        <v>3.1848943331176605</v>
      </c>
      <c r="Q244" s="11">
        <f t="shared" si="22"/>
        <v>3.2347979733633769</v>
      </c>
      <c r="R244" s="16">
        <f t="shared" si="20"/>
        <v>310.28304960523428</v>
      </c>
      <c r="S244" s="17">
        <f t="shared" si="23"/>
        <v>3.1368918554145919</v>
      </c>
      <c r="T244" s="17">
        <f t="shared" si="19"/>
        <v>2.4542119679015206</v>
      </c>
    </row>
    <row r="245" spans="1:20" x14ac:dyDescent="0.25">
      <c r="A245" s="3">
        <v>43891</v>
      </c>
      <c r="B245" s="6">
        <f>'[1]IPCA (Var)'!E296</f>
        <v>-0.10296798381908599</v>
      </c>
      <c r="C245" s="6">
        <f>'[1]IPCA (Var)'!F296</f>
        <v>0.12286136155473482</v>
      </c>
      <c r="D245" s="6">
        <f>'[1]IPCA (Var)'!D296</f>
        <v>0.24596841714298107</v>
      </c>
      <c r="E245" s="6">
        <f>'[1]IPCA (Var)'!C296</f>
        <v>0.12</v>
      </c>
      <c r="F245" s="6">
        <f>'[1]IPCA (Var)'!G296</f>
        <v>0.13</v>
      </c>
      <c r="G245" s="7">
        <f>'[2]IPCA (Dessaz)'!E296</f>
        <v>-4.0514465322779698E-2</v>
      </c>
      <c r="H245" s="7">
        <f>'[2]IPCA (Dessaz)'!F296</f>
        <v>9.1744463655926506E-2</v>
      </c>
      <c r="I245" s="7">
        <f>'[2]IPCA (Dessaz)'!D296</f>
        <v>0.223115212865409</v>
      </c>
      <c r="J245" s="7">
        <f>'[2]IPCA (Dessaz)'!B296</f>
        <v>6.0058109997211298E-2</v>
      </c>
      <c r="K245" s="7">
        <f>'[2]IPCA (Dessaz)'!G296</f>
        <v>0.13746204565395201</v>
      </c>
      <c r="L245" s="10">
        <f t="shared" si="21"/>
        <v>1.1130944179199354</v>
      </c>
      <c r="M245" s="10">
        <f t="shared" si="21"/>
        <v>1.7021106920401374</v>
      </c>
      <c r="N245" s="10">
        <f t="shared" si="21"/>
        <v>3.0329749973918352</v>
      </c>
      <c r="O245" s="10">
        <f t="shared" si="21"/>
        <v>1.5304964761263307</v>
      </c>
      <c r="P245" s="10">
        <f t="shared" si="21"/>
        <v>2.4224067660114201</v>
      </c>
      <c r="Q245" s="11">
        <f t="shared" si="22"/>
        <v>1.9602166698979318</v>
      </c>
      <c r="R245" s="16">
        <f t="shared" si="20"/>
        <v>310.60317594701382</v>
      </c>
      <c r="S245" s="17">
        <f t="shared" si="23"/>
        <v>2.8947236603562798</v>
      </c>
      <c r="T245" s="17">
        <f t="shared" si="19"/>
        <v>1.1383735538481154</v>
      </c>
    </row>
    <row r="246" spans="1:20" x14ac:dyDescent="0.25">
      <c r="A246" s="3">
        <v>43922</v>
      </c>
      <c r="B246" s="6">
        <f>'[1]IPCA (Var)'!E297</f>
        <v>-0.13</v>
      </c>
      <c r="C246" s="6">
        <f>'[1]IPCA (Var)'!F297</f>
        <v>-0.03</v>
      </c>
      <c r="D246" s="6">
        <f>'[1]IPCA (Var)'!D297</f>
        <v>0.1</v>
      </c>
      <c r="E246" s="6">
        <f>'[1]IPCA (Var)'!C297</f>
        <v>-0.06</v>
      </c>
      <c r="F246" s="6">
        <f>'[1]IPCA (Var)'!G297</f>
        <v>0.05</v>
      </c>
      <c r="G246" s="7">
        <f>'[2]IPCA (Dessaz)'!E297</f>
        <v>-6.7986530556370398E-2</v>
      </c>
      <c r="H246" s="7">
        <f>'[2]IPCA (Dessaz)'!F297</f>
        <v>1.4645349625460401E-2</v>
      </c>
      <c r="I246" s="7">
        <f>'[2]IPCA (Dessaz)'!D297</f>
        <v>0.102412782567033</v>
      </c>
      <c r="J246" s="7">
        <f>'[2]IPCA (Dessaz)'!B297</f>
        <v>-0.244323150186738</v>
      </c>
      <c r="K246" s="7">
        <f>'[2]IPCA (Dessaz)'!G297</f>
        <v>9.51493852739871E-2</v>
      </c>
      <c r="L246" s="10">
        <f t="shared" si="21"/>
        <v>0.27151642288449906</v>
      </c>
      <c r="M246" s="10">
        <f t="shared" si="21"/>
        <v>1.4192155141624641</v>
      </c>
      <c r="N246" s="10">
        <f t="shared" si="21"/>
        <v>2.314346991163907</v>
      </c>
      <c r="O246" s="10">
        <f t="shared" si="21"/>
        <v>-0.21499909205399126</v>
      </c>
      <c r="P246" s="10">
        <f t="shared" si="21"/>
        <v>1.7904421254685943</v>
      </c>
      <c r="Q246" s="11">
        <f t="shared" si="22"/>
        <v>1.1161043923250946</v>
      </c>
      <c r="R246" s="16">
        <f t="shared" si="20"/>
        <v>310.55969150238121</v>
      </c>
      <c r="S246" s="17">
        <f t="shared" si="23"/>
        <v>2.4877350573271118</v>
      </c>
      <c r="T246" s="17">
        <f t="shared" si="19"/>
        <v>-0.23998082862668468</v>
      </c>
    </row>
    <row r="247" spans="1:20" x14ac:dyDescent="0.25">
      <c r="A247" s="3">
        <v>43952</v>
      </c>
      <c r="B247" s="6">
        <f>'[1]IPCA (Var)'!E298</f>
        <v>-0.27501879323146017</v>
      </c>
      <c r="C247" s="6">
        <f>'[1]IPCA (Var)'!F298</f>
        <v>-0.12991512576304687</v>
      </c>
      <c r="D247" s="6">
        <f>'[1]IPCA (Var)'!D298</f>
        <v>2.065869612885957E-2</v>
      </c>
      <c r="E247" s="6">
        <f>'[1]IPCA (Var)'!C298</f>
        <v>-0.06</v>
      </c>
      <c r="F247" s="6">
        <f>'[1]IPCA (Var)'!G298</f>
        <v>0</v>
      </c>
      <c r="G247" s="7">
        <f>'[2]IPCA (Dessaz)'!E298</f>
        <v>-7.2744006575437004E-3</v>
      </c>
      <c r="H247" s="7">
        <f>'[2]IPCA (Dessaz)'!F298</f>
        <v>-5.6293088622318799E-2</v>
      </c>
      <c r="I247" s="7">
        <f>'[2]IPCA (Dessaz)'!D298</f>
        <v>8.19241114171608E-2</v>
      </c>
      <c r="J247" s="7">
        <f>'[2]IPCA (Dessaz)'!B298</f>
        <v>-0.239505676197138</v>
      </c>
      <c r="K247" s="7">
        <f>'[2]IPCA (Dessaz)'!G298</f>
        <v>-1.1038082563648501E-2</v>
      </c>
      <c r="L247" s="10">
        <f t="shared" si="21"/>
        <v>-0.46211989373804441</v>
      </c>
      <c r="M247" s="10">
        <f t="shared" si="21"/>
        <v>0.20057104445247997</v>
      </c>
      <c r="N247" s="10">
        <f t="shared" si="21"/>
        <v>1.6420383096723334</v>
      </c>
      <c r="O247" s="10">
        <f t="shared" si="21"/>
        <v>-1.6819753586798325</v>
      </c>
      <c r="P247" s="10">
        <f t="shared" si="21"/>
        <v>0.8899025534031102</v>
      </c>
      <c r="Q247" s="11">
        <f t="shared" si="22"/>
        <v>0.11768333102200934</v>
      </c>
      <c r="R247" s="16">
        <f t="shared" si="20"/>
        <v>310.2837435500706</v>
      </c>
      <c r="S247" s="17">
        <f t="shared" si="23"/>
        <v>2.2110031026818966</v>
      </c>
      <c r="T247" s="17">
        <f t="shared" si="19"/>
        <v>-0.55582808178700205</v>
      </c>
    </row>
    <row r="248" spans="1:20" x14ac:dyDescent="0.25">
      <c r="A248" s="3">
        <v>43983</v>
      </c>
      <c r="B248" s="6">
        <f>'[1]IPCA (Var)'!E299</f>
        <v>-5.0050430467733074E-2</v>
      </c>
      <c r="C248" s="6">
        <f>'[1]IPCA (Var)'!F299</f>
        <v>-2.1515213368534486E-2</v>
      </c>
      <c r="D248" s="6">
        <f>'[1]IPCA (Var)'!D299</f>
        <v>0.14227726615754022</v>
      </c>
      <c r="E248" s="6">
        <f>'[1]IPCA (Var)'!C299</f>
        <v>0.24</v>
      </c>
      <c r="F248" s="6">
        <f>'[1]IPCA (Var)'!G299</f>
        <v>0.25</v>
      </c>
      <c r="G248" s="7">
        <f>'[2]IPCA (Dessaz)'!E299</f>
        <v>-1.0465259335362E-2</v>
      </c>
      <c r="H248" s="7">
        <f>'[2]IPCA (Dessaz)'!F299</f>
        <v>-1.4697758298421701E-2</v>
      </c>
      <c r="I248" s="7">
        <f>'[2]IPCA (Dessaz)'!D299</f>
        <v>0.13588486616491899</v>
      </c>
      <c r="J248" s="7">
        <f>'[2]IPCA (Dessaz)'!B299</f>
        <v>0.37781528242229101</v>
      </c>
      <c r="K248" s="7">
        <f>'[2]IPCA (Dessaz)'!G299</f>
        <v>0.23957949665907999</v>
      </c>
      <c r="L248" s="10">
        <f t="shared" si="21"/>
        <v>-0.34236635001922977</v>
      </c>
      <c r="M248" s="10">
        <f t="shared" si="21"/>
        <v>-0.22514931510747571</v>
      </c>
      <c r="N248" s="10">
        <f t="shared" si="21"/>
        <v>1.2884336052459533</v>
      </c>
      <c r="O248" s="10">
        <f t="shared" si="21"/>
        <v>-0.42323096199414767</v>
      </c>
      <c r="P248" s="10">
        <f t="shared" si="21"/>
        <v>1.3024744528745247</v>
      </c>
      <c r="Q248" s="11">
        <f t="shared" si="22"/>
        <v>0.32003228619992496</v>
      </c>
      <c r="R248" s="16">
        <f t="shared" si="20"/>
        <v>310.63170295252235</v>
      </c>
      <c r="S248" s="17">
        <f t="shared" si="23"/>
        <v>2.1059591317976745</v>
      </c>
      <c r="T248" s="17">
        <f t="shared" si="19"/>
        <v>1.7615441287607281</v>
      </c>
    </row>
    <row r="249" spans="1:20" x14ac:dyDescent="0.25">
      <c r="A249" s="3">
        <v>44013</v>
      </c>
      <c r="B249" s="6">
        <f>'[1]IPCA (Var)'!E300</f>
        <v>4.4804142673681546E-2</v>
      </c>
      <c r="C249" s="6">
        <f>'[1]IPCA (Var)'!F300</f>
        <v>1.7217245391568416E-2</v>
      </c>
      <c r="D249" s="6">
        <f>'[1]IPCA (Var)'!D300</f>
        <v>0.10864464499470704</v>
      </c>
      <c r="E249" s="6">
        <f>'[1]IPCA (Var)'!C300</f>
        <v>0.17</v>
      </c>
      <c r="F249" s="6">
        <f>'[1]IPCA (Var)'!G300</f>
        <v>0.3</v>
      </c>
      <c r="G249" s="7">
        <f>'[2]IPCA (Dessaz)'!E300</f>
        <v>7.3180332946473095E-2</v>
      </c>
      <c r="H249" s="7">
        <f>'[2]IPCA (Dessaz)'!F300</f>
        <v>0.103927897981079</v>
      </c>
      <c r="I249" s="7">
        <f>'[2]IPCA (Dessaz)'!D300</f>
        <v>0.15944170947300801</v>
      </c>
      <c r="J249" s="7">
        <f>'[2]IPCA (Dessaz)'!B300</f>
        <v>0.36913368684424303</v>
      </c>
      <c r="K249" s="7">
        <f>'[2]IPCA (Dessaz)'!G300</f>
        <v>0.32248595400089197</v>
      </c>
      <c r="L249" s="10">
        <f t="shared" ref="L249:P255" si="24">((1+AVERAGE(G247:G249)%)^12-1)*100</f>
        <v>0.22198823305747961</v>
      </c>
      <c r="M249" s="10">
        <f t="shared" si="24"/>
        <v>0.13182778898106484</v>
      </c>
      <c r="N249" s="10">
        <f t="shared" si="24"/>
        <v>1.519483278588174</v>
      </c>
      <c r="O249" s="10">
        <f t="shared" si="24"/>
        <v>2.0487632848416704</v>
      </c>
      <c r="P249" s="10">
        <f t="shared" si="24"/>
        <v>2.226512648451151</v>
      </c>
      <c r="Q249" s="11">
        <f t="shared" si="22"/>
        <v>1.229715046783908</v>
      </c>
      <c r="R249" s="16">
        <f t="shared" si="20"/>
        <v>311.02972531426889</v>
      </c>
      <c r="S249" s="17">
        <f t="shared" si="23"/>
        <v>2.096142611668772</v>
      </c>
      <c r="T249" s="17">
        <f t="shared" si="19"/>
        <v>2.4957074824044634</v>
      </c>
    </row>
    <row r="250" spans="1:20" x14ac:dyDescent="0.25">
      <c r="A250" s="3">
        <v>44044</v>
      </c>
      <c r="B250" s="6">
        <f>'[1]IPCA (Var)'!E301</f>
        <v>-0.20596176222232554</v>
      </c>
      <c r="C250" s="6">
        <f>'[1]IPCA (Var)'!F301</f>
        <v>0.10359806592503726</v>
      </c>
      <c r="D250" s="6">
        <f>'[1]IPCA (Var)'!D301</f>
        <v>0.12804177068739658</v>
      </c>
      <c r="E250" s="6">
        <f>'[1]IPCA (Var)'!C301</f>
        <v>0.18</v>
      </c>
      <c r="F250" s="6">
        <f>'[1]IPCA (Var)'!G301</f>
        <v>0.28000000000000003</v>
      </c>
      <c r="G250" s="7">
        <f>'[2]IPCA (Dessaz)'!E301</f>
        <v>6.0040125029445198E-3</v>
      </c>
      <c r="H250" s="7">
        <f>'[2]IPCA (Dessaz)'!F301</f>
        <v>0.14971195151472699</v>
      </c>
      <c r="I250" s="7">
        <f>'[2]IPCA (Dessaz)'!D301</f>
        <v>0.165024823479516</v>
      </c>
      <c r="J250" s="7">
        <f>'[2]IPCA (Dessaz)'!B301</f>
        <v>0.35456055317033303</v>
      </c>
      <c r="K250" s="7">
        <f>'[2]IPCA (Dessaz)'!G301</f>
        <v>0.296085182840919</v>
      </c>
      <c r="L250" s="10">
        <f t="shared" si="24"/>
        <v>0.27522291194894688</v>
      </c>
      <c r="M250" s="10">
        <f t="shared" si="24"/>
        <v>0.95996634411990023</v>
      </c>
      <c r="N250" s="10">
        <f t="shared" si="24"/>
        <v>1.8570264144327053</v>
      </c>
      <c r="O250" s="10">
        <f t="shared" si="24"/>
        <v>4.496113165520299</v>
      </c>
      <c r="P250" s="10">
        <f t="shared" si="24"/>
        <v>3.4871251123189451</v>
      </c>
      <c r="Q250" s="11">
        <f t="shared" si="22"/>
        <v>2.2150907896681593</v>
      </c>
      <c r="R250" s="16">
        <f t="shared" si="20"/>
        <v>311.33184595040638</v>
      </c>
      <c r="S250" s="17">
        <f t="shared" si="23"/>
        <v>1.970613396204679</v>
      </c>
      <c r="T250" s="17">
        <f t="shared" si="19"/>
        <v>2.3564005069786065</v>
      </c>
    </row>
    <row r="251" spans="1:20" x14ac:dyDescent="0.25">
      <c r="A251" s="3">
        <v>44075</v>
      </c>
      <c r="B251" s="6">
        <f>'[1]IPCA (Var)'!E302</f>
        <v>0.33</v>
      </c>
      <c r="C251" s="6">
        <f>'[1]IPCA (Var)'!F302</f>
        <v>0.36</v>
      </c>
      <c r="D251" s="6">
        <f>'[1]IPCA (Var)'!D302</f>
        <v>0.19</v>
      </c>
      <c r="E251" s="6">
        <f>'[1]IPCA (Var)'!C302</f>
        <v>0.21</v>
      </c>
      <c r="F251" s="6">
        <f>'[1]IPCA (Var)'!G302</f>
        <v>0.3</v>
      </c>
      <c r="G251" s="7">
        <f>'[2]IPCA (Dessaz)'!E302</f>
        <v>0.28437740648187698</v>
      </c>
      <c r="H251" s="7">
        <f>'[2]IPCA (Dessaz)'!F302</f>
        <v>0.34530216874544001</v>
      </c>
      <c r="I251" s="7">
        <f>'[2]IPCA (Dessaz)'!D302</f>
        <v>0.26116260694551102</v>
      </c>
      <c r="J251" s="7">
        <f>'[2]IPCA (Dessaz)'!B302</f>
        <v>0.70922251281042203</v>
      </c>
      <c r="K251" s="7">
        <f>'[2]IPCA (Dessaz)'!G302</f>
        <v>0.40899502253805298</v>
      </c>
      <c r="L251" s="10">
        <f t="shared" si="24"/>
        <v>1.4639792610762425</v>
      </c>
      <c r="M251" s="10">
        <f t="shared" si="24"/>
        <v>2.4222509122175273</v>
      </c>
      <c r="N251" s="10">
        <f t="shared" si="24"/>
        <v>2.3678314439999015</v>
      </c>
      <c r="O251" s="10">
        <f t="shared" si="24"/>
        <v>5.8846619670009703</v>
      </c>
      <c r="P251" s="10">
        <f t="shared" si="24"/>
        <v>4.1885876572216318</v>
      </c>
      <c r="Q251" s="11">
        <f t="shared" si="22"/>
        <v>3.2654622483032547</v>
      </c>
      <c r="R251" s="16">
        <f t="shared" si="20"/>
        <v>312.19734848214853</v>
      </c>
      <c r="S251" s="17">
        <f t="shared" si="23"/>
        <v>2.1500600055695207</v>
      </c>
      <c r="T251" s="17">
        <f t="shared" si="19"/>
        <v>4.9297424025414482</v>
      </c>
    </row>
    <row r="252" spans="1:20" x14ac:dyDescent="0.25">
      <c r="A252" s="3">
        <v>44105</v>
      </c>
      <c r="B252" s="6">
        <f>'[1]IPCA (Var)'!E303</f>
        <v>0.71483894955449878</v>
      </c>
      <c r="C252" s="6">
        <f>'[1]IPCA (Var)'!F303</f>
        <v>0.66126344874008036</v>
      </c>
      <c r="D252" s="6">
        <f>'[1]IPCA (Var)'!D303</f>
        <v>0.33579153699187037</v>
      </c>
      <c r="E252" s="6">
        <f>'[1]IPCA (Var)'!C303</f>
        <v>0.5</v>
      </c>
      <c r="F252" s="6">
        <f>'[1]IPCA (Var)'!G303</f>
        <v>0.35</v>
      </c>
      <c r="G252" s="7">
        <f>'[2]IPCA (Dessaz)'!E303</f>
        <v>0.63668311985936998</v>
      </c>
      <c r="H252" s="7">
        <f>'[2]IPCA (Dessaz)'!F303</f>
        <v>0.63057605579500697</v>
      </c>
      <c r="I252" s="7">
        <f>'[2]IPCA (Dessaz)'!D303</f>
        <v>0.34863936444194799</v>
      </c>
      <c r="J252" s="7">
        <f>'[2]IPCA (Dessaz)'!B303</f>
        <v>0.78107845481575899</v>
      </c>
      <c r="K252" s="7">
        <f>'[2]IPCA (Dessaz)'!G303</f>
        <v>0.354576465212259</v>
      </c>
      <c r="L252" s="10">
        <f t="shared" si="24"/>
        <v>3.7719381421839504</v>
      </c>
      <c r="M252" s="10">
        <f t="shared" si="24"/>
        <v>4.596442460398853</v>
      </c>
      <c r="N252" s="10">
        <f t="shared" si="24"/>
        <v>3.1437145684191536</v>
      </c>
      <c r="O252" s="10">
        <f t="shared" si="24"/>
        <v>7.6342248362756049</v>
      </c>
      <c r="P252" s="10">
        <f t="shared" si="24"/>
        <v>4.3219479117416304</v>
      </c>
      <c r="Q252" s="11">
        <f t="shared" si="22"/>
        <v>4.6936535838038385</v>
      </c>
      <c r="R252" s="16">
        <f t="shared" si="20"/>
        <v>313.79698146952643</v>
      </c>
      <c r="S252" s="17">
        <f t="shared" si="23"/>
        <v>2.4313983670441131</v>
      </c>
      <c r="T252" s="17">
        <f t="shared" si="19"/>
        <v>6.8073161872252985</v>
      </c>
    </row>
    <row r="253" spans="1:20" x14ac:dyDescent="0.25">
      <c r="A253" s="3">
        <v>44136</v>
      </c>
      <c r="B253" s="6">
        <f>'[1]IPCA (Var)'!E304</f>
        <v>0.49372989156414326</v>
      </c>
      <c r="C253" s="6">
        <f>'[1]IPCA (Var)'!F304</f>
        <v>0.38189622864726824</v>
      </c>
      <c r="D253" s="6">
        <f>'[1]IPCA (Var)'!D304</f>
        <v>0.34042242754011615</v>
      </c>
      <c r="E253" s="6">
        <f>'[1]IPCA (Var)'!C304</f>
        <v>0.55000000000000004</v>
      </c>
      <c r="F253" s="6">
        <f>'[1]IPCA (Var)'!G304</f>
        <v>0.44</v>
      </c>
      <c r="G253" s="7">
        <f>'[2]IPCA (Dessaz)'!E304</f>
        <v>0.56687123818956198</v>
      </c>
      <c r="H253" s="7">
        <f>'[2]IPCA (Dessaz)'!F304</f>
        <v>0.44269393415532499</v>
      </c>
      <c r="I253" s="7">
        <f>'[2]IPCA (Dessaz)'!D304</f>
        <v>0.34927855593212398</v>
      </c>
      <c r="J253" s="7">
        <f>'[2]IPCA (Dessaz)'!B304</f>
        <v>0.81622539001015204</v>
      </c>
      <c r="K253" s="7">
        <f>'[2]IPCA (Dessaz)'!G304</f>
        <v>0.42195946476601898</v>
      </c>
      <c r="L253" s="10">
        <f t="shared" si="24"/>
        <v>6.1167970769561819</v>
      </c>
      <c r="M253" s="10">
        <f t="shared" si="24"/>
        <v>5.8242117000903315</v>
      </c>
      <c r="N253" s="10">
        <f t="shared" si="24"/>
        <v>3.9045007332597415</v>
      </c>
      <c r="O253" s="10">
        <f t="shared" si="24"/>
        <v>9.6264170401464622</v>
      </c>
      <c r="P253" s="10">
        <f t="shared" si="24"/>
        <v>4.8465624393476014</v>
      </c>
      <c r="Q253" s="11">
        <f t="shared" si="22"/>
        <v>6.0636977979600628</v>
      </c>
      <c r="R253" s="16">
        <f t="shared" si="20"/>
        <v>315.18148422004577</v>
      </c>
      <c r="S253" s="17">
        <f t="shared" si="23"/>
        <v>2.6416443287851754</v>
      </c>
      <c r="T253" s="17">
        <f t="shared" si="19"/>
        <v>6.4140440271595267</v>
      </c>
    </row>
    <row r="254" spans="1:20" x14ac:dyDescent="0.25">
      <c r="A254" s="3">
        <v>44166</v>
      </c>
      <c r="B254" s="6">
        <f>'[1]IPCA (Var)'!E305</f>
        <v>0.85877299394461903</v>
      </c>
      <c r="C254" s="6">
        <f>'[1]IPCA (Var)'!F305</f>
        <v>0.60005234199686763</v>
      </c>
      <c r="D254" s="6">
        <f>'[1]IPCA (Var)'!D305</f>
        <v>0.39072952342311001</v>
      </c>
      <c r="E254" s="6">
        <f>'[1]IPCA (Var)'!C305</f>
        <v>0.66</v>
      </c>
      <c r="F254" s="6">
        <f>'[1]IPCA (Var)'!G305</f>
        <v>0.74</v>
      </c>
      <c r="G254" s="7">
        <f>'[2]IPCA (Dessaz)'!E305</f>
        <v>0.51793980927138705</v>
      </c>
      <c r="H254" s="7">
        <f>'[2]IPCA (Dessaz)'!F305</f>
        <v>0.37540621233502702</v>
      </c>
      <c r="I254" s="7">
        <f>'[2]IPCA (Dessaz)'!D305</f>
        <v>0.29185606031818401</v>
      </c>
      <c r="J254" s="7">
        <f>'[2]IPCA (Dessaz)'!B305</f>
        <v>1.1202626305399299</v>
      </c>
      <c r="K254" s="7">
        <f>'[2]IPCA (Dessaz)'!G305</f>
        <v>0.69670747058419702</v>
      </c>
      <c r="L254" s="10">
        <f t="shared" si="24"/>
        <v>7.1075142198579133</v>
      </c>
      <c r="M254" s="10">
        <f t="shared" si="24"/>
        <v>5.9511111356014501</v>
      </c>
      <c r="N254" s="10">
        <f t="shared" si="24"/>
        <v>4.0317330771677984</v>
      </c>
      <c r="O254" s="10">
        <f t="shared" si="24"/>
        <v>11.428536117164878</v>
      </c>
      <c r="P254" s="10">
        <f t="shared" si="24"/>
        <v>6.0547741149160172</v>
      </c>
      <c r="Q254" s="11">
        <f t="shared" si="22"/>
        <v>6.9147337329416114</v>
      </c>
      <c r="R254" s="16">
        <f>R253*(1+AVERAGE(B254:F254)%)</f>
        <v>317.22988326730376</v>
      </c>
      <c r="S254" s="17">
        <f t="shared" si="23"/>
        <v>2.8012469486131897</v>
      </c>
      <c r="T254" s="17">
        <f t="shared" si="19"/>
        <v>7.4479847278127398</v>
      </c>
    </row>
    <row r="255" spans="1:20" x14ac:dyDescent="0.25">
      <c r="A255" s="3">
        <v>44197</v>
      </c>
      <c r="B255" s="6">
        <f>'[1]IPCA (Var)'!E306</f>
        <v>0.27511651830808609</v>
      </c>
      <c r="C255" s="6">
        <f>'[1]IPCA (Var)'!F306</f>
        <v>0.56035412266522744</v>
      </c>
      <c r="D255" s="6">
        <f>'[1]IPCA (Var)'!D306</f>
        <v>0.40324147939426103</v>
      </c>
      <c r="E255" s="6">
        <f>'[1]IPCA (Var)'!C306</f>
        <v>0.48</v>
      </c>
      <c r="F255" s="6">
        <f>'[1]IPCA (Var)'!G306</f>
        <v>0.52</v>
      </c>
      <c r="G255" s="7">
        <f>'[2]IPCA (Dessaz)'!E306</f>
        <v>0.339558623649862</v>
      </c>
      <c r="H255" s="7">
        <f>'[2]IPCA (Dessaz)'!F306</f>
        <v>0.53765069546495803</v>
      </c>
      <c r="I255" s="7">
        <f>'[2]IPCA (Dessaz)'!D306</f>
        <v>0.28451205270200602</v>
      </c>
      <c r="J255" s="7">
        <f>'[2]IPCA (Dessaz)'!B306</f>
        <v>0.246779290345706</v>
      </c>
      <c r="K255" s="7">
        <f>'[2]IPCA (Dessaz)'!G306</f>
        <v>0.375217674622981</v>
      </c>
      <c r="L255" s="10">
        <f t="shared" si="24"/>
        <v>5.8486394750622006</v>
      </c>
      <c r="M255" s="10">
        <f t="shared" si="24"/>
        <v>5.5598457353718489</v>
      </c>
      <c r="N255" s="10">
        <f t="shared" si="24"/>
        <v>3.7660710210948301</v>
      </c>
      <c r="O255" s="10">
        <f t="shared" si="24"/>
        <v>9.0912441929144947</v>
      </c>
      <c r="P255" s="10">
        <f t="shared" si="24"/>
        <v>6.1419429788689195</v>
      </c>
      <c r="Q255" s="11">
        <f t="shared" si="22"/>
        <v>6.0815486806624586</v>
      </c>
      <c r="R255" s="16">
        <f>R254*(1+AVERAGE(B255:F255)%)</f>
        <v>318.65025603653032</v>
      </c>
      <c r="S255" s="17">
        <f>(R255/R243-1)*100</f>
        <v>2.9963014649552866</v>
      </c>
      <c r="T255" s="17">
        <f t="shared" si="19"/>
        <v>4.3659264905670847</v>
      </c>
    </row>
    <row r="256" spans="1:20" x14ac:dyDescent="0.25">
      <c r="A256" s="3">
        <v>44228</v>
      </c>
      <c r="B256" s="6">
        <f>'[1]IPCA (Var)'!E307</f>
        <v>0.65236927974667047</v>
      </c>
      <c r="C256" s="6">
        <f>'[1]IPCA (Var)'!F307</f>
        <v>0.45302361651371581</v>
      </c>
      <c r="D256" s="6">
        <f>'[1]IPCA (Var)'!D307</f>
        <v>0.38319862398628246</v>
      </c>
      <c r="E256" s="6">
        <f>'[1]IPCA (Var)'!C307</f>
        <v>0.52</v>
      </c>
      <c r="F256" s="6">
        <f>'[1]IPCA (Var)'!G307</f>
        <v>0.54</v>
      </c>
      <c r="G256" s="7">
        <f>'[2]IPCA (Dessaz)'!E307</f>
        <v>0.320834713841815</v>
      </c>
      <c r="H256" s="7">
        <f>'[2]IPCA (Dessaz)'!F307</f>
        <v>0.51890342134244305</v>
      </c>
      <c r="I256" s="7">
        <f>'[2]IPCA (Dessaz)'!D307</f>
        <v>0.35066691379336001</v>
      </c>
      <c r="J256" s="7">
        <f>'[2]IPCA (Dessaz)'!B307</f>
        <v>0.78038553818471701</v>
      </c>
      <c r="K256" s="7">
        <f>'[2]IPCA (Dessaz)'!G307</f>
        <v>0.53788088429587999</v>
      </c>
      <c r="L256" s="10">
        <f t="shared" ref="L256" si="25">((1+AVERAGE(G254:G256)%)^12-1)*100</f>
        <v>4.8164986045119873</v>
      </c>
      <c r="M256" s="10">
        <f t="shared" ref="M256" si="26">((1+AVERAGE(H254:H256)%)^12-1)*100</f>
        <v>5.88063046975833</v>
      </c>
      <c r="N256" s="10">
        <f t="shared" ref="N256" si="27">((1+AVERAGE(I254:I256)%)^12-1)*100</f>
        <v>3.7718160188125571</v>
      </c>
      <c r="O256" s="10">
        <f t="shared" ref="O256" si="28">((1+AVERAGE(J254:J256)%)^12-1)*100</f>
        <v>8.9360828049303223</v>
      </c>
      <c r="P256" s="10">
        <f t="shared" ref="P256" si="29">((1+AVERAGE(K254:K256)%)^12-1)*100</f>
        <v>6.6327062687334903</v>
      </c>
      <c r="Q256" s="11">
        <f t="shared" ref="Q256" si="30">AVERAGE(L256:P256)</f>
        <v>6.0075468333493376</v>
      </c>
      <c r="R256" s="16">
        <f>R255*(1+AVERAGE(B256:F256)%)</f>
        <v>320.27447471744858</v>
      </c>
      <c r="S256" s="17">
        <f>(R256/R244-1)*100</f>
        <v>3.220100203645071</v>
      </c>
      <c r="T256" s="17">
        <f t="shared" si="19"/>
        <v>6.1897684883708504</v>
      </c>
    </row>
  </sheetData>
  <mergeCells count="7">
    <mergeCell ref="T1:T2"/>
    <mergeCell ref="B1:F1"/>
    <mergeCell ref="G1:K1"/>
    <mergeCell ref="L1:P1"/>
    <mergeCell ref="Q1:Q2"/>
    <mergeCell ref="R1:R2"/>
    <mergeCell ref="S1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F1B7-4B3E-4300-8E88-720BE8A0D676}">
  <dimension ref="A1:T258"/>
  <sheetViews>
    <sheetView workbookViewId="0">
      <pane xSplit="1" ySplit="2" topLeftCell="B238" activePane="bottomRight" state="frozen"/>
      <selection pane="topRight" activeCell="B1" sqref="B1"/>
      <selection pane="bottomLeft" activeCell="A2" sqref="A2"/>
      <selection pane="bottomRight" activeCell="Q257" sqref="Q257"/>
    </sheetView>
  </sheetViews>
  <sheetFormatPr defaultRowHeight="15" x14ac:dyDescent="0.25"/>
  <cols>
    <col min="1" max="1" width="9.140625" style="2"/>
    <col min="2" max="6" width="9.140625" style="4"/>
    <col min="7" max="11" width="9.140625" style="5"/>
    <col min="12" max="12" width="7.140625" style="8" bestFit="1" customWidth="1"/>
    <col min="13" max="16" width="9.28515625" style="8" bestFit="1" customWidth="1"/>
    <col min="17" max="17" width="24.140625" style="2" bestFit="1" customWidth="1"/>
    <col min="18" max="18" width="19.140625" style="2" customWidth="1"/>
    <col min="19" max="19" width="37" style="2" bestFit="1" customWidth="1"/>
    <col min="20" max="16384" width="9.140625" style="2"/>
  </cols>
  <sheetData>
    <row r="1" spans="1:20" x14ac:dyDescent="0.25">
      <c r="B1" s="19" t="s">
        <v>5</v>
      </c>
      <c r="C1" s="19"/>
      <c r="D1" s="19"/>
      <c r="E1" s="19"/>
      <c r="F1" s="19"/>
      <c r="G1" s="20" t="s">
        <v>6</v>
      </c>
      <c r="H1" s="20"/>
      <c r="I1" s="20"/>
      <c r="J1" s="20"/>
      <c r="K1" s="20"/>
      <c r="L1" s="21" t="s">
        <v>7</v>
      </c>
      <c r="M1" s="21"/>
      <c r="N1" s="21"/>
      <c r="O1" s="21"/>
      <c r="P1" s="21"/>
      <c r="Q1" s="18" t="s">
        <v>15</v>
      </c>
      <c r="R1" s="22" t="s">
        <v>16</v>
      </c>
      <c r="S1" s="18" t="s">
        <v>17</v>
      </c>
      <c r="T1" s="18" t="s">
        <v>26</v>
      </c>
    </row>
    <row r="2" spans="1:2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18"/>
      <c r="R2" s="22"/>
      <c r="S2" s="18"/>
      <c r="T2" s="18"/>
    </row>
    <row r="3" spans="1:20" x14ac:dyDescent="0.25">
      <c r="A3" s="3">
        <v>36526</v>
      </c>
      <c r="B3" s="6">
        <f>'[1]IPCA-15 (Var)'!E54</f>
        <v>0.4488941484410281</v>
      </c>
      <c r="C3" s="6"/>
      <c r="D3" s="6">
        <f>'[1]IPCA-15 (Var)'!D54</f>
        <v>0.44749501715801421</v>
      </c>
      <c r="E3" s="6">
        <f>'[1]IPCA-15 (Var)'!C54</f>
        <v>0.46820985675577775</v>
      </c>
      <c r="F3" s="6">
        <f>'[1]IPCA-15 (Var)'!G54</f>
        <v>0.44</v>
      </c>
      <c r="G3" s="7">
        <f>'[2]IPCA-15 (Dessaz)'!E54</f>
        <v>0.28281592316239201</v>
      </c>
      <c r="H3" s="7"/>
      <c r="I3" s="7">
        <f>'[2]IPCA-15 (Dessaz)'!D54</f>
        <v>0.38800502478167198</v>
      </c>
      <c r="J3" s="7">
        <f>'[2]IPCA-15 (Dessaz)'!B54</f>
        <v>0.37573991267023898</v>
      </c>
      <c r="K3" s="7">
        <f>'[2]IPCA-15 (Dessaz)'!G54</f>
        <v>0.204610928500783</v>
      </c>
      <c r="Q3" s="9"/>
      <c r="R3" s="16">
        <v>100</v>
      </c>
      <c r="S3" s="5"/>
      <c r="T3" s="15">
        <f t="shared" ref="T3:T12" si="0">((1+AVERAGE(G3:K3)%)^12-1)*100</f>
        <v>3.8187674285789175</v>
      </c>
    </row>
    <row r="4" spans="1:20" x14ac:dyDescent="0.25">
      <c r="A4" s="3">
        <v>36557</v>
      </c>
      <c r="B4" s="6">
        <f>'[1]IPCA-15 (Var)'!E55</f>
        <v>0.59093326783178157</v>
      </c>
      <c r="C4" s="6"/>
      <c r="D4" s="6">
        <f>'[1]IPCA-15 (Var)'!D55</f>
        <v>0.33094489880397659</v>
      </c>
      <c r="E4" s="6">
        <f>'[1]IPCA-15 (Var)'!C55</f>
        <v>0.42964920165256254</v>
      </c>
      <c r="F4" s="6">
        <f>'[1]IPCA-15 (Var)'!G55</f>
        <v>0.31</v>
      </c>
      <c r="G4" s="7">
        <f>'[2]IPCA-15 (Dessaz)'!E55</f>
        <v>0.30007724478304099</v>
      </c>
      <c r="H4" s="7"/>
      <c r="I4" s="7">
        <f>'[2]IPCA-15 (Dessaz)'!D55</f>
        <v>0.37566065713052099</v>
      </c>
      <c r="J4" s="7">
        <f>'[2]IPCA-15 (Dessaz)'!B55</f>
        <v>0.19346828341803499</v>
      </c>
      <c r="K4" s="7">
        <f>'[2]IPCA-15 (Dessaz)'!G55</f>
        <v>0.19810767124313799</v>
      </c>
      <c r="Q4" s="9"/>
      <c r="R4" s="16">
        <f>R3*(1+AVERAGE(B4:F4)%)</f>
        <v>100.41538184207208</v>
      </c>
      <c r="S4" s="5"/>
      <c r="T4" s="15">
        <f t="shared" si="0"/>
        <v>3.2493523379999667</v>
      </c>
    </row>
    <row r="5" spans="1:20" x14ac:dyDescent="0.25">
      <c r="A5" s="3">
        <v>36586</v>
      </c>
      <c r="B5" s="6">
        <f>'[1]IPCA-15 (Var)'!E56</f>
        <v>0.16900058400131168</v>
      </c>
      <c r="C5" s="6"/>
      <c r="D5" s="6">
        <f>'[1]IPCA-15 (Var)'!D56</f>
        <v>0.21483868582788115</v>
      </c>
      <c r="E5" s="6">
        <f>'[1]IPCA-15 (Var)'!C56</f>
        <v>0.20343073642298906</v>
      </c>
      <c r="F5" s="6">
        <f>'[1]IPCA-15 (Var)'!G56</f>
        <v>0.14000000000000001</v>
      </c>
      <c r="G5" s="7">
        <f>'[2]IPCA-15 (Dessaz)'!E56</f>
        <v>4.1966442044471197E-2</v>
      </c>
      <c r="H5" s="7"/>
      <c r="I5" s="7">
        <f>'[2]IPCA-15 (Dessaz)'!D56</f>
        <v>0.17403139821529601</v>
      </c>
      <c r="J5" s="7">
        <f>'[2]IPCA-15 (Dessaz)'!B56</f>
        <v>0.170233583700972</v>
      </c>
      <c r="K5" s="7">
        <f>'[2]IPCA-15 (Dessaz)'!G56</f>
        <v>0.130550588871715</v>
      </c>
      <c r="L5" s="10">
        <f>((1+AVERAGE(G3:G5)%)^12-1)*100</f>
        <v>2.5282711357856646</v>
      </c>
      <c r="M5" s="10"/>
      <c r="N5" s="10">
        <f>((1+AVERAGE(I3:I5)%)^12-1)*100</f>
        <v>3.8159451054712079</v>
      </c>
      <c r="O5" s="10">
        <f t="shared" ref="O5:P5" si="1">((1+AVERAGE(J3:J5)%)^12-1)*100</f>
        <v>2.9981951599180601</v>
      </c>
      <c r="P5" s="10">
        <f t="shared" si="1"/>
        <v>2.1540550579236761</v>
      </c>
      <c r="Q5" s="11">
        <f>AVERAGE(L5:P5)</f>
        <v>2.874116614774652</v>
      </c>
      <c r="R5" s="16">
        <f t="shared" ref="R5:R68" si="2">R4*(1+AVERAGE(B5:F5)%)</f>
        <v>100.59795458052234</v>
      </c>
      <c r="S5" s="5"/>
      <c r="T5" s="15">
        <f t="shared" si="0"/>
        <v>1.5614099944108784</v>
      </c>
    </row>
    <row r="6" spans="1:20" x14ac:dyDescent="0.25">
      <c r="A6" s="3">
        <v>36617</v>
      </c>
      <c r="B6" s="6">
        <f>'[1]IPCA-15 (Var)'!E57</f>
        <v>0.25983763693630829</v>
      </c>
      <c r="C6" s="6"/>
      <c r="D6" s="6">
        <f>'[1]IPCA-15 (Var)'!D57</f>
        <v>0.26321979760407316</v>
      </c>
      <c r="E6" s="6">
        <f>'[1]IPCA-15 (Var)'!C57</f>
        <v>0.5336374670219769</v>
      </c>
      <c r="F6" s="6">
        <f>'[1]IPCA-15 (Var)'!G57</f>
        <v>0.18</v>
      </c>
      <c r="G6" s="7">
        <f>'[2]IPCA-15 (Dessaz)'!E57</f>
        <v>0.29111609679198203</v>
      </c>
      <c r="H6" s="7"/>
      <c r="I6" s="7">
        <f>'[2]IPCA-15 (Dessaz)'!D57</f>
        <v>0.308394236640815</v>
      </c>
      <c r="J6" s="7">
        <f>'[2]IPCA-15 (Dessaz)'!B57</f>
        <v>0.37291948045248902</v>
      </c>
      <c r="K6" s="7">
        <f>'[2]IPCA-15 (Dessaz)'!G57</f>
        <v>0.27044474191324103</v>
      </c>
      <c r="L6" s="10">
        <f t="shared" ref="L6:L69" si="3">((1+AVERAGE(G4:G6)%)^12-1)*100</f>
        <v>2.5622456391497961</v>
      </c>
      <c r="M6" s="10"/>
      <c r="N6" s="10">
        <f t="shared" ref="N6:N69" si="4">((1+AVERAGE(I4:I6)%)^12-1)*100</f>
        <v>3.4868595315931339</v>
      </c>
      <c r="O6" s="10">
        <f t="shared" ref="O6:O69" si="5">((1+AVERAGE(J4:J6)%)^12-1)*100</f>
        <v>2.9866043512408957</v>
      </c>
      <c r="P6" s="10">
        <f t="shared" ref="P6:P69" si="6">((1+AVERAGE(K4:K6)%)^12-1)*100</f>
        <v>2.4229091329123653</v>
      </c>
      <c r="Q6" s="11">
        <f t="shared" ref="Q6:Q69" si="7">AVERAGE(L6:P6)</f>
        <v>2.864654663724048</v>
      </c>
      <c r="R6" s="16">
        <f t="shared" si="2"/>
        <v>100.90897702436567</v>
      </c>
      <c r="S6" s="5"/>
      <c r="T6" s="15">
        <f t="shared" si="0"/>
        <v>3.7930086829073062</v>
      </c>
    </row>
    <row r="7" spans="1:20" x14ac:dyDescent="0.25">
      <c r="A7" s="3">
        <v>36647</v>
      </c>
      <c r="B7" s="6">
        <f>'[1]IPCA-15 (Var)'!E58</f>
        <v>0.21084923516259707</v>
      </c>
      <c r="C7" s="6"/>
      <c r="D7" s="6">
        <f>'[1]IPCA-15 (Var)'!D58</f>
        <v>0.23119426512966421</v>
      </c>
      <c r="E7" s="6">
        <f>'[1]IPCA-15 (Var)'!C58</f>
        <v>0.31203230186198871</v>
      </c>
      <c r="F7" s="6">
        <f>'[1]IPCA-15 (Var)'!G58</f>
        <v>0.01</v>
      </c>
      <c r="G7" s="7">
        <f>'[2]IPCA-15 (Dessaz)'!E58</f>
        <v>0.21456215343597099</v>
      </c>
      <c r="H7" s="7"/>
      <c r="I7" s="7">
        <f>'[2]IPCA-15 (Dessaz)'!D58</f>
        <v>0.27535347854610098</v>
      </c>
      <c r="J7" s="7">
        <f>'[2]IPCA-15 (Dessaz)'!B58</f>
        <v>0.20078391920048799</v>
      </c>
      <c r="K7" s="7">
        <f>'[2]IPCA-15 (Dessaz)'!G58</f>
        <v>0.17196647680740701</v>
      </c>
      <c r="L7" s="10">
        <f t="shared" si="3"/>
        <v>2.2127068963538887</v>
      </c>
      <c r="M7" s="10"/>
      <c r="N7" s="10">
        <f t="shared" si="4"/>
        <v>3.0735831746693476</v>
      </c>
      <c r="O7" s="10">
        <f t="shared" si="5"/>
        <v>3.0166710571661648</v>
      </c>
      <c r="P7" s="10">
        <f t="shared" si="6"/>
        <v>2.3160754039168507</v>
      </c>
      <c r="Q7" s="11">
        <f t="shared" si="7"/>
        <v>2.6547591330265634</v>
      </c>
      <c r="R7" s="16">
        <f t="shared" si="2"/>
        <v>101.10173229327681</v>
      </c>
      <c r="S7" s="5"/>
      <c r="T7" s="15">
        <f t="shared" si="0"/>
        <v>2.6189177903943595</v>
      </c>
    </row>
    <row r="8" spans="1:20" x14ac:dyDescent="0.25">
      <c r="A8" s="3">
        <v>36678</v>
      </c>
      <c r="B8" s="6">
        <f>'[1]IPCA-15 (Var)'!E59</f>
        <v>0.29205025970029913</v>
      </c>
      <c r="C8" s="6"/>
      <c r="D8" s="6">
        <f>'[1]IPCA-15 (Var)'!D59</f>
        <v>0.31441099430432395</v>
      </c>
      <c r="E8" s="6">
        <f>'[1]IPCA-15 (Var)'!C59</f>
        <v>0.20862265582473397</v>
      </c>
      <c r="F8" s="6">
        <f>'[1]IPCA-15 (Var)'!G59</f>
        <v>0</v>
      </c>
      <c r="G8" s="7">
        <f>'[2]IPCA-15 (Dessaz)'!E59</f>
        <v>0.38962800094141897</v>
      </c>
      <c r="H8" s="7"/>
      <c r="I8" s="7">
        <f>'[2]IPCA-15 (Dessaz)'!D59</f>
        <v>0.37444019518756999</v>
      </c>
      <c r="J8" s="7">
        <f>'[2]IPCA-15 (Dessaz)'!B59</f>
        <v>0.299560933713162</v>
      </c>
      <c r="K8" s="7">
        <f>'[2]IPCA-15 (Dessaz)'!G59</f>
        <v>0.19256858765009399</v>
      </c>
      <c r="L8" s="10">
        <f t="shared" si="3"/>
        <v>3.6405957455446059</v>
      </c>
      <c r="M8" s="10"/>
      <c r="N8" s="10">
        <f t="shared" si="4"/>
        <v>3.900802739302156</v>
      </c>
      <c r="O8" s="10">
        <f t="shared" si="5"/>
        <v>3.5495268346828812</v>
      </c>
      <c r="P8" s="10">
        <f t="shared" si="6"/>
        <v>2.569696786699005</v>
      </c>
      <c r="Q8" s="11">
        <f t="shared" si="7"/>
        <v>3.4151555265571618</v>
      </c>
      <c r="R8" s="16">
        <f t="shared" si="2"/>
        <v>101.30774828139712</v>
      </c>
      <c r="S8" s="5"/>
      <c r="T8" s="15">
        <f t="shared" si="0"/>
        <v>3.8343732637416528</v>
      </c>
    </row>
    <row r="9" spans="1:20" x14ac:dyDescent="0.25">
      <c r="A9" s="3">
        <v>36708</v>
      </c>
      <c r="B9" s="6">
        <f>'[1]IPCA-15 (Var)'!E60</f>
        <v>0.31794528305355874</v>
      </c>
      <c r="C9" s="6"/>
      <c r="D9" s="6">
        <f>'[1]IPCA-15 (Var)'!D60</f>
        <v>0.5070295000786863</v>
      </c>
      <c r="E9" s="6">
        <f>'[1]IPCA-15 (Var)'!C60</f>
        <v>0.49034810167054821</v>
      </c>
      <c r="F9" s="6">
        <f>'[1]IPCA-15 (Var)'!G60</f>
        <v>0.46</v>
      </c>
      <c r="G9" s="7">
        <f>'[2]IPCA-15 (Dessaz)'!E60</f>
        <v>0.39117701376686198</v>
      </c>
      <c r="H9" s="7"/>
      <c r="I9" s="7">
        <f>'[2]IPCA-15 (Dessaz)'!D60</f>
        <v>0.48172481321340799</v>
      </c>
      <c r="J9" s="7">
        <f>'[2]IPCA-15 (Dessaz)'!B60</f>
        <v>0.71295374062095296</v>
      </c>
      <c r="K9" s="7">
        <f>'[2]IPCA-15 (Dessaz)'!G60</f>
        <v>0.35357996949831899</v>
      </c>
      <c r="L9" s="10">
        <f t="shared" si="3"/>
        <v>4.0549336709838846</v>
      </c>
      <c r="M9" s="10"/>
      <c r="N9" s="10">
        <f t="shared" si="4"/>
        <v>4.6211556324041281</v>
      </c>
      <c r="O9" s="10">
        <f t="shared" si="5"/>
        <v>4.9626165567643099</v>
      </c>
      <c r="P9" s="10">
        <f t="shared" si="6"/>
        <v>2.9105807209906853</v>
      </c>
      <c r="Q9" s="11">
        <f t="shared" si="7"/>
        <v>4.137321645285752</v>
      </c>
      <c r="R9" s="16">
        <f t="shared" si="2"/>
        <v>101.75738319122662</v>
      </c>
      <c r="S9" s="5"/>
      <c r="T9" s="15">
        <f t="shared" si="0"/>
        <v>5.9760000130585134</v>
      </c>
    </row>
    <row r="10" spans="1:20" x14ac:dyDescent="0.25">
      <c r="A10" s="3">
        <v>36739</v>
      </c>
      <c r="B10" s="6">
        <f>'[1]IPCA-15 (Var)'!E61</f>
        <v>0.22664135984453831</v>
      </c>
      <c r="C10" s="6"/>
      <c r="D10" s="6">
        <f>'[1]IPCA-15 (Var)'!D61</f>
        <v>0.54686317031562115</v>
      </c>
      <c r="E10" s="6">
        <f>'[1]IPCA-15 (Var)'!C61</f>
        <v>1.0625285565615001</v>
      </c>
      <c r="F10" s="6">
        <f>'[1]IPCA-15 (Var)'!G61</f>
        <v>0.47</v>
      </c>
      <c r="G10" s="7">
        <f>'[2]IPCA-15 (Dessaz)'!E61</f>
        <v>0.32445693205764597</v>
      </c>
      <c r="H10" s="7"/>
      <c r="I10" s="7">
        <f>'[2]IPCA-15 (Dessaz)'!D61</f>
        <v>0.54526014294580905</v>
      </c>
      <c r="J10" s="7">
        <f>'[2]IPCA-15 (Dessaz)'!B61</f>
        <v>1.9377737213481501</v>
      </c>
      <c r="K10" s="7">
        <f>'[2]IPCA-15 (Dessaz)'!G61</f>
        <v>0.45086218539412498</v>
      </c>
      <c r="L10" s="10">
        <f t="shared" si="3"/>
        <v>4.5117414087251673</v>
      </c>
      <c r="M10" s="10"/>
      <c r="N10" s="10">
        <f t="shared" si="4"/>
        <v>5.7519931549367298</v>
      </c>
      <c r="O10" s="10">
        <f t="shared" si="5"/>
        <v>12.460856434789513</v>
      </c>
      <c r="P10" s="10">
        <f t="shared" si="6"/>
        <v>4.0617521345205798</v>
      </c>
      <c r="Q10" s="11">
        <f t="shared" si="7"/>
        <v>6.6965857832429982</v>
      </c>
      <c r="R10" s="16">
        <f t="shared" si="2"/>
        <v>102.34402292236958</v>
      </c>
      <c r="S10" s="5"/>
      <c r="T10" s="15">
        <f t="shared" si="0"/>
        <v>10.22511692236252</v>
      </c>
    </row>
    <row r="11" spans="1:20" x14ac:dyDescent="0.25">
      <c r="A11" s="3">
        <v>36770</v>
      </c>
      <c r="B11" s="6">
        <f>'[1]IPCA-15 (Var)'!E62</f>
        <v>0.28161593412790914</v>
      </c>
      <c r="C11" s="6"/>
      <c r="D11" s="6">
        <f>'[1]IPCA-15 (Var)'!D62</f>
        <v>0.44758648562663367</v>
      </c>
      <c r="E11" s="6">
        <f>'[1]IPCA-15 (Var)'!C62</f>
        <v>0.34327175184671327</v>
      </c>
      <c r="F11" s="6">
        <f>'[1]IPCA-15 (Var)'!G62</f>
        <v>0.1</v>
      </c>
      <c r="G11" s="7">
        <f>'[2]IPCA-15 (Dessaz)'!E62</f>
        <v>0.47805693333209698</v>
      </c>
      <c r="H11" s="7"/>
      <c r="I11" s="7">
        <f>'[2]IPCA-15 (Dessaz)'!D62</f>
        <v>0.47133371007021901</v>
      </c>
      <c r="J11" s="7">
        <f>'[2]IPCA-15 (Dessaz)'!B62</f>
        <v>0.77051824830202298</v>
      </c>
      <c r="K11" s="7">
        <f>'[2]IPCA-15 (Dessaz)'!G62</f>
        <v>0.26403808650353</v>
      </c>
      <c r="L11" s="10">
        <f t="shared" si="3"/>
        <v>4.8806544257991025</v>
      </c>
      <c r="M11" s="10"/>
      <c r="N11" s="10">
        <f t="shared" si="4"/>
        <v>6.1606767883978897</v>
      </c>
      <c r="O11" s="10">
        <f t="shared" si="5"/>
        <v>14.576826136840948</v>
      </c>
      <c r="P11" s="10">
        <f t="shared" si="6"/>
        <v>4.3586439140539168</v>
      </c>
      <c r="Q11" s="11">
        <f t="shared" si="7"/>
        <v>7.4942003162729645</v>
      </c>
      <c r="R11" s="16">
        <f t="shared" si="2"/>
        <v>102.64401223110518</v>
      </c>
      <c r="S11" s="5"/>
      <c r="T11" s="15">
        <f t="shared" si="0"/>
        <v>6.1169173227220375</v>
      </c>
    </row>
    <row r="12" spans="1:20" x14ac:dyDescent="0.25">
      <c r="A12" s="3">
        <v>36800</v>
      </c>
      <c r="B12" s="6">
        <f>'[1]IPCA-15 (Var)'!E63</f>
        <v>0.24191201446028127</v>
      </c>
      <c r="C12" s="6"/>
      <c r="D12" s="6">
        <f>'[1]IPCA-15 (Var)'!D63</f>
        <v>0.3821719622722291</v>
      </c>
      <c r="E12" s="6">
        <f>'[1]IPCA-15 (Var)'!C63</f>
        <v>0.17244261963091465</v>
      </c>
      <c r="F12" s="6">
        <f>'[1]IPCA-15 (Var)'!G63</f>
        <v>7.0000000000000007E-2</v>
      </c>
      <c r="G12" s="7">
        <f>'[2]IPCA-15 (Dessaz)'!E63</f>
        <v>0.31309686171642898</v>
      </c>
      <c r="H12" s="7"/>
      <c r="I12" s="7">
        <f>'[2]IPCA-15 (Dessaz)'!D63</f>
        <v>0.42610843011074301</v>
      </c>
      <c r="J12" s="7">
        <f>'[2]IPCA-15 (Dessaz)'!B63</f>
        <v>0.36877794751257598</v>
      </c>
      <c r="K12" s="7">
        <f>'[2]IPCA-15 (Dessaz)'!G63</f>
        <v>9.9923578755475098E-2</v>
      </c>
      <c r="L12" s="10">
        <f t="shared" si="3"/>
        <v>4.5548535159619208</v>
      </c>
      <c r="M12" s="10"/>
      <c r="N12" s="10">
        <f t="shared" si="4"/>
        <v>5.9259178165706361</v>
      </c>
      <c r="O12" s="10">
        <f t="shared" si="5"/>
        <v>13.026922444553213</v>
      </c>
      <c r="P12" s="10">
        <f t="shared" si="6"/>
        <v>3.3084276967638937</v>
      </c>
      <c r="Q12" s="11">
        <f t="shared" si="7"/>
        <v>6.7040303684624156</v>
      </c>
      <c r="R12" s="16">
        <f t="shared" si="2"/>
        <v>102.86637164749443</v>
      </c>
      <c r="S12" s="5"/>
      <c r="T12" s="15">
        <f t="shared" si="0"/>
        <v>3.6845157634778136</v>
      </c>
    </row>
    <row r="13" spans="1:20" x14ac:dyDescent="0.25">
      <c r="A13" s="3">
        <v>36831</v>
      </c>
      <c r="B13" s="6">
        <f>'[1]IPCA-15 (Var)'!E64</f>
        <v>0.24703592059459969</v>
      </c>
      <c r="C13" s="6"/>
      <c r="D13" s="6">
        <f>'[1]IPCA-15 (Var)'!D64</f>
        <v>0.37343135933561006</v>
      </c>
      <c r="E13" s="6">
        <f>'[1]IPCA-15 (Var)'!C64</f>
        <v>0.19597067589850289</v>
      </c>
      <c r="F13" s="6">
        <f>'[1]IPCA-15 (Var)'!G64</f>
        <v>0.12</v>
      </c>
      <c r="G13" s="7">
        <f>'[2]IPCA-15 (Dessaz)'!E64</f>
        <v>0.27381513336112201</v>
      </c>
      <c r="H13" s="7"/>
      <c r="I13" s="7">
        <f>'[2]IPCA-15 (Dessaz)'!D64</f>
        <v>0.34512560074457699</v>
      </c>
      <c r="J13" s="7">
        <f>'[2]IPCA-15 (Dessaz)'!B64</f>
        <v>-4.9027096080823403E-2</v>
      </c>
      <c r="K13" s="7">
        <f>'[2]IPCA-15 (Dessaz)'!G64</f>
        <v>0.10158946352288201</v>
      </c>
      <c r="L13" s="10">
        <f t="shared" si="3"/>
        <v>4.3440394350868772</v>
      </c>
      <c r="M13" s="10"/>
      <c r="N13" s="10">
        <f t="shared" si="4"/>
        <v>5.0850736485901438</v>
      </c>
      <c r="O13" s="10">
        <f t="shared" si="5"/>
        <v>4.4493114334726247</v>
      </c>
      <c r="P13" s="10">
        <f t="shared" si="6"/>
        <v>1.8781811290646599</v>
      </c>
      <c r="Q13" s="11">
        <f t="shared" si="7"/>
        <v>3.939151411553576</v>
      </c>
      <c r="R13" s="16">
        <f t="shared" si="2"/>
        <v>103.10719158446716</v>
      </c>
      <c r="S13" s="5"/>
      <c r="T13" s="15">
        <f t="shared" ref="T13:T76" si="8">((1+AVERAGE(G13:K13)%)^12-1)*100</f>
        <v>2.0332140856568204</v>
      </c>
    </row>
    <row r="14" spans="1:20" x14ac:dyDescent="0.25">
      <c r="A14" s="3">
        <v>36861</v>
      </c>
      <c r="B14" s="6">
        <f>'[1]IPCA-15 (Var)'!E65</f>
        <v>0.17239790018745627</v>
      </c>
      <c r="C14" s="6"/>
      <c r="D14" s="6">
        <f>'[1]IPCA-15 (Var)'!D65</f>
        <v>0.27374056465641095</v>
      </c>
      <c r="E14" s="6">
        <f>'[1]IPCA-15 (Var)'!C65</f>
        <v>0.37586584795620742</v>
      </c>
      <c r="F14" s="6">
        <f>'[1]IPCA-15 (Var)'!G65</f>
        <v>0.21</v>
      </c>
      <c r="G14" s="7">
        <f>'[2]IPCA-15 (Dessaz)'!E65</f>
        <v>0.16424095722715901</v>
      </c>
      <c r="H14" s="7"/>
      <c r="I14" s="7">
        <f>'[2]IPCA-15 (Dessaz)'!D65</f>
        <v>0.19655037310171899</v>
      </c>
      <c r="J14" s="7">
        <f>'[2]IPCA-15 (Dessaz)'!B65</f>
        <v>0.43690747920237599</v>
      </c>
      <c r="K14" s="7">
        <f>'[2]IPCA-15 (Dessaz)'!G65</f>
        <v>8.2998030979595405E-2</v>
      </c>
      <c r="L14" s="10">
        <f t="shared" si="3"/>
        <v>3.0463360225296832</v>
      </c>
      <c r="M14" s="10"/>
      <c r="N14" s="10">
        <f t="shared" si="4"/>
        <v>3.940566067608664</v>
      </c>
      <c r="O14" s="10">
        <f t="shared" si="5"/>
        <v>3.068973988028012</v>
      </c>
      <c r="P14" s="10">
        <f t="shared" si="6"/>
        <v>1.1439991788672721</v>
      </c>
      <c r="Q14" s="11">
        <f t="shared" si="7"/>
        <v>2.799968814258408</v>
      </c>
      <c r="R14" s="16">
        <f t="shared" si="2"/>
        <v>103.37320925045685</v>
      </c>
      <c r="S14" s="5"/>
      <c r="T14" s="15">
        <f t="shared" si="8"/>
        <v>2.6743211124747424</v>
      </c>
    </row>
    <row r="15" spans="1:20" x14ac:dyDescent="0.25">
      <c r="A15" s="3">
        <v>36892</v>
      </c>
      <c r="B15" s="6">
        <f>'[1]IPCA-15 (Var)'!E66</f>
        <v>0.42562310357523886</v>
      </c>
      <c r="C15" s="6"/>
      <c r="D15" s="6">
        <f>'[1]IPCA-15 (Var)'!D66</f>
        <v>0.4746270078103606</v>
      </c>
      <c r="E15" s="6">
        <f>'[1]IPCA-15 (Var)'!C66</f>
        <v>0.48459705506018497</v>
      </c>
      <c r="F15" s="6">
        <f>'[1]IPCA-15 (Var)'!G66</f>
        <v>0.54</v>
      </c>
      <c r="G15" s="7">
        <f>'[2]IPCA-15 (Dessaz)'!E66</f>
        <v>0.245965050973984</v>
      </c>
      <c r="H15" s="7"/>
      <c r="I15" s="7">
        <f>'[2]IPCA-15 (Dessaz)'!D66</f>
        <v>0.39228202669888101</v>
      </c>
      <c r="J15" s="7">
        <f>'[2]IPCA-15 (Dessaz)'!B66</f>
        <v>0.38723005380063102</v>
      </c>
      <c r="K15" s="7">
        <f>'[2]IPCA-15 (Dessaz)'!G66</f>
        <v>0.30318199647118999</v>
      </c>
      <c r="L15" s="10">
        <f t="shared" si="3"/>
        <v>2.7706582458419504</v>
      </c>
      <c r="M15" s="10"/>
      <c r="N15" s="10">
        <f t="shared" si="4"/>
        <v>3.8004675009418509</v>
      </c>
      <c r="O15" s="10">
        <f t="shared" si="5"/>
        <v>3.144881795632859</v>
      </c>
      <c r="P15" s="10">
        <f t="shared" si="6"/>
        <v>1.9686202686368892</v>
      </c>
      <c r="Q15" s="11">
        <f t="shared" si="7"/>
        <v>2.9211569527633872</v>
      </c>
      <c r="R15" s="16">
        <f t="shared" si="2"/>
        <v>103.87065332273723</v>
      </c>
      <c r="S15" s="17">
        <f>(R15/R3-1)*100</f>
        <v>3.8706533227372164</v>
      </c>
      <c r="T15" s="15">
        <f t="shared" si="8"/>
        <v>4.0596097892737326</v>
      </c>
    </row>
    <row r="16" spans="1:20" x14ac:dyDescent="0.25">
      <c r="A16" s="3">
        <v>36923</v>
      </c>
      <c r="B16" s="6">
        <f>'[1]IPCA-15 (Var)'!E67</f>
        <v>0.4955549690974409</v>
      </c>
      <c r="C16" s="6"/>
      <c r="D16" s="6">
        <f>'[1]IPCA-15 (Var)'!D67</f>
        <v>0.41263636703466688</v>
      </c>
      <c r="E16" s="6">
        <f>'[1]IPCA-15 (Var)'!C67</f>
        <v>0.46950902682870205</v>
      </c>
      <c r="F16" s="6">
        <f>'[1]IPCA-15 (Var)'!G67</f>
        <v>0.35</v>
      </c>
      <c r="G16" s="7">
        <f>'[2]IPCA-15 (Dessaz)'!E67</f>
        <v>0.16447303710615799</v>
      </c>
      <c r="H16" s="7"/>
      <c r="I16" s="7">
        <f>'[2]IPCA-15 (Dessaz)'!D67</f>
        <v>0.441617012946173</v>
      </c>
      <c r="J16" s="7">
        <f>'[2]IPCA-15 (Dessaz)'!B67</f>
        <v>0.33827280770798301</v>
      </c>
      <c r="K16" s="7">
        <f>'[2]IPCA-15 (Dessaz)'!G67</f>
        <v>0.22353775998153</v>
      </c>
      <c r="L16" s="10">
        <f t="shared" si="3"/>
        <v>2.3230902682042087</v>
      </c>
      <c r="M16" s="10"/>
      <c r="N16" s="10">
        <f t="shared" si="4"/>
        <v>4.2005633546811527</v>
      </c>
      <c r="O16" s="10">
        <f t="shared" si="5"/>
        <v>4.7500202141507186</v>
      </c>
      <c r="P16" s="10">
        <f t="shared" si="6"/>
        <v>2.4663187785141982</v>
      </c>
      <c r="Q16" s="11">
        <f t="shared" si="7"/>
        <v>3.4349981538875696</v>
      </c>
      <c r="R16" s="16">
        <f t="shared" si="2"/>
        <v>104.31929673635389</v>
      </c>
      <c r="S16" s="17">
        <f t="shared" ref="S16:S79" si="9">(R16/R4-1)*100</f>
        <v>3.8877658209991006</v>
      </c>
      <c r="T16" s="15">
        <f t="shared" si="8"/>
        <v>3.5605177275534139</v>
      </c>
    </row>
    <row r="17" spans="1:20" x14ac:dyDescent="0.25">
      <c r="A17" s="3">
        <v>36951</v>
      </c>
      <c r="B17" s="6">
        <f>'[1]IPCA-15 (Var)'!E68</f>
        <v>0.46065086171836722</v>
      </c>
      <c r="C17" s="6"/>
      <c r="D17" s="6">
        <f>'[1]IPCA-15 (Var)'!D68</f>
        <v>0.55487316693220878</v>
      </c>
      <c r="E17" s="6">
        <f>'[1]IPCA-15 (Var)'!C68</f>
        <v>0.45152461475325856</v>
      </c>
      <c r="F17" s="6">
        <f>'[1]IPCA-15 (Var)'!G68</f>
        <v>0.33</v>
      </c>
      <c r="G17" s="7">
        <f>'[2]IPCA-15 (Dessaz)'!E68</f>
        <v>0.33092028635888898</v>
      </c>
      <c r="H17" s="7"/>
      <c r="I17" s="7">
        <f>'[2]IPCA-15 (Dessaz)'!D68</f>
        <v>0.52527514373399498</v>
      </c>
      <c r="J17" s="7">
        <f>'[2]IPCA-15 (Dessaz)'!B68</f>
        <v>0.48340267130283099</v>
      </c>
      <c r="K17" s="7">
        <f>'[2]IPCA-15 (Dessaz)'!G68</f>
        <v>0.31384192783647002</v>
      </c>
      <c r="L17" s="10">
        <f t="shared" si="3"/>
        <v>3.0060722527822437</v>
      </c>
      <c r="M17" s="10"/>
      <c r="N17" s="10">
        <f t="shared" si="4"/>
        <v>5.574236300819102</v>
      </c>
      <c r="O17" s="10">
        <f t="shared" si="5"/>
        <v>4.9442480385978316</v>
      </c>
      <c r="P17" s="10">
        <f t="shared" si="6"/>
        <v>3.4145469376523074</v>
      </c>
      <c r="Q17" s="11">
        <f t="shared" si="7"/>
        <v>4.2347758824628707</v>
      </c>
      <c r="R17" s="16">
        <f t="shared" si="2"/>
        <v>104.78796386305615</v>
      </c>
      <c r="S17" s="17">
        <f t="shared" si="9"/>
        <v>4.1651038532597218</v>
      </c>
      <c r="T17" s="15">
        <f t="shared" si="8"/>
        <v>5.0746603688351932</v>
      </c>
    </row>
    <row r="18" spans="1:20" x14ac:dyDescent="0.25">
      <c r="A18" s="3">
        <v>36982</v>
      </c>
      <c r="B18" s="6">
        <f>'[1]IPCA-15 (Var)'!E69</f>
        <v>0.22065052832869753</v>
      </c>
      <c r="C18" s="6"/>
      <c r="D18" s="6">
        <f>'[1]IPCA-15 (Var)'!D69</f>
        <v>0.5022701641824181</v>
      </c>
      <c r="E18" s="6">
        <f>'[1]IPCA-15 (Var)'!C69</f>
        <v>0.37025640523136305</v>
      </c>
      <c r="F18" s="6">
        <f>'[1]IPCA-15 (Var)'!G69</f>
        <v>0.22</v>
      </c>
      <c r="G18" s="7">
        <f>'[2]IPCA-15 (Dessaz)'!E69</f>
        <v>0.26758878500941102</v>
      </c>
      <c r="H18" s="7"/>
      <c r="I18" s="7">
        <f>'[2]IPCA-15 (Dessaz)'!D69</f>
        <v>0.53075629754298503</v>
      </c>
      <c r="J18" s="7">
        <f>'[2]IPCA-15 (Dessaz)'!B69</f>
        <v>0.417166249499485</v>
      </c>
      <c r="K18" s="7">
        <f>'[2]IPCA-15 (Dessaz)'!G69</f>
        <v>0.30980583257870697</v>
      </c>
      <c r="L18" s="10">
        <f t="shared" si="3"/>
        <v>3.0949828156771497</v>
      </c>
      <c r="M18" s="10"/>
      <c r="N18" s="10">
        <f t="shared" si="4"/>
        <v>6.1578449600569352</v>
      </c>
      <c r="O18" s="10">
        <f t="shared" si="5"/>
        <v>5.0694773805056714</v>
      </c>
      <c r="P18" s="10">
        <f t="shared" si="6"/>
        <v>3.441873730197087</v>
      </c>
      <c r="Q18" s="11">
        <f t="shared" si="7"/>
        <v>4.4410447216092113</v>
      </c>
      <c r="R18" s="16">
        <f t="shared" si="2"/>
        <v>105.13197674871623</v>
      </c>
      <c r="S18" s="17">
        <f t="shared" si="9"/>
        <v>4.18495940488115</v>
      </c>
      <c r="T18" s="15">
        <f t="shared" si="8"/>
        <v>4.6731538603613565</v>
      </c>
    </row>
    <row r="19" spans="1:20" x14ac:dyDescent="0.25">
      <c r="A19" s="3">
        <v>37012</v>
      </c>
      <c r="B19" s="6">
        <f>'[1]IPCA-15 (Var)'!E70</f>
        <v>0.32578670527021852</v>
      </c>
      <c r="C19" s="6"/>
      <c r="D19" s="6">
        <f>'[1]IPCA-15 (Var)'!D70</f>
        <v>0.52873609975883451</v>
      </c>
      <c r="E19" s="6">
        <f>'[1]IPCA-15 (Var)'!C70</f>
        <v>0.43952972069448903</v>
      </c>
      <c r="F19" s="6">
        <f>'[1]IPCA-15 (Var)'!G70</f>
        <v>0.33</v>
      </c>
      <c r="G19" s="7">
        <f>'[2]IPCA-15 (Dessaz)'!E70</f>
        <v>0.33865533202970999</v>
      </c>
      <c r="H19" s="7"/>
      <c r="I19" s="7">
        <f>'[2]IPCA-15 (Dessaz)'!D70</f>
        <v>0.56725845789789098</v>
      </c>
      <c r="J19" s="7">
        <f>'[2]IPCA-15 (Dessaz)'!B70</f>
        <v>0.63394181428549901</v>
      </c>
      <c r="K19" s="7">
        <f>'[2]IPCA-15 (Dessaz)'!G70</f>
        <v>0.48299515620768102</v>
      </c>
      <c r="L19" s="10">
        <f t="shared" si="3"/>
        <v>3.8137400058663617</v>
      </c>
      <c r="M19" s="10"/>
      <c r="N19" s="10">
        <f t="shared" si="4"/>
        <v>6.689926229486165</v>
      </c>
      <c r="O19" s="10">
        <f t="shared" si="5"/>
        <v>6.3137010142807259</v>
      </c>
      <c r="P19" s="10">
        <f t="shared" si="6"/>
        <v>4.5174934651726728</v>
      </c>
      <c r="Q19" s="11">
        <f t="shared" si="7"/>
        <v>5.3337151787014809</v>
      </c>
      <c r="R19" s="16">
        <f t="shared" si="2"/>
        <v>105.55882637964889</v>
      </c>
      <c r="S19" s="17">
        <f t="shared" si="9"/>
        <v>4.4085239543105947</v>
      </c>
      <c r="T19" s="15">
        <f t="shared" si="8"/>
        <v>6.2402221754812803</v>
      </c>
    </row>
    <row r="20" spans="1:20" x14ac:dyDescent="0.25">
      <c r="A20" s="3">
        <v>37043</v>
      </c>
      <c r="B20" s="6">
        <f>'[1]IPCA-15 (Var)'!E71</f>
        <v>0.23048654208942065</v>
      </c>
      <c r="C20" s="6"/>
      <c r="D20" s="6">
        <f>'[1]IPCA-15 (Var)'!D71</f>
        <v>0.62474857795386673</v>
      </c>
      <c r="E20" s="6">
        <f>'[1]IPCA-15 (Var)'!C71</f>
        <v>0.56160424920656604</v>
      </c>
      <c r="F20" s="6">
        <f>'[1]IPCA-15 (Var)'!G71</f>
        <v>0.36</v>
      </c>
      <c r="G20" s="7">
        <f>'[2]IPCA-15 (Dessaz)'!E71</f>
        <v>0.33065430595127399</v>
      </c>
      <c r="H20" s="7"/>
      <c r="I20" s="7">
        <f>'[2]IPCA-15 (Dessaz)'!D71</f>
        <v>0.67300902484091396</v>
      </c>
      <c r="J20" s="7">
        <f>'[2]IPCA-15 (Dessaz)'!B71</f>
        <v>0.67577820316738302</v>
      </c>
      <c r="K20" s="7">
        <f>'[2]IPCA-15 (Dessaz)'!G71</f>
        <v>0.54842523762890405</v>
      </c>
      <c r="L20" s="10">
        <f t="shared" si="3"/>
        <v>3.8126389539556493</v>
      </c>
      <c r="M20" s="10"/>
      <c r="N20" s="10">
        <f t="shared" si="4"/>
        <v>7.3186938458222439</v>
      </c>
      <c r="O20" s="10">
        <f t="shared" si="5"/>
        <v>7.1304860466212761</v>
      </c>
      <c r="P20" s="10">
        <f t="shared" si="6"/>
        <v>5.4988091776830395</v>
      </c>
      <c r="Q20" s="11">
        <f t="shared" si="7"/>
        <v>5.9401570060205522</v>
      </c>
      <c r="R20" s="16">
        <f t="shared" si="2"/>
        <v>106.02772907585681</v>
      </c>
      <c r="S20" s="17">
        <f t="shared" si="9"/>
        <v>4.6590521204254332</v>
      </c>
      <c r="T20" s="15">
        <f t="shared" si="8"/>
        <v>6.8921893378779853</v>
      </c>
    </row>
    <row r="21" spans="1:20" x14ac:dyDescent="0.25">
      <c r="A21" s="3">
        <v>37073</v>
      </c>
      <c r="B21" s="6">
        <f>'[1]IPCA-15 (Var)'!E72</f>
        <v>0.44958317651844332</v>
      </c>
      <c r="C21" s="6"/>
      <c r="D21" s="6">
        <f>'[1]IPCA-15 (Var)'!D72</f>
        <v>0.78159865887301305</v>
      </c>
      <c r="E21" s="6">
        <f>'[1]IPCA-15 (Var)'!C72</f>
        <v>0.88434285360624698</v>
      </c>
      <c r="F21" s="6">
        <f>'[1]IPCA-15 (Var)'!G72</f>
        <v>0.76</v>
      </c>
      <c r="G21" s="7">
        <f>'[2]IPCA-15 (Dessaz)'!E72</f>
        <v>0.55525652171191797</v>
      </c>
      <c r="H21" s="7"/>
      <c r="I21" s="7">
        <f>'[2]IPCA-15 (Dessaz)'!D72</f>
        <v>0.75751053151812098</v>
      </c>
      <c r="J21" s="7">
        <f>'[2]IPCA-15 (Dessaz)'!B72</f>
        <v>0.85036295829715303</v>
      </c>
      <c r="K21" s="7">
        <f>'[2]IPCA-15 (Dessaz)'!G72</f>
        <v>0.67004749298362798</v>
      </c>
      <c r="L21" s="10">
        <f t="shared" si="3"/>
        <v>5.0097426266377365</v>
      </c>
      <c r="M21" s="10"/>
      <c r="N21" s="10">
        <f t="shared" si="4"/>
        <v>8.2903891757696524</v>
      </c>
      <c r="O21" s="10">
        <f t="shared" si="5"/>
        <v>8.9908491843142535</v>
      </c>
      <c r="P21" s="10">
        <f t="shared" si="6"/>
        <v>7.0222362806716898</v>
      </c>
      <c r="Q21" s="11">
        <f t="shared" si="7"/>
        <v>7.3283043168483335</v>
      </c>
      <c r="R21" s="16">
        <f t="shared" si="2"/>
        <v>106.78994245754679</v>
      </c>
      <c r="S21" s="17">
        <f t="shared" si="9"/>
        <v>4.9456453266518929</v>
      </c>
      <c r="T21" s="15">
        <f t="shared" si="8"/>
        <v>8.838585361026329</v>
      </c>
    </row>
    <row r="22" spans="1:20" x14ac:dyDescent="0.25">
      <c r="A22" s="3">
        <v>37104</v>
      </c>
      <c r="B22" s="6">
        <f>'[1]IPCA-15 (Var)'!E73</f>
        <v>0.37896422151370396</v>
      </c>
      <c r="C22" s="6"/>
      <c r="D22" s="6">
        <f>'[1]IPCA-15 (Var)'!D73</f>
        <v>0.54096285421556956</v>
      </c>
      <c r="E22" s="6">
        <f>'[1]IPCA-15 (Var)'!C73</f>
        <v>0.93181338740456698</v>
      </c>
      <c r="F22" s="6">
        <f>'[1]IPCA-15 (Var)'!G73</f>
        <v>0.59</v>
      </c>
      <c r="G22" s="7">
        <f>'[2]IPCA-15 (Dessaz)'!E73</f>
        <v>0.50203472451744702</v>
      </c>
      <c r="H22" s="7"/>
      <c r="I22" s="7">
        <f>'[2]IPCA-15 (Dessaz)'!D73</f>
        <v>0.57328531158393203</v>
      </c>
      <c r="J22" s="7">
        <f>'[2]IPCA-15 (Dessaz)'!B73</f>
        <v>1.0936459006171799</v>
      </c>
      <c r="K22" s="7">
        <f>'[2]IPCA-15 (Dessaz)'!G73</f>
        <v>0.60608747843397404</v>
      </c>
      <c r="L22" s="10">
        <f t="shared" si="3"/>
        <v>5.6952524587085884</v>
      </c>
      <c r="M22" s="10"/>
      <c r="N22" s="10">
        <f t="shared" si="4"/>
        <v>8.3163253389836314</v>
      </c>
      <c r="O22" s="10">
        <f t="shared" si="5"/>
        <v>10.997398335348961</v>
      </c>
      <c r="P22" s="10">
        <f t="shared" si="6"/>
        <v>7.547386538704659</v>
      </c>
      <c r="Q22" s="11">
        <f t="shared" si="7"/>
        <v>8.1390906679364594</v>
      </c>
      <c r="R22" s="16">
        <f t="shared" si="2"/>
        <v>107.44182576643261</v>
      </c>
      <c r="S22" s="17">
        <f t="shared" si="9"/>
        <v>4.9810459844146004</v>
      </c>
      <c r="T22" s="15">
        <f t="shared" si="8"/>
        <v>8.6502853075068877</v>
      </c>
    </row>
    <row r="23" spans="1:20" x14ac:dyDescent="0.25">
      <c r="A23" s="3">
        <v>37135</v>
      </c>
      <c r="B23" s="6">
        <f>'[1]IPCA-15 (Var)'!E74</f>
        <v>0.33012180610378355</v>
      </c>
      <c r="C23" s="6"/>
      <c r="D23" s="6">
        <f>'[1]IPCA-15 (Var)'!D74</f>
        <v>0.59580090388369278</v>
      </c>
      <c r="E23" s="6">
        <f>'[1]IPCA-15 (Var)'!C74</f>
        <v>0.45757617351931912</v>
      </c>
      <c r="F23" s="6">
        <f>'[1]IPCA-15 (Var)'!G74</f>
        <v>0.37</v>
      </c>
      <c r="G23" s="7">
        <f>'[2]IPCA-15 (Dessaz)'!E74</f>
        <v>0.52301074766534095</v>
      </c>
      <c r="H23" s="7"/>
      <c r="I23" s="7">
        <f>'[2]IPCA-15 (Dessaz)'!D74</f>
        <v>0.62495414199510402</v>
      </c>
      <c r="J23" s="7">
        <f>'[2]IPCA-15 (Dessaz)'!B74</f>
        <v>0.69060767920578003</v>
      </c>
      <c r="K23" s="7">
        <f>'[2]IPCA-15 (Dessaz)'!G74</f>
        <v>0.531023269155386</v>
      </c>
      <c r="L23" s="10">
        <f t="shared" si="3"/>
        <v>6.5076014615815803</v>
      </c>
      <c r="M23" s="10"/>
      <c r="N23" s="10">
        <f t="shared" si="4"/>
        <v>8.109682561684096</v>
      </c>
      <c r="O23" s="10">
        <f t="shared" si="5"/>
        <v>11.062687270476058</v>
      </c>
      <c r="P23" s="10">
        <f t="shared" si="6"/>
        <v>7.4730012256778444</v>
      </c>
      <c r="Q23" s="11">
        <f t="shared" si="7"/>
        <v>8.2882431298548944</v>
      </c>
      <c r="R23" s="16">
        <f t="shared" si="2"/>
        <v>107.91282357024103</v>
      </c>
      <c r="S23" s="17">
        <f t="shared" si="9"/>
        <v>5.133091765034492</v>
      </c>
      <c r="T23" s="15">
        <f t="shared" si="8"/>
        <v>7.3450408438509029</v>
      </c>
    </row>
    <row r="24" spans="1:20" x14ac:dyDescent="0.25">
      <c r="A24" s="3">
        <v>37165</v>
      </c>
      <c r="B24" s="6">
        <f>'[1]IPCA-15 (Var)'!E75</f>
        <v>0.203463778948139</v>
      </c>
      <c r="C24" s="6"/>
      <c r="D24" s="6">
        <f>'[1]IPCA-15 (Var)'!D75</f>
        <v>0.51868620842335089</v>
      </c>
      <c r="E24" s="6">
        <f>'[1]IPCA-15 (Var)'!C75</f>
        <v>0.37425882376687852</v>
      </c>
      <c r="F24" s="6">
        <f>'[1]IPCA-15 (Var)'!G75</f>
        <v>0.56999999999999995</v>
      </c>
      <c r="G24" s="7">
        <f>'[2]IPCA-15 (Dessaz)'!E75</f>
        <v>0.291998907267709</v>
      </c>
      <c r="H24" s="7"/>
      <c r="I24" s="7">
        <f>'[2]IPCA-15 (Dessaz)'!D75</f>
        <v>0.57244113970982702</v>
      </c>
      <c r="J24" s="7">
        <f>'[2]IPCA-15 (Dessaz)'!B75</f>
        <v>0.61344863507861203</v>
      </c>
      <c r="K24" s="7">
        <f>'[2]IPCA-15 (Dessaz)'!G75</f>
        <v>0.57554372198364201</v>
      </c>
      <c r="L24" s="10">
        <f t="shared" si="3"/>
        <v>5.3972619551532208</v>
      </c>
      <c r="M24" s="10"/>
      <c r="N24" s="10">
        <f t="shared" si="4"/>
        <v>7.3172292857462073</v>
      </c>
      <c r="O24" s="10">
        <f t="shared" si="5"/>
        <v>10.023836688310773</v>
      </c>
      <c r="P24" s="10">
        <f t="shared" si="6"/>
        <v>7.0698644459436633</v>
      </c>
      <c r="Q24" s="11">
        <f t="shared" si="7"/>
        <v>7.4520480937884663</v>
      </c>
      <c r="R24" s="16">
        <f t="shared" si="2"/>
        <v>108.3623907703217</v>
      </c>
      <c r="S24" s="17">
        <f t="shared" si="9"/>
        <v>5.3428725392018261</v>
      </c>
      <c r="T24" s="15">
        <f t="shared" si="8"/>
        <v>6.3372423405942957</v>
      </c>
    </row>
    <row r="25" spans="1:20" x14ac:dyDescent="0.25">
      <c r="A25" s="3">
        <v>37196</v>
      </c>
      <c r="B25" s="6">
        <f>'[1]IPCA-15 (Var)'!E76</f>
        <v>0.76371285839155789</v>
      </c>
      <c r="C25" s="6"/>
      <c r="D25" s="6">
        <f>'[1]IPCA-15 (Var)'!D76</f>
        <v>0.73838529288576771</v>
      </c>
      <c r="E25" s="6">
        <f>'[1]IPCA-15 (Var)'!C76</f>
        <v>0.68917233200390959</v>
      </c>
      <c r="F25" s="6">
        <f>'[1]IPCA-15 (Var)'!G76</f>
        <v>0.59</v>
      </c>
      <c r="G25" s="7">
        <f>'[2]IPCA-15 (Dessaz)'!E76</f>
        <v>0.78742814531511995</v>
      </c>
      <c r="H25" s="7"/>
      <c r="I25" s="7">
        <f>'[2]IPCA-15 (Dessaz)'!D76</f>
        <v>0.72162293364042596</v>
      </c>
      <c r="J25" s="7">
        <f>'[2]IPCA-15 (Dessaz)'!B76</f>
        <v>0.70580108379709205</v>
      </c>
      <c r="K25" s="7">
        <f>'[2]IPCA-15 (Dessaz)'!G76</f>
        <v>0.585237690406335</v>
      </c>
      <c r="L25" s="10">
        <f t="shared" si="3"/>
        <v>6.6014504414884989</v>
      </c>
      <c r="M25" s="10"/>
      <c r="N25" s="10">
        <f t="shared" si="4"/>
        <v>7.951974519056404</v>
      </c>
      <c r="O25" s="10">
        <f t="shared" si="5"/>
        <v>8.3423777296314015</v>
      </c>
      <c r="P25" s="10">
        <f t="shared" si="6"/>
        <v>6.9811097054078619</v>
      </c>
      <c r="Q25" s="11">
        <f t="shared" si="7"/>
        <v>7.4692280988960409</v>
      </c>
      <c r="R25" s="16">
        <f t="shared" si="2"/>
        <v>109.11585356768991</v>
      </c>
      <c r="S25" s="17">
        <f t="shared" si="9"/>
        <v>5.8275876695762285</v>
      </c>
      <c r="T25" s="15">
        <f t="shared" si="8"/>
        <v>8.7313572493986857</v>
      </c>
    </row>
    <row r="26" spans="1:20" x14ac:dyDescent="0.25">
      <c r="A26" s="3">
        <v>37226</v>
      </c>
      <c r="B26" s="6">
        <f>'[1]IPCA-15 (Var)'!E77</f>
        <v>0.53495246218055104</v>
      </c>
      <c r="C26" s="6"/>
      <c r="D26" s="6">
        <f>'[1]IPCA-15 (Var)'!D77</f>
        <v>0.68604681608737961</v>
      </c>
      <c r="E26" s="6">
        <f>'[1]IPCA-15 (Var)'!C77</f>
        <v>0.58804301600560083</v>
      </c>
      <c r="F26" s="6">
        <f>'[1]IPCA-15 (Var)'!G77</f>
        <v>0.56000000000000005</v>
      </c>
      <c r="G26" s="7">
        <f>'[2]IPCA-15 (Dessaz)'!E77</f>
        <v>0.49573545817445103</v>
      </c>
      <c r="H26" s="7"/>
      <c r="I26" s="7">
        <f>'[2]IPCA-15 (Dessaz)'!D77</f>
        <v>0.61860741890011295</v>
      </c>
      <c r="J26" s="7">
        <f>'[2]IPCA-15 (Dessaz)'!B77</f>
        <v>0.36567154396351198</v>
      </c>
      <c r="K26" s="7">
        <f>'[2]IPCA-15 (Dessaz)'!G77</f>
        <v>0.44295949861107398</v>
      </c>
      <c r="L26" s="10">
        <f t="shared" si="3"/>
        <v>6.4858224774619666</v>
      </c>
      <c r="M26" s="10"/>
      <c r="N26" s="10">
        <f t="shared" si="4"/>
        <v>7.9247462078846365</v>
      </c>
      <c r="O26" s="10">
        <f t="shared" si="5"/>
        <v>6.9518227300930269</v>
      </c>
      <c r="P26" s="10">
        <f t="shared" si="6"/>
        <v>6.6069775903457195</v>
      </c>
      <c r="Q26" s="11">
        <f t="shared" si="7"/>
        <v>6.9923422514463383</v>
      </c>
      <c r="R26" s="16">
        <f t="shared" si="2"/>
        <v>109.76210374788394</v>
      </c>
      <c r="S26" s="17">
        <f t="shared" si="9"/>
        <v>6.1804161288519177</v>
      </c>
      <c r="T26" s="15">
        <f t="shared" si="8"/>
        <v>5.9239281841737101</v>
      </c>
    </row>
    <row r="27" spans="1:20" x14ac:dyDescent="0.25">
      <c r="A27" s="3">
        <v>37257</v>
      </c>
      <c r="B27" s="6">
        <f>'[1]IPCA-15 (Var)'!E78</f>
        <v>0.71914321080777888</v>
      </c>
      <c r="C27" s="6"/>
      <c r="D27" s="6">
        <f>'[1]IPCA-15 (Var)'!D78</f>
        <v>0.64654745382389178</v>
      </c>
      <c r="E27" s="6">
        <f>'[1]IPCA-15 (Var)'!C78</f>
        <v>0.62772374771898198</v>
      </c>
      <c r="F27" s="6">
        <f>'[1]IPCA-15 (Var)'!G78</f>
        <v>0.63</v>
      </c>
      <c r="G27" s="7">
        <f>'[2]IPCA-15 (Dessaz)'!E78</f>
        <v>0.52248287718572495</v>
      </c>
      <c r="H27" s="7"/>
      <c r="I27" s="7">
        <f>'[2]IPCA-15 (Dessaz)'!D78</f>
        <v>0.54308348131976303</v>
      </c>
      <c r="J27" s="7">
        <f>'[2]IPCA-15 (Dessaz)'!B78</f>
        <v>0.374730674726788</v>
      </c>
      <c r="K27" s="7">
        <f>'[2]IPCA-15 (Dessaz)'!G78</f>
        <v>0.39500282272159498</v>
      </c>
      <c r="L27" s="10">
        <f t="shared" si="3"/>
        <v>7.4665413829779981</v>
      </c>
      <c r="M27" s="10"/>
      <c r="N27" s="10">
        <f t="shared" si="4"/>
        <v>7.7988797240321928</v>
      </c>
      <c r="O27" s="10">
        <f t="shared" si="5"/>
        <v>5.9406817120496003</v>
      </c>
      <c r="P27" s="10">
        <f t="shared" si="6"/>
        <v>5.8437107079164718</v>
      </c>
      <c r="Q27" s="11">
        <f t="shared" si="7"/>
        <v>6.7624533817440655</v>
      </c>
      <c r="R27" s="16">
        <f t="shared" si="2"/>
        <v>110.48198246013926</v>
      </c>
      <c r="S27" s="17">
        <f t="shared" si="9"/>
        <v>6.3649634674578737</v>
      </c>
      <c r="T27" s="15">
        <f t="shared" si="8"/>
        <v>5.646990120792994</v>
      </c>
    </row>
    <row r="28" spans="1:20" x14ac:dyDescent="0.25">
      <c r="A28" s="3">
        <v>37288</v>
      </c>
      <c r="B28" s="6">
        <f>'[1]IPCA-15 (Var)'!E79</f>
        <v>0.88876208729319983</v>
      </c>
      <c r="C28" s="6"/>
      <c r="D28" s="6">
        <f>'[1]IPCA-15 (Var)'!D79</f>
        <v>0.52431477388452352</v>
      </c>
      <c r="E28" s="6">
        <f>'[1]IPCA-15 (Var)'!C79</f>
        <v>0.6301285893738453</v>
      </c>
      <c r="F28" s="6">
        <f>'[1]IPCA-15 (Var)'!G79</f>
        <v>0.64</v>
      </c>
      <c r="G28" s="7">
        <f>'[2]IPCA-15 (Dessaz)'!E79</f>
        <v>0.51275346086251306</v>
      </c>
      <c r="H28" s="7"/>
      <c r="I28" s="7">
        <f>'[2]IPCA-15 (Dessaz)'!D79</f>
        <v>0.53243095147644104</v>
      </c>
      <c r="J28" s="7">
        <f>'[2]IPCA-15 (Dessaz)'!B79</f>
        <v>0.226504739808398</v>
      </c>
      <c r="K28" s="7">
        <f>'[2]IPCA-15 (Dessaz)'!G79</f>
        <v>0.49139057308613798</v>
      </c>
      <c r="L28" s="10">
        <f t="shared" si="3"/>
        <v>6.2987290602379176</v>
      </c>
      <c r="M28" s="10"/>
      <c r="N28" s="10">
        <f t="shared" si="4"/>
        <v>6.9909702545788432</v>
      </c>
      <c r="O28" s="10">
        <f t="shared" si="5"/>
        <v>3.9369297695075689</v>
      </c>
      <c r="P28" s="10">
        <f t="shared" si="6"/>
        <v>5.4489381002930548</v>
      </c>
      <c r="Q28" s="11">
        <f t="shared" si="7"/>
        <v>5.6688917961543464</v>
      </c>
      <c r="R28" s="16">
        <f t="shared" si="2"/>
        <v>111.22309710395123</v>
      </c>
      <c r="S28" s="17">
        <f t="shared" si="9"/>
        <v>6.6179514084008018</v>
      </c>
      <c r="T28" s="15">
        <f t="shared" si="8"/>
        <v>5.4193654618645892</v>
      </c>
    </row>
    <row r="29" spans="1:20" x14ac:dyDescent="0.25">
      <c r="A29" s="3">
        <v>37316</v>
      </c>
      <c r="B29" s="6">
        <f>'[1]IPCA-15 (Var)'!E80</f>
        <v>0.63639458176586894</v>
      </c>
      <c r="C29" s="6"/>
      <c r="D29" s="6">
        <f>'[1]IPCA-15 (Var)'!D80</f>
        <v>0.59216711147044232</v>
      </c>
      <c r="E29" s="6">
        <f>'[1]IPCA-15 (Var)'!C80</f>
        <v>0.49231175332965216</v>
      </c>
      <c r="F29" s="6">
        <f>'[1]IPCA-15 (Var)'!G80</f>
        <v>0.56999999999999995</v>
      </c>
      <c r="G29" s="7">
        <f>'[2]IPCA-15 (Dessaz)'!E80</f>
        <v>0.52337059837983901</v>
      </c>
      <c r="H29" s="7"/>
      <c r="I29" s="7">
        <f>'[2]IPCA-15 (Dessaz)'!D80</f>
        <v>0.57605849452536295</v>
      </c>
      <c r="J29" s="7">
        <f>'[2]IPCA-15 (Dessaz)'!B80</f>
        <v>0.54769416419762595</v>
      </c>
      <c r="K29" s="7">
        <f>'[2]IPCA-15 (Dessaz)'!G80</f>
        <v>0.53898283550385295</v>
      </c>
      <c r="L29" s="10">
        <f t="shared" si="3"/>
        <v>6.4156946164197981</v>
      </c>
      <c r="M29" s="10"/>
      <c r="N29" s="10">
        <f t="shared" si="4"/>
        <v>6.8100391385947701</v>
      </c>
      <c r="O29" s="10">
        <f t="shared" si="5"/>
        <v>4.6937676763456171</v>
      </c>
      <c r="P29" s="10">
        <f t="shared" si="6"/>
        <v>5.8528811354729315</v>
      </c>
      <c r="Q29" s="11">
        <f t="shared" si="7"/>
        <v>5.943095641708279</v>
      </c>
      <c r="R29" s="16">
        <f t="shared" si="2"/>
        <v>111.86009220345191</v>
      </c>
      <c r="S29" s="17">
        <f t="shared" si="9"/>
        <v>6.7489891774575206</v>
      </c>
      <c r="T29" s="15">
        <f t="shared" si="8"/>
        <v>6.7590903864220619</v>
      </c>
    </row>
    <row r="30" spans="1:20" x14ac:dyDescent="0.25">
      <c r="A30" s="3">
        <v>37347</v>
      </c>
      <c r="B30" s="6">
        <f>'[1]IPCA-15 (Var)'!E81</f>
        <v>0.32280963793464057</v>
      </c>
      <c r="C30" s="6"/>
      <c r="D30" s="6">
        <f>'[1]IPCA-15 (Var)'!D81</f>
        <v>0.44775877612890502</v>
      </c>
      <c r="E30" s="6">
        <f>'[1]IPCA-15 (Var)'!C81</f>
        <v>0.51359505594178945</v>
      </c>
      <c r="F30" s="6">
        <f>'[1]IPCA-15 (Var)'!G81</f>
        <v>0.49</v>
      </c>
      <c r="G30" s="7">
        <f>'[2]IPCA-15 (Dessaz)'!E81</f>
        <v>0.38357514697619899</v>
      </c>
      <c r="H30" s="7"/>
      <c r="I30" s="7">
        <f>'[2]IPCA-15 (Dessaz)'!D81</f>
        <v>0.45057777882702799</v>
      </c>
      <c r="J30" s="7">
        <f>'[2]IPCA-15 (Dessaz)'!B81</f>
        <v>0.70990143334558198</v>
      </c>
      <c r="K30" s="7">
        <f>'[2]IPCA-15 (Dessaz)'!G81</f>
        <v>0.57330391329877295</v>
      </c>
      <c r="L30" s="10">
        <f t="shared" si="3"/>
        <v>5.8289601016618953</v>
      </c>
      <c r="M30" s="10"/>
      <c r="N30" s="10">
        <f t="shared" si="4"/>
        <v>6.417643782650484</v>
      </c>
      <c r="O30" s="10">
        <f t="shared" si="5"/>
        <v>6.1006153202530555</v>
      </c>
      <c r="P30" s="10">
        <f t="shared" si="6"/>
        <v>6.6067078708048843</v>
      </c>
      <c r="Q30" s="11">
        <f t="shared" si="7"/>
        <v>6.2384817688425791</v>
      </c>
      <c r="R30" s="16">
        <f t="shared" si="2"/>
        <v>112.3562374267989</v>
      </c>
      <c r="S30" s="17">
        <f t="shared" si="9"/>
        <v>6.8716111895716692</v>
      </c>
      <c r="T30" s="15">
        <f t="shared" si="8"/>
        <v>6.5403093270652413</v>
      </c>
    </row>
    <row r="31" spans="1:20" x14ac:dyDescent="0.25">
      <c r="A31" s="3">
        <v>37377</v>
      </c>
      <c r="B31" s="6">
        <f>'[1]IPCA-15 (Var)'!E82</f>
        <v>0.38120224298921301</v>
      </c>
      <c r="C31" s="6"/>
      <c r="D31" s="6">
        <f>'[1]IPCA-15 (Var)'!D82</f>
        <v>0.45882983779500275</v>
      </c>
      <c r="E31" s="6">
        <f>'[1]IPCA-15 (Var)'!C82</f>
        <v>0.39965557253671308</v>
      </c>
      <c r="F31" s="6">
        <f>'[1]IPCA-15 (Var)'!G82</f>
        <v>0.28999999999999998</v>
      </c>
      <c r="G31" s="7">
        <f>'[2]IPCA-15 (Dessaz)'!E82</f>
        <v>0.38160840148922198</v>
      </c>
      <c r="H31" s="7"/>
      <c r="I31" s="7">
        <f>'[2]IPCA-15 (Dessaz)'!D82</f>
        <v>0.47920761946041701</v>
      </c>
      <c r="J31" s="7">
        <f>'[2]IPCA-15 (Dessaz)'!B82</f>
        <v>0.54792891163609703</v>
      </c>
      <c r="K31" s="7">
        <f>'[2]IPCA-15 (Dessaz)'!G82</f>
        <v>0.421194757929852</v>
      </c>
      <c r="L31" s="10">
        <f t="shared" si="3"/>
        <v>5.2777374280987832</v>
      </c>
      <c r="M31" s="10"/>
      <c r="N31" s="10">
        <f t="shared" si="4"/>
        <v>6.1924776751657529</v>
      </c>
      <c r="O31" s="10">
        <f t="shared" si="5"/>
        <v>7.4660202068169701</v>
      </c>
      <c r="P31" s="10">
        <f t="shared" si="6"/>
        <v>6.3093465267805016</v>
      </c>
      <c r="Q31" s="11">
        <f t="shared" si="7"/>
        <v>6.3113954592155022</v>
      </c>
      <c r="R31" s="16">
        <f t="shared" si="2"/>
        <v>112.78591229971231</v>
      </c>
      <c r="S31" s="17">
        <f t="shared" si="9"/>
        <v>6.8465008260614413</v>
      </c>
      <c r="T31" s="15">
        <f t="shared" si="8"/>
        <v>5.6300803928146514</v>
      </c>
    </row>
    <row r="32" spans="1:20" x14ac:dyDescent="0.25">
      <c r="A32" s="3">
        <v>37408</v>
      </c>
      <c r="B32" s="6">
        <f>'[1]IPCA-15 (Var)'!E83</f>
        <v>0.40038454046652461</v>
      </c>
      <c r="C32" s="6"/>
      <c r="D32" s="6">
        <f>'[1]IPCA-15 (Var)'!D83</f>
        <v>0.46886789453336136</v>
      </c>
      <c r="E32" s="6">
        <f>'[1]IPCA-15 (Var)'!C83</f>
        <v>0.45520033575652691</v>
      </c>
      <c r="F32" s="6">
        <f>'[1]IPCA-15 (Var)'!G83</f>
        <v>0.38</v>
      </c>
      <c r="G32" s="7">
        <f>'[2]IPCA-15 (Dessaz)'!E83</f>
        <v>0.50293783925411195</v>
      </c>
      <c r="H32" s="7"/>
      <c r="I32" s="7">
        <f>'[2]IPCA-15 (Dessaz)'!D83</f>
        <v>0.50311332314993296</v>
      </c>
      <c r="J32" s="7">
        <f>'[2]IPCA-15 (Dessaz)'!B83</f>
        <v>0.67459328658185802</v>
      </c>
      <c r="K32" s="7">
        <f>'[2]IPCA-15 (Dessaz)'!G83</f>
        <v>0.55824675757151698</v>
      </c>
      <c r="L32" s="10">
        <f t="shared" si="3"/>
        <v>5.1920927885232171</v>
      </c>
      <c r="M32" s="10"/>
      <c r="N32" s="10">
        <f t="shared" si="4"/>
        <v>5.8845859601691197</v>
      </c>
      <c r="O32" s="10">
        <f t="shared" si="5"/>
        <v>8.0095062880052517</v>
      </c>
      <c r="P32" s="10">
        <f t="shared" si="6"/>
        <v>6.3908759690589401</v>
      </c>
      <c r="Q32" s="11">
        <f t="shared" si="7"/>
        <v>6.3692652514391321</v>
      </c>
      <c r="R32" s="16">
        <f t="shared" si="2"/>
        <v>113.26650795151615</v>
      </c>
      <c r="S32" s="17">
        <f t="shared" si="9"/>
        <v>6.8272507001261973</v>
      </c>
      <c r="T32" s="15">
        <f t="shared" si="8"/>
        <v>6.927351605252019</v>
      </c>
    </row>
    <row r="33" spans="1:20" x14ac:dyDescent="0.25">
      <c r="A33" s="3">
        <v>37438</v>
      </c>
      <c r="B33" s="6">
        <f>'[1]IPCA-15 (Var)'!E84</f>
        <v>0.19777040126109516</v>
      </c>
      <c r="C33" s="6"/>
      <c r="D33" s="6">
        <f>'[1]IPCA-15 (Var)'!D84</f>
        <v>0.4968829062807858</v>
      </c>
      <c r="E33" s="6">
        <f>'[1]IPCA-15 (Var)'!C84</f>
        <v>0.58281217914919603</v>
      </c>
      <c r="F33" s="6">
        <f>'[1]IPCA-15 (Var)'!G84</f>
        <v>0.67</v>
      </c>
      <c r="G33" s="7">
        <f>'[2]IPCA-15 (Dessaz)'!E84</f>
        <v>0.327802616048678</v>
      </c>
      <c r="H33" s="7"/>
      <c r="I33" s="7">
        <f>'[2]IPCA-15 (Dessaz)'!D84</f>
        <v>0.47759157418074</v>
      </c>
      <c r="J33" s="7">
        <f>'[2]IPCA-15 (Dessaz)'!B84</f>
        <v>0.70829215359668296</v>
      </c>
      <c r="K33" s="7">
        <f>'[2]IPCA-15 (Dessaz)'!G84</f>
        <v>0.62386470343800204</v>
      </c>
      <c r="L33" s="10">
        <f t="shared" si="3"/>
        <v>4.9586452131900272</v>
      </c>
      <c r="M33" s="10"/>
      <c r="N33" s="10">
        <f t="shared" si="4"/>
        <v>5.9985120045911833</v>
      </c>
      <c r="O33" s="10">
        <f t="shared" si="5"/>
        <v>8.0025982886418277</v>
      </c>
      <c r="P33" s="10">
        <f t="shared" si="6"/>
        <v>6.6051338132337545</v>
      </c>
      <c r="Q33" s="11">
        <f t="shared" si="7"/>
        <v>6.3912223299141981</v>
      </c>
      <c r="R33" s="16">
        <f t="shared" si="2"/>
        <v>113.81796448910013</v>
      </c>
      <c r="S33" s="17">
        <f t="shared" si="9"/>
        <v>6.5811647331369905</v>
      </c>
      <c r="T33" s="15">
        <f t="shared" si="8"/>
        <v>6.6045275571110285</v>
      </c>
    </row>
    <row r="34" spans="1:20" x14ac:dyDescent="0.25">
      <c r="A34" s="3">
        <v>37469</v>
      </c>
      <c r="B34" s="6">
        <f>'[1]IPCA-15 (Var)'!E85</f>
        <v>0.42130756622332843</v>
      </c>
      <c r="C34" s="6"/>
      <c r="D34" s="6">
        <f>'[1]IPCA-15 (Var)'!D85</f>
        <v>0.58022942171076519</v>
      </c>
      <c r="E34" s="6">
        <f>'[1]IPCA-15 (Var)'!C85</f>
        <v>0.80576113640445701</v>
      </c>
      <c r="F34" s="6">
        <f>'[1]IPCA-15 (Var)'!G85</f>
        <v>0.65</v>
      </c>
      <c r="G34" s="7">
        <f>'[2]IPCA-15 (Dessaz)'!E85</f>
        <v>0.56296782182358096</v>
      </c>
      <c r="H34" s="7"/>
      <c r="I34" s="7">
        <f>'[2]IPCA-15 (Dessaz)'!D85</f>
        <v>0.65947839366799699</v>
      </c>
      <c r="J34" s="7">
        <f>'[2]IPCA-15 (Dessaz)'!B85</f>
        <v>0.91967038770384302</v>
      </c>
      <c r="K34" s="7">
        <f>'[2]IPCA-15 (Dessaz)'!G85</f>
        <v>0.70582251856273603</v>
      </c>
      <c r="L34" s="10">
        <f t="shared" si="3"/>
        <v>5.7195065167223724</v>
      </c>
      <c r="M34" s="10"/>
      <c r="N34" s="10">
        <f t="shared" si="4"/>
        <v>6.7616545116913285</v>
      </c>
      <c r="O34" s="10">
        <f t="shared" si="5"/>
        <v>9.6091401319412295</v>
      </c>
      <c r="P34" s="10">
        <f t="shared" si="6"/>
        <v>7.8186789683328817</v>
      </c>
      <c r="Q34" s="11">
        <f t="shared" si="7"/>
        <v>7.4772450321719539</v>
      </c>
      <c r="R34" s="16">
        <f t="shared" si="2"/>
        <v>114.51717616573787</v>
      </c>
      <c r="S34" s="17">
        <f t="shared" si="9"/>
        <v>6.5852849659185031</v>
      </c>
      <c r="T34" s="15">
        <f t="shared" si="8"/>
        <v>8.8864550244984528</v>
      </c>
    </row>
    <row r="35" spans="1:20" x14ac:dyDescent="0.25">
      <c r="A35" s="3">
        <v>37500</v>
      </c>
      <c r="B35" s="6">
        <f>'[1]IPCA-15 (Var)'!E86</f>
        <v>0.43742712078381862</v>
      </c>
      <c r="C35" s="6"/>
      <c r="D35" s="6">
        <f>'[1]IPCA-15 (Var)'!D86</f>
        <v>0.69006932511003294</v>
      </c>
      <c r="E35" s="6">
        <f>'[1]IPCA-15 (Var)'!C86</f>
        <v>0.61410870499838754</v>
      </c>
      <c r="F35" s="6">
        <f>'[1]IPCA-15 (Var)'!G86</f>
        <v>0.56999999999999995</v>
      </c>
      <c r="G35" s="7">
        <f>'[2]IPCA-15 (Dessaz)'!E86</f>
        <v>0.634613183449385</v>
      </c>
      <c r="H35" s="7"/>
      <c r="I35" s="7">
        <f>'[2]IPCA-15 (Dessaz)'!D86</f>
        <v>0.73026100214349399</v>
      </c>
      <c r="J35" s="7">
        <f>'[2]IPCA-15 (Dessaz)'!B86</f>
        <v>0.93020945692121504</v>
      </c>
      <c r="K35" s="7">
        <f>'[2]IPCA-15 (Dessaz)'!G86</f>
        <v>0.72331503114738005</v>
      </c>
      <c r="L35" s="10">
        <f t="shared" si="3"/>
        <v>6.2750914746691366</v>
      </c>
      <c r="M35" s="10"/>
      <c r="N35" s="10">
        <f t="shared" si="4"/>
        <v>7.7304122151913068</v>
      </c>
      <c r="O35" s="10">
        <f t="shared" si="5"/>
        <v>10.72650560611137</v>
      </c>
      <c r="P35" s="10">
        <f t="shared" si="6"/>
        <v>8.5282560627561779</v>
      </c>
      <c r="Q35" s="11">
        <f t="shared" si="7"/>
        <v>8.3150663396819979</v>
      </c>
      <c r="R35" s="16">
        <f t="shared" si="2"/>
        <v>115.17897240146375</v>
      </c>
      <c r="S35" s="17">
        <f t="shared" si="9"/>
        <v>6.7333506721684033</v>
      </c>
      <c r="T35" s="15">
        <f t="shared" si="8"/>
        <v>9.4406291721140114</v>
      </c>
    </row>
    <row r="36" spans="1:20" x14ac:dyDescent="0.25">
      <c r="A36" s="3">
        <v>37530</v>
      </c>
      <c r="B36" s="6">
        <f>'[1]IPCA-15 (Var)'!E87</f>
        <v>0.67948709113370009</v>
      </c>
      <c r="C36" s="6"/>
      <c r="D36" s="6">
        <f>'[1]IPCA-15 (Var)'!D87</f>
        <v>0.74735759731575646</v>
      </c>
      <c r="E36" s="6">
        <f>'[1]IPCA-15 (Var)'!C87</f>
        <v>0.70811364273077471</v>
      </c>
      <c r="F36" s="6">
        <f>'[1]IPCA-15 (Var)'!G87</f>
        <v>0.74</v>
      </c>
      <c r="G36" s="7">
        <f>'[2]IPCA-15 (Dessaz)'!E87</f>
        <v>0.77885157387593495</v>
      </c>
      <c r="H36" s="7"/>
      <c r="I36" s="7">
        <f>'[2]IPCA-15 (Dessaz)'!D87</f>
        <v>0.80406637131150005</v>
      </c>
      <c r="J36" s="7">
        <f>'[2]IPCA-15 (Dessaz)'!B87</f>
        <v>1.1496355318209499</v>
      </c>
      <c r="K36" s="7">
        <f>'[2]IPCA-15 (Dessaz)'!G87</f>
        <v>0.71905196271512795</v>
      </c>
      <c r="L36" s="10">
        <f t="shared" si="3"/>
        <v>8.1985762975121723</v>
      </c>
      <c r="M36" s="10"/>
      <c r="N36" s="10">
        <f t="shared" si="4"/>
        <v>9.136906834061854</v>
      </c>
      <c r="O36" s="10">
        <f t="shared" si="5"/>
        <v>12.680340315584848</v>
      </c>
      <c r="P36" s="10">
        <f t="shared" si="6"/>
        <v>8.9393798547038106</v>
      </c>
      <c r="Q36" s="11">
        <f t="shared" si="7"/>
        <v>9.7388008254656704</v>
      </c>
      <c r="R36" s="16">
        <f t="shared" si="2"/>
        <v>116.00680926716966</v>
      </c>
      <c r="S36" s="17">
        <f t="shared" si="9"/>
        <v>7.0544941307640663</v>
      </c>
      <c r="T36" s="15">
        <f t="shared" si="8"/>
        <v>10.860665103932954</v>
      </c>
    </row>
    <row r="37" spans="1:20" x14ac:dyDescent="0.25">
      <c r="A37" s="3">
        <v>37561</v>
      </c>
      <c r="B37" s="6">
        <f>'[1]IPCA-15 (Var)'!E88</f>
        <v>0.85887517290407167</v>
      </c>
      <c r="C37" s="6"/>
      <c r="D37" s="6">
        <f>'[1]IPCA-15 (Var)'!D88</f>
        <v>0.90687076164082625</v>
      </c>
      <c r="E37" s="6">
        <f>'[1]IPCA-15 (Var)'!C88</f>
        <v>1.3473686398538551</v>
      </c>
      <c r="F37" s="6">
        <f>'[1]IPCA-15 (Var)'!G88</f>
        <v>1.1100000000000001</v>
      </c>
      <c r="G37" s="7">
        <f>'[2]IPCA-15 (Dessaz)'!E88</f>
        <v>0.89775385153878196</v>
      </c>
      <c r="H37" s="7"/>
      <c r="I37" s="7">
        <f>'[2]IPCA-15 (Dessaz)'!D88</f>
        <v>0.891772942747174</v>
      </c>
      <c r="J37" s="7">
        <f>'[2]IPCA-15 (Dessaz)'!B88</f>
        <v>1.7752992035261299</v>
      </c>
      <c r="K37" s="7">
        <f>'[2]IPCA-15 (Dessaz)'!G88</f>
        <v>1.1108593551191499</v>
      </c>
      <c r="L37" s="10">
        <f t="shared" si="3"/>
        <v>9.6468375826231032</v>
      </c>
      <c r="M37" s="10"/>
      <c r="N37" s="10">
        <f t="shared" si="4"/>
        <v>10.147888518402603</v>
      </c>
      <c r="O37" s="10">
        <f t="shared" si="5"/>
        <v>16.558530181621165</v>
      </c>
      <c r="P37" s="10">
        <f t="shared" si="6"/>
        <v>10.704788186620174</v>
      </c>
      <c r="Q37" s="11">
        <f t="shared" si="7"/>
        <v>11.764511117316761</v>
      </c>
      <c r="R37" s="16">
        <f t="shared" si="2"/>
        <v>117.23158438453386</v>
      </c>
      <c r="S37" s="17">
        <f t="shared" si="9"/>
        <v>7.4377192236409151</v>
      </c>
      <c r="T37" s="15">
        <f t="shared" si="8"/>
        <v>14.964944743646358</v>
      </c>
    </row>
    <row r="38" spans="1:20" x14ac:dyDescent="0.25">
      <c r="A38" s="3">
        <v>37591</v>
      </c>
      <c r="B38" s="6">
        <f>'[1]IPCA-15 (Var)'!E89</f>
        <v>1.5951100406773104</v>
      </c>
      <c r="C38" s="6"/>
      <c r="D38" s="6">
        <f>'[1]IPCA-15 (Var)'!D89</f>
        <v>1.6582707983380889</v>
      </c>
      <c r="E38" s="6">
        <f>'[1]IPCA-15 (Var)'!C89</f>
        <v>1.991547291060944</v>
      </c>
      <c r="F38" s="6">
        <f>'[1]IPCA-15 (Var)'!G89</f>
        <v>2.35</v>
      </c>
      <c r="G38" s="7">
        <f>'[2]IPCA-15 (Dessaz)'!E89</f>
        <v>1.53347218310413</v>
      </c>
      <c r="H38" s="7"/>
      <c r="I38" s="7">
        <f>'[2]IPCA-15 (Dessaz)'!D89</f>
        <v>1.6052657813979201</v>
      </c>
      <c r="J38" s="7">
        <f>'[2]IPCA-15 (Dessaz)'!B89</f>
        <v>2.8656290412137402</v>
      </c>
      <c r="K38" s="7">
        <f>'[2]IPCA-15 (Dessaz)'!G89</f>
        <v>2.2453800428636499</v>
      </c>
      <c r="L38" s="10">
        <f t="shared" si="3"/>
        <v>13.623594029739493</v>
      </c>
      <c r="M38" s="10"/>
      <c r="N38" s="10">
        <f t="shared" si="4"/>
        <v>14.033605408037753</v>
      </c>
      <c r="O38" s="10">
        <f t="shared" si="5"/>
        <v>25.786461135758554</v>
      </c>
      <c r="P38" s="10">
        <f t="shared" si="6"/>
        <v>17.575956896791123</v>
      </c>
      <c r="Q38" s="11">
        <f t="shared" si="7"/>
        <v>17.75490436758173</v>
      </c>
      <c r="R38" s="16">
        <f t="shared" si="2"/>
        <v>119.45749802947265</v>
      </c>
      <c r="S38" s="17">
        <f t="shared" si="9"/>
        <v>8.8330980826117909</v>
      </c>
      <c r="T38" s="15">
        <f t="shared" si="8"/>
        <v>27.758909419532539</v>
      </c>
    </row>
    <row r="39" spans="1:20" x14ac:dyDescent="0.25">
      <c r="A39" s="3">
        <v>37622</v>
      </c>
      <c r="B39" s="6">
        <f>'[1]IPCA-15 (Var)'!E90</f>
        <v>1.7875256108805466</v>
      </c>
      <c r="C39" s="6"/>
      <c r="D39" s="6">
        <f>'[1]IPCA-15 (Var)'!D90</f>
        <v>1.3881767705811516</v>
      </c>
      <c r="E39" s="6">
        <f>'[1]IPCA-15 (Var)'!C90</f>
        <v>1.6376796793385671</v>
      </c>
      <c r="F39" s="6">
        <f>'[1]IPCA-15 (Var)'!G90</f>
        <v>1.71</v>
      </c>
      <c r="G39" s="7">
        <f>'[2]IPCA-15 (Dessaz)'!E90</f>
        <v>1.57549661386184</v>
      </c>
      <c r="H39" s="7"/>
      <c r="I39" s="7">
        <f>'[2]IPCA-15 (Dessaz)'!D90</f>
        <v>1.27519438065021</v>
      </c>
      <c r="J39" s="7">
        <f>'[2]IPCA-15 (Dessaz)'!B90</f>
        <v>1.7423311636841099</v>
      </c>
      <c r="K39" s="7">
        <f>'[2]IPCA-15 (Dessaz)'!G90</f>
        <v>1.49782909294227</v>
      </c>
      <c r="L39" s="10">
        <f t="shared" si="3"/>
        <v>17.25819189080504</v>
      </c>
      <c r="M39" s="10"/>
      <c r="N39" s="10">
        <f t="shared" si="4"/>
        <v>16.17744710538387</v>
      </c>
      <c r="O39" s="10">
        <f t="shared" si="5"/>
        <v>28.743504766229975</v>
      </c>
      <c r="P39" s="10">
        <f t="shared" si="6"/>
        <v>21.240826330763852</v>
      </c>
      <c r="Q39" s="11">
        <f t="shared" si="7"/>
        <v>20.854992523295685</v>
      </c>
      <c r="R39" s="16">
        <f t="shared" si="2"/>
        <v>121.40566527865651</v>
      </c>
      <c r="S39" s="17">
        <f t="shared" si="9"/>
        <v>9.8872979786169157</v>
      </c>
      <c r="T39" s="15">
        <f t="shared" si="8"/>
        <v>19.883266980892799</v>
      </c>
    </row>
    <row r="40" spans="1:20" x14ac:dyDescent="0.25">
      <c r="A40" s="3">
        <v>37653</v>
      </c>
      <c r="B40" s="6">
        <f>'[1]IPCA-15 (Var)'!E91</f>
        <v>1.3422736563324087</v>
      </c>
      <c r="C40" s="6"/>
      <c r="D40" s="6">
        <f>'[1]IPCA-15 (Var)'!D91</f>
        <v>1.1176075498778146</v>
      </c>
      <c r="E40" s="6">
        <f>'[1]IPCA-15 (Var)'!C91</f>
        <v>1.8784422047322322</v>
      </c>
      <c r="F40" s="6">
        <f>'[1]IPCA-15 (Var)'!G91</f>
        <v>1.36</v>
      </c>
      <c r="G40" s="7">
        <f>'[2]IPCA-15 (Dessaz)'!E91</f>
        <v>0.91315426110743703</v>
      </c>
      <c r="H40" s="7"/>
      <c r="I40" s="7">
        <f>'[2]IPCA-15 (Dessaz)'!D91</f>
        <v>1.1003676473738999</v>
      </c>
      <c r="J40" s="7">
        <f>'[2]IPCA-15 (Dessaz)'!B91</f>
        <v>1.9294193145537299</v>
      </c>
      <c r="K40" s="7">
        <f>'[2]IPCA-15 (Dessaz)'!G91</f>
        <v>1.1916956071762801</v>
      </c>
      <c r="L40" s="10">
        <f t="shared" si="3"/>
        <v>17.329492711567319</v>
      </c>
      <c r="M40" s="10"/>
      <c r="N40" s="10">
        <f t="shared" si="4"/>
        <v>17.138393490382153</v>
      </c>
      <c r="O40" s="10">
        <f t="shared" si="5"/>
        <v>29.522801320011638</v>
      </c>
      <c r="P40" s="10">
        <f t="shared" si="6"/>
        <v>21.627173541434686</v>
      </c>
      <c r="Q40" s="11">
        <f t="shared" si="7"/>
        <v>21.404465265848948</v>
      </c>
      <c r="R40" s="16">
        <f t="shared" si="2"/>
        <v>123.13518714035256</v>
      </c>
      <c r="S40" s="17">
        <f t="shared" si="9"/>
        <v>10.710086615613722</v>
      </c>
      <c r="T40" s="15">
        <f t="shared" si="8"/>
        <v>16.539352124685959</v>
      </c>
    </row>
    <row r="41" spans="1:20" x14ac:dyDescent="0.25">
      <c r="A41" s="3">
        <v>37681</v>
      </c>
      <c r="B41" s="6">
        <f>'[1]IPCA-15 (Var)'!E92</f>
        <v>0.67742451053033503</v>
      </c>
      <c r="C41" s="6"/>
      <c r="D41" s="6">
        <f>'[1]IPCA-15 (Var)'!D92</f>
        <v>1.0534449181534913</v>
      </c>
      <c r="E41" s="6">
        <f>'[1]IPCA-15 (Var)'!C92</f>
        <v>0.95221333601185765</v>
      </c>
      <c r="F41" s="6">
        <f>'[1]IPCA-15 (Var)'!G92</f>
        <v>0.81</v>
      </c>
      <c r="G41" s="7">
        <f>'[2]IPCA-15 (Dessaz)'!E92</f>
        <v>0.58855143516641595</v>
      </c>
      <c r="H41" s="7"/>
      <c r="I41" s="7">
        <f>'[2]IPCA-15 (Dessaz)'!D92</f>
        <v>1.04730533835109</v>
      </c>
      <c r="J41" s="7">
        <f>'[2]IPCA-15 (Dessaz)'!B92</f>
        <v>1.27285954308702</v>
      </c>
      <c r="K41" s="7">
        <f>'[2]IPCA-15 (Dessaz)'!G92</f>
        <v>0.76195917335380103</v>
      </c>
      <c r="L41" s="10">
        <f t="shared" si="3"/>
        <v>13.027514927761752</v>
      </c>
      <c r="M41" s="10"/>
      <c r="N41" s="10">
        <f t="shared" si="4"/>
        <v>14.58417471933975</v>
      </c>
      <c r="O41" s="10">
        <f t="shared" si="5"/>
        <v>21.673634561579714</v>
      </c>
      <c r="P41" s="10">
        <f t="shared" si="6"/>
        <v>14.713922366385756</v>
      </c>
      <c r="Q41" s="11">
        <f t="shared" si="7"/>
        <v>15.999811643766744</v>
      </c>
      <c r="R41" s="16">
        <f t="shared" si="2"/>
        <v>124.2104906401714</v>
      </c>
      <c r="S41" s="17">
        <f t="shared" si="9"/>
        <v>11.040933538885778</v>
      </c>
      <c r="T41" s="15">
        <f t="shared" si="8"/>
        <v>11.585180622234859</v>
      </c>
    </row>
    <row r="42" spans="1:20" x14ac:dyDescent="0.25">
      <c r="A42" s="3">
        <v>37712</v>
      </c>
      <c r="B42" s="6">
        <f>'[1]IPCA-15 (Var)'!E93</f>
        <v>1.0390557506869942</v>
      </c>
      <c r="C42" s="6"/>
      <c r="D42" s="6">
        <f>'[1]IPCA-15 (Var)'!D93</f>
        <v>1.1702074976770522</v>
      </c>
      <c r="E42" s="6">
        <f>'[1]IPCA-15 (Var)'!C93</f>
        <v>1.0188426015555947</v>
      </c>
      <c r="F42" s="6">
        <f>'[1]IPCA-15 (Var)'!G93</f>
        <v>0.78</v>
      </c>
      <c r="G42" s="7">
        <f>'[2]IPCA-15 (Dessaz)'!E93</f>
        <v>1.11304286366261</v>
      </c>
      <c r="H42" s="7"/>
      <c r="I42" s="7">
        <f>'[2]IPCA-15 (Dessaz)'!D93</f>
        <v>1.1541459613395499</v>
      </c>
      <c r="J42" s="7">
        <f>'[2]IPCA-15 (Dessaz)'!B93</f>
        <v>1.0838005908660899</v>
      </c>
      <c r="K42" s="7">
        <f>'[2]IPCA-15 (Dessaz)'!G93</f>
        <v>0.84382490708174995</v>
      </c>
      <c r="L42" s="10">
        <f t="shared" si="3"/>
        <v>10.975223602170869</v>
      </c>
      <c r="M42" s="10"/>
      <c r="N42" s="10">
        <f t="shared" si="4"/>
        <v>14.036826133250013</v>
      </c>
      <c r="O42" s="10">
        <f t="shared" si="5"/>
        <v>18.557752730883802</v>
      </c>
      <c r="P42" s="10">
        <f t="shared" si="6"/>
        <v>11.782036017064534</v>
      </c>
      <c r="Q42" s="11">
        <f t="shared" si="7"/>
        <v>13.837959620842303</v>
      </c>
      <c r="R42" s="16">
        <f t="shared" si="2"/>
        <v>125.45511262556205</v>
      </c>
      <c r="S42" s="17">
        <f t="shared" si="9"/>
        <v>11.658342695301794</v>
      </c>
      <c r="T42" s="15">
        <f t="shared" si="8"/>
        <v>13.336279652990779</v>
      </c>
    </row>
    <row r="43" spans="1:20" x14ac:dyDescent="0.25">
      <c r="A43" s="3">
        <v>37742</v>
      </c>
      <c r="B43" s="6">
        <f>'[1]IPCA-15 (Var)'!E94</f>
        <v>0.68296097446458481</v>
      </c>
      <c r="C43" s="6"/>
      <c r="D43" s="6">
        <f>'[1]IPCA-15 (Var)'!D94</f>
        <v>1.1353018001114727</v>
      </c>
      <c r="E43" s="6">
        <f>'[1]IPCA-15 (Var)'!C94</f>
        <v>0.99612676952781087</v>
      </c>
      <c r="F43" s="6">
        <f>'[1]IPCA-15 (Var)'!G94</f>
        <v>0.9</v>
      </c>
      <c r="G43" s="7">
        <f>'[2]IPCA-15 (Dessaz)'!E94</f>
        <v>0.67366864640144497</v>
      </c>
      <c r="H43" s="7"/>
      <c r="I43" s="7">
        <f>'[2]IPCA-15 (Dessaz)'!D94</f>
        <v>1.1348280765034799</v>
      </c>
      <c r="J43" s="7">
        <f>'[2]IPCA-15 (Dessaz)'!B94</f>
        <v>0.928505872132947</v>
      </c>
      <c r="K43" s="7">
        <f>'[2]IPCA-15 (Dessaz)'!G94</f>
        <v>1.0046739687656301</v>
      </c>
      <c r="L43" s="10">
        <f t="shared" si="3"/>
        <v>9.9259055001228447</v>
      </c>
      <c r="M43" s="10"/>
      <c r="N43" s="10">
        <f t="shared" si="4"/>
        <v>14.19240243421147</v>
      </c>
      <c r="O43" s="10">
        <f t="shared" si="5"/>
        <v>13.961713817554111</v>
      </c>
      <c r="P43" s="10">
        <f t="shared" si="6"/>
        <v>10.956344022919318</v>
      </c>
      <c r="Q43" s="11">
        <f t="shared" si="7"/>
        <v>12.259091443701935</v>
      </c>
      <c r="R43" s="16">
        <f t="shared" si="2"/>
        <v>126.62008552203896</v>
      </c>
      <c r="S43" s="17">
        <f t="shared" si="9"/>
        <v>12.26586985931748</v>
      </c>
      <c r="T43" s="15">
        <f t="shared" si="8"/>
        <v>11.820927340974619</v>
      </c>
    </row>
    <row r="44" spans="1:20" x14ac:dyDescent="0.25">
      <c r="A44" s="3">
        <v>37773</v>
      </c>
      <c r="B44" s="6">
        <f>'[1]IPCA-15 (Var)'!E95</f>
        <v>0.56455809955758174</v>
      </c>
      <c r="C44" s="6"/>
      <c r="D44" s="6">
        <f>'[1]IPCA-15 (Var)'!D95</f>
        <v>0.94759368563312907</v>
      </c>
      <c r="E44" s="6">
        <f>'[1]IPCA-15 (Var)'!C95</f>
        <v>0.56886105064132941</v>
      </c>
      <c r="F44" s="6">
        <f>'[1]IPCA-15 (Var)'!G95</f>
        <v>0.54</v>
      </c>
      <c r="G44" s="7">
        <f>'[2]IPCA-15 (Dessaz)'!E95</f>
        <v>0.66561211579825297</v>
      </c>
      <c r="H44" s="7"/>
      <c r="I44" s="7">
        <f>'[2]IPCA-15 (Dessaz)'!D95</f>
        <v>0.96892544191677399</v>
      </c>
      <c r="J44" s="7">
        <f>'[2]IPCA-15 (Dessaz)'!B95</f>
        <v>0.56675655850610296</v>
      </c>
      <c r="K44" s="7">
        <f>'[2]IPCA-15 (Dessaz)'!G95</f>
        <v>0.70250003469862199</v>
      </c>
      <c r="L44" s="10">
        <f t="shared" si="3"/>
        <v>10.262554022222425</v>
      </c>
      <c r="M44" s="10"/>
      <c r="N44" s="10">
        <f t="shared" si="4"/>
        <v>13.838827331021243</v>
      </c>
      <c r="O44" s="10">
        <f t="shared" si="5"/>
        <v>10.818285722022281</v>
      </c>
      <c r="P44" s="10">
        <f t="shared" si="6"/>
        <v>10.695008296239084</v>
      </c>
      <c r="Q44" s="11">
        <f t="shared" si="7"/>
        <v>11.403668842876257</v>
      </c>
      <c r="R44" s="16">
        <f t="shared" si="2"/>
        <v>127.44976769560749</v>
      </c>
      <c r="S44" s="17">
        <f t="shared" si="9"/>
        <v>12.522024383556097</v>
      </c>
      <c r="T44" s="15">
        <f t="shared" si="8"/>
        <v>9.0677590519097748</v>
      </c>
    </row>
    <row r="45" spans="1:20" x14ac:dyDescent="0.25">
      <c r="A45" s="3">
        <v>37803</v>
      </c>
      <c r="B45" s="6">
        <f>'[1]IPCA-15 (Var)'!E96</f>
        <v>0.37872508383455616</v>
      </c>
      <c r="C45" s="6"/>
      <c r="D45" s="6">
        <f>'[1]IPCA-15 (Var)'!D96</f>
        <v>0.65887799224611621</v>
      </c>
      <c r="E45" s="6">
        <f>'[1]IPCA-15 (Var)'!C96</f>
        <v>0.32245751578781257</v>
      </c>
      <c r="F45" s="6">
        <f>'[1]IPCA-15 (Var)'!G96</f>
        <v>0.47</v>
      </c>
      <c r="G45" s="7">
        <f>'[2]IPCA-15 (Dessaz)'!E96</f>
        <v>0.52619337674375599</v>
      </c>
      <c r="H45" s="7"/>
      <c r="I45" s="7">
        <f>'[2]IPCA-15 (Dessaz)'!D96</f>
        <v>0.65433674899430505</v>
      </c>
      <c r="J45" s="7">
        <f>'[2]IPCA-15 (Dessaz)'!B96</f>
        <v>-0.17998368256168101</v>
      </c>
      <c r="K45" s="7">
        <f>'[2]IPCA-15 (Dessaz)'!G96</f>
        <v>0.47518955747735298</v>
      </c>
      <c r="L45" s="10">
        <f t="shared" si="3"/>
        <v>7.7224604938994412</v>
      </c>
      <c r="M45" s="10"/>
      <c r="N45" s="10">
        <f t="shared" si="4"/>
        <v>11.607666769396975</v>
      </c>
      <c r="O45" s="10">
        <f t="shared" si="5"/>
        <v>5.3898510216480178</v>
      </c>
      <c r="P45" s="10">
        <f t="shared" si="6"/>
        <v>9.087329101806807</v>
      </c>
      <c r="Q45" s="11">
        <f t="shared" si="7"/>
        <v>8.4518268466878101</v>
      </c>
      <c r="R45" s="16">
        <f t="shared" si="2"/>
        <v>128.0328696888638</v>
      </c>
      <c r="S45" s="17">
        <f t="shared" si="9"/>
        <v>12.489157808761341</v>
      </c>
      <c r="T45" s="15">
        <f t="shared" si="8"/>
        <v>4.5181561046371943</v>
      </c>
    </row>
    <row r="46" spans="1:20" x14ac:dyDescent="0.25">
      <c r="A46" s="3">
        <v>37834</v>
      </c>
      <c r="B46" s="6">
        <f>'[1]IPCA-15 (Var)'!E97</f>
        <v>0.4105958449232735</v>
      </c>
      <c r="C46" s="6"/>
      <c r="D46" s="6">
        <f>'[1]IPCA-15 (Var)'!D97</f>
        <v>0.61301168351695956</v>
      </c>
      <c r="E46" s="6">
        <f>'[1]IPCA-15 (Var)'!C97</f>
        <v>0.49616500733374236</v>
      </c>
      <c r="F46" s="6">
        <f>'[1]IPCA-15 (Var)'!G97</f>
        <v>0.32</v>
      </c>
      <c r="G46" s="7">
        <f>'[2]IPCA-15 (Dessaz)'!E97</f>
        <v>0.56303507217007398</v>
      </c>
      <c r="H46" s="7"/>
      <c r="I46" s="7">
        <f>'[2]IPCA-15 (Dessaz)'!D97</f>
        <v>0.72094479048438198</v>
      </c>
      <c r="J46" s="7">
        <f>'[2]IPCA-15 (Dessaz)'!B97</f>
        <v>0.238336492361822</v>
      </c>
      <c r="K46" s="7">
        <f>'[2]IPCA-15 (Dessaz)'!G97</f>
        <v>0.40152092595466299</v>
      </c>
      <c r="L46" s="10">
        <f t="shared" si="3"/>
        <v>7.2496514559742042</v>
      </c>
      <c r="M46" s="10"/>
      <c r="N46" s="10">
        <f t="shared" si="4"/>
        <v>9.7905004885792124</v>
      </c>
      <c r="O46" s="10">
        <f t="shared" si="5"/>
        <v>2.5292933029644749</v>
      </c>
      <c r="P46" s="10">
        <f t="shared" si="6"/>
        <v>6.5029759014537669</v>
      </c>
      <c r="Q46" s="11">
        <f t="shared" si="7"/>
        <v>6.5181052872429142</v>
      </c>
      <c r="R46" s="16">
        <f t="shared" si="2"/>
        <v>128.62174808218853</v>
      </c>
      <c r="S46" s="17">
        <f t="shared" si="9"/>
        <v>12.316555811712892</v>
      </c>
      <c r="T46" s="15">
        <f t="shared" si="8"/>
        <v>5.9266586089271378</v>
      </c>
    </row>
    <row r="47" spans="1:20" x14ac:dyDescent="0.25">
      <c r="A47" s="3">
        <v>37865</v>
      </c>
      <c r="B47" s="6">
        <f>'[1]IPCA-15 (Var)'!E98</f>
        <v>0.28549194770278824</v>
      </c>
      <c r="C47" s="6"/>
      <c r="D47" s="6">
        <f>'[1]IPCA-15 (Var)'!D98</f>
        <v>0.73109506179173811</v>
      </c>
      <c r="E47" s="6">
        <f>'[1]IPCA-15 (Var)'!C98</f>
        <v>0.54600968425541929</v>
      </c>
      <c r="F47" s="6">
        <f>'[1]IPCA-15 (Var)'!G98</f>
        <v>0.55000000000000004</v>
      </c>
      <c r="G47" s="7">
        <f>'[2]IPCA-15 (Dessaz)'!E98</f>
        <v>0.48237523537354898</v>
      </c>
      <c r="H47" s="7"/>
      <c r="I47" s="7">
        <f>'[2]IPCA-15 (Dessaz)'!D98</f>
        <v>0.78219465629208196</v>
      </c>
      <c r="J47" s="7">
        <f>'[2]IPCA-15 (Dessaz)'!B98</f>
        <v>0.874983861510646</v>
      </c>
      <c r="K47" s="7">
        <f>'[2]IPCA-15 (Dessaz)'!G98</f>
        <v>0.70207486619611703</v>
      </c>
      <c r="L47" s="10">
        <f t="shared" si="3"/>
        <v>6.4707440486527323</v>
      </c>
      <c r="M47" s="10"/>
      <c r="N47" s="10">
        <f t="shared" si="4"/>
        <v>8.9795663564795412</v>
      </c>
      <c r="O47" s="10">
        <f t="shared" si="5"/>
        <v>3.7978957659449364</v>
      </c>
      <c r="P47" s="10">
        <f t="shared" si="6"/>
        <v>6.5011741316466143</v>
      </c>
      <c r="Q47" s="11">
        <f t="shared" si="7"/>
        <v>6.4373450756809563</v>
      </c>
      <c r="R47" s="16">
        <f t="shared" si="2"/>
        <v>129.30106278154545</v>
      </c>
      <c r="S47" s="17">
        <f t="shared" si="9"/>
        <v>12.260997025445096</v>
      </c>
      <c r="T47" s="15">
        <f t="shared" si="8"/>
        <v>8.8659886707098465</v>
      </c>
    </row>
    <row r="48" spans="1:20" x14ac:dyDescent="0.25">
      <c r="A48" s="3">
        <v>37895</v>
      </c>
      <c r="B48" s="6">
        <f>'[1]IPCA-15 (Var)'!E99</f>
        <v>0.50001574629238599</v>
      </c>
      <c r="C48" s="6"/>
      <c r="D48" s="6">
        <f>'[1]IPCA-15 (Var)'!D99</f>
        <v>0.89675804975673534</v>
      </c>
      <c r="E48" s="6">
        <f>'[1]IPCA-15 (Var)'!C99</f>
        <v>0.66055812803175007</v>
      </c>
      <c r="F48" s="6">
        <f>'[1]IPCA-15 (Var)'!G99</f>
        <v>0.69</v>
      </c>
      <c r="G48" s="7">
        <f>'[2]IPCA-15 (Dessaz)'!E99</f>
        <v>0.59461512765608504</v>
      </c>
      <c r="H48" s="7"/>
      <c r="I48" s="7">
        <f>'[2]IPCA-15 (Dessaz)'!D99</f>
        <v>0.94583039386314105</v>
      </c>
      <c r="J48" s="7">
        <f>'[2]IPCA-15 (Dessaz)'!B99</f>
        <v>0.881414881535035</v>
      </c>
      <c r="K48" s="7">
        <f>'[2]IPCA-15 (Dessaz)'!G99</f>
        <v>0.65561739506337202</v>
      </c>
      <c r="L48" s="10">
        <f t="shared" si="3"/>
        <v>6.7609840613190642</v>
      </c>
      <c r="M48" s="10"/>
      <c r="N48" s="10">
        <f t="shared" si="4"/>
        <v>10.247882974526679</v>
      </c>
      <c r="O48" s="10">
        <f t="shared" si="5"/>
        <v>8.2772969424812715</v>
      </c>
      <c r="P48" s="10">
        <f t="shared" si="6"/>
        <v>7.2683023428664395</v>
      </c>
      <c r="Q48" s="11">
        <f t="shared" si="7"/>
        <v>8.138616580298363</v>
      </c>
      <c r="R48" s="16">
        <f t="shared" si="2"/>
        <v>130.18914512553877</v>
      </c>
      <c r="S48" s="17">
        <f t="shared" si="9"/>
        <v>12.225433961989651</v>
      </c>
      <c r="T48" s="15">
        <f t="shared" si="8"/>
        <v>9.6333014297205199</v>
      </c>
    </row>
    <row r="49" spans="1:20" x14ac:dyDescent="0.25">
      <c r="A49" s="3">
        <v>37926</v>
      </c>
      <c r="B49" s="6">
        <f>'[1]IPCA-15 (Var)'!E100</f>
        <v>0.17324674507350879</v>
      </c>
      <c r="C49" s="6"/>
      <c r="D49" s="6">
        <f>'[1]IPCA-15 (Var)'!D100</f>
        <v>0.59966383368203491</v>
      </c>
      <c r="E49" s="6">
        <f>'[1]IPCA-15 (Var)'!C100</f>
        <v>0.2601132488446703</v>
      </c>
      <c r="F49" s="6">
        <f>'[1]IPCA-15 (Var)'!G100</f>
        <v>0.35</v>
      </c>
      <c r="G49" s="7">
        <f>'[2]IPCA-15 (Dessaz)'!E100</f>
        <v>0.22946363627730401</v>
      </c>
      <c r="H49" s="7"/>
      <c r="I49" s="7">
        <f>'[2]IPCA-15 (Dessaz)'!D100</f>
        <v>0.58889703593708598</v>
      </c>
      <c r="J49" s="7">
        <f>'[2]IPCA-15 (Dessaz)'!B100</f>
        <v>-0.11113976220286501</v>
      </c>
      <c r="K49" s="7">
        <f>'[2]IPCA-15 (Dessaz)'!G100</f>
        <v>0.34974468890663002</v>
      </c>
      <c r="L49" s="10">
        <f t="shared" si="3"/>
        <v>5.3528178184761632</v>
      </c>
      <c r="M49" s="10"/>
      <c r="N49" s="10">
        <f t="shared" si="4"/>
        <v>9.6716636465389083</v>
      </c>
      <c r="O49" s="10">
        <f t="shared" si="5"/>
        <v>6.7832142068237955</v>
      </c>
      <c r="P49" s="10">
        <f t="shared" si="6"/>
        <v>7.0476478385564256</v>
      </c>
      <c r="Q49" s="11">
        <f t="shared" si="7"/>
        <v>7.2138358775988234</v>
      </c>
      <c r="R49" s="16">
        <f t="shared" si="2"/>
        <v>130.63928185004758</v>
      </c>
      <c r="S49" s="17">
        <f t="shared" si="9"/>
        <v>11.436932748033879</v>
      </c>
      <c r="T49" s="15">
        <f t="shared" si="8"/>
        <v>3.2173886475195701</v>
      </c>
    </row>
    <row r="50" spans="1:20" x14ac:dyDescent="0.25">
      <c r="A50" s="3">
        <v>37956</v>
      </c>
      <c r="B50" s="6">
        <f>'[1]IPCA-15 (Var)'!E101</f>
        <v>0.55295990770668269</v>
      </c>
      <c r="C50" s="6"/>
      <c r="D50" s="6">
        <f>'[1]IPCA-15 (Var)'!D101</f>
        <v>0.6238677375210212</v>
      </c>
      <c r="E50" s="6">
        <f>'[1]IPCA-15 (Var)'!C101</f>
        <v>0.55519886763353932</v>
      </c>
      <c r="F50" s="6">
        <f>'[1]IPCA-15 (Var)'!G101</f>
        <v>0.42</v>
      </c>
      <c r="G50" s="7">
        <f>'[2]IPCA-15 (Dessaz)'!E101</f>
        <v>0.474827769826835</v>
      </c>
      <c r="H50" s="7"/>
      <c r="I50" s="7">
        <f>'[2]IPCA-15 (Dessaz)'!D101</f>
        <v>0.58383711282503203</v>
      </c>
      <c r="J50" s="7">
        <f>'[2]IPCA-15 (Dessaz)'!B101</f>
        <v>0.28759203302865</v>
      </c>
      <c r="K50" s="7">
        <f>'[2]IPCA-15 (Dessaz)'!G101</f>
        <v>0.32545598993394997</v>
      </c>
      <c r="L50" s="10">
        <f t="shared" si="3"/>
        <v>5.3211542196210715</v>
      </c>
      <c r="M50" s="10"/>
      <c r="N50" s="10">
        <f t="shared" si="4"/>
        <v>8.8112737342701752</v>
      </c>
      <c r="O50" s="10">
        <f t="shared" si="5"/>
        <v>4.3145069974749761</v>
      </c>
      <c r="P50" s="10">
        <f t="shared" si="6"/>
        <v>5.4550910655294826</v>
      </c>
      <c r="Q50" s="11">
        <f t="shared" si="7"/>
        <v>5.9755065042239268</v>
      </c>
      <c r="R50" s="16">
        <f t="shared" si="2"/>
        <v>131.34212984545371</v>
      </c>
      <c r="S50" s="17">
        <f t="shared" si="9"/>
        <v>9.948837044158477</v>
      </c>
      <c r="T50" s="15">
        <f t="shared" si="8"/>
        <v>5.1320380955052869</v>
      </c>
    </row>
    <row r="51" spans="1:20" x14ac:dyDescent="0.25">
      <c r="A51" s="3">
        <v>37987</v>
      </c>
      <c r="B51" s="6">
        <f>'[1]IPCA-15 (Var)'!E102</f>
        <v>0.76212131256846205</v>
      </c>
      <c r="C51" s="6"/>
      <c r="D51" s="6">
        <f>'[1]IPCA-15 (Var)'!D102</f>
        <v>0.7558934880718664</v>
      </c>
      <c r="E51" s="6">
        <f>'[1]IPCA-15 (Var)'!C102</f>
        <v>0.66493385679327643</v>
      </c>
      <c r="F51" s="6">
        <f>'[1]IPCA-15 (Var)'!G102</f>
        <v>0.56000000000000005</v>
      </c>
      <c r="G51" s="7">
        <f>'[2]IPCA-15 (Dessaz)'!E102</f>
        <v>0.55145171517545299</v>
      </c>
      <c r="H51" s="7"/>
      <c r="I51" s="7">
        <f>'[2]IPCA-15 (Dessaz)'!D102</f>
        <v>0.64327654139705204</v>
      </c>
      <c r="J51" s="7">
        <f>'[2]IPCA-15 (Dessaz)'!B102</f>
        <v>0.44203918962090599</v>
      </c>
      <c r="K51" s="7">
        <f>'[2]IPCA-15 (Dessaz)'!G102</f>
        <v>0.365519396976966</v>
      </c>
      <c r="L51" s="10">
        <f t="shared" si="3"/>
        <v>5.1402399125244358</v>
      </c>
      <c r="M51" s="10"/>
      <c r="N51" s="10">
        <f t="shared" si="4"/>
        <v>7.510835430611662</v>
      </c>
      <c r="O51" s="10">
        <f t="shared" si="5"/>
        <v>2.5022118418135397</v>
      </c>
      <c r="P51" s="10">
        <f t="shared" si="6"/>
        <v>4.2432331800877021</v>
      </c>
      <c r="Q51" s="11">
        <f t="shared" si="7"/>
        <v>4.8491300912593349</v>
      </c>
      <c r="R51" s="16">
        <f t="shared" si="2"/>
        <v>132.24279164226385</v>
      </c>
      <c r="S51" s="17">
        <f t="shared" si="9"/>
        <v>8.9263761610575578</v>
      </c>
      <c r="T51" s="15">
        <f t="shared" si="8"/>
        <v>6.1750288479950788</v>
      </c>
    </row>
    <row r="52" spans="1:20" x14ac:dyDescent="0.25">
      <c r="A52" s="3">
        <v>38018</v>
      </c>
      <c r="B52" s="6">
        <f>'[1]IPCA-15 (Var)'!E103</f>
        <v>1.09798434960046</v>
      </c>
      <c r="C52" s="6"/>
      <c r="D52" s="6">
        <f>'[1]IPCA-15 (Var)'!D103</f>
        <v>0.66351172854043794</v>
      </c>
      <c r="E52" s="6">
        <f>'[1]IPCA-15 (Var)'!C103</f>
        <v>0.86371454354209509</v>
      </c>
      <c r="F52" s="6">
        <f>'[1]IPCA-15 (Var)'!G103</f>
        <v>0.7</v>
      </c>
      <c r="G52" s="7">
        <f>'[2]IPCA-15 (Dessaz)'!E103</f>
        <v>0.63928228860608904</v>
      </c>
      <c r="H52" s="7"/>
      <c r="I52" s="7">
        <f>'[2]IPCA-15 (Dessaz)'!D103</f>
        <v>0.63296343763556495</v>
      </c>
      <c r="J52" s="7">
        <f>'[2]IPCA-15 (Dessaz)'!B103</f>
        <v>0.59936684327357503</v>
      </c>
      <c r="K52" s="7">
        <f>'[2]IPCA-15 (Dessaz)'!G103</f>
        <v>0.52841965526647094</v>
      </c>
      <c r="L52" s="10">
        <f t="shared" si="3"/>
        <v>6.8694930453080616</v>
      </c>
      <c r="M52" s="10"/>
      <c r="N52" s="10">
        <f t="shared" si="4"/>
        <v>7.6993511524980018</v>
      </c>
      <c r="O52" s="10">
        <f t="shared" si="5"/>
        <v>5.4474480610895659</v>
      </c>
      <c r="P52" s="10">
        <f t="shared" si="6"/>
        <v>4.9881122612908557</v>
      </c>
      <c r="Q52" s="11">
        <f t="shared" si="7"/>
        <v>6.2511011300466208</v>
      </c>
      <c r="R52" s="16">
        <f t="shared" si="2"/>
        <v>133.34212948078851</v>
      </c>
      <c r="S52" s="17">
        <f t="shared" si="9"/>
        <v>8.2892165736523573</v>
      </c>
      <c r="T52" s="15">
        <f t="shared" si="8"/>
        <v>7.4425200219921939</v>
      </c>
    </row>
    <row r="53" spans="1:20" x14ac:dyDescent="0.25">
      <c r="A53" s="3">
        <v>38047</v>
      </c>
      <c r="B53" s="6">
        <f>'[1]IPCA-15 (Var)'!E104</f>
        <v>0.68338312068271112</v>
      </c>
      <c r="C53" s="6"/>
      <c r="D53" s="6">
        <f>'[1]IPCA-15 (Var)'!D104</f>
        <v>0.61316882701930586</v>
      </c>
      <c r="E53" s="6">
        <f>'[1]IPCA-15 (Var)'!C104</f>
        <v>0.54421027052009874</v>
      </c>
      <c r="F53" s="6">
        <f>'[1]IPCA-15 (Var)'!G104</f>
        <v>0.54</v>
      </c>
      <c r="G53" s="7">
        <f>'[2]IPCA-15 (Dessaz)'!E104</f>
        <v>0.62883916476603097</v>
      </c>
      <c r="H53" s="7"/>
      <c r="I53" s="7">
        <f>'[2]IPCA-15 (Dessaz)'!D104</f>
        <v>0.61656908711188596</v>
      </c>
      <c r="J53" s="7">
        <f>'[2]IPCA-15 (Dessaz)'!B104</f>
        <v>0.50090999557304206</v>
      </c>
      <c r="K53" s="7">
        <f>'[2]IPCA-15 (Dessaz)'!G104</f>
        <v>0.480898088333374</v>
      </c>
      <c r="L53" s="10">
        <f t="shared" si="3"/>
        <v>7.5260644395243714</v>
      </c>
      <c r="M53" s="10"/>
      <c r="N53" s="10">
        <f t="shared" si="4"/>
        <v>7.8395743545566443</v>
      </c>
      <c r="O53" s="10">
        <f t="shared" si="5"/>
        <v>6.3467291850418439</v>
      </c>
      <c r="P53" s="10">
        <f t="shared" si="6"/>
        <v>5.6401009964758941</v>
      </c>
      <c r="Q53" s="11">
        <f t="shared" si="7"/>
        <v>6.8381172438996884</v>
      </c>
      <c r="R53" s="16">
        <f t="shared" si="2"/>
        <v>134.13576924070136</v>
      </c>
      <c r="S53" s="17">
        <f t="shared" si="9"/>
        <v>7.9906926938101863</v>
      </c>
      <c r="T53" s="15">
        <f t="shared" si="8"/>
        <v>6.8901151139516781</v>
      </c>
    </row>
    <row r="54" spans="1:20" x14ac:dyDescent="0.25">
      <c r="A54" s="3">
        <v>38078</v>
      </c>
      <c r="B54" s="6">
        <f>'[1]IPCA-15 (Var)'!E105</f>
        <v>0.59520753809111548</v>
      </c>
      <c r="C54" s="6"/>
      <c r="D54" s="6">
        <f>'[1]IPCA-15 (Var)'!D105</f>
        <v>0.65467891427772928</v>
      </c>
      <c r="E54" s="6">
        <f>'[1]IPCA-15 (Var)'!C105</f>
        <v>0.46546912959389969</v>
      </c>
      <c r="F54" s="6">
        <f>'[1]IPCA-15 (Var)'!G105</f>
        <v>0.53</v>
      </c>
      <c r="G54" s="7">
        <f>'[2]IPCA-15 (Dessaz)'!E105</f>
        <v>0.66978569991896098</v>
      </c>
      <c r="H54" s="7"/>
      <c r="I54" s="7">
        <f>'[2]IPCA-15 (Dessaz)'!D105</f>
        <v>0.62630151097602904</v>
      </c>
      <c r="J54" s="7">
        <f>'[2]IPCA-15 (Dessaz)'!B105</f>
        <v>0.17394469009125399</v>
      </c>
      <c r="K54" s="7">
        <f>'[2]IPCA-15 (Dessaz)'!G105</f>
        <v>0.58613634713871798</v>
      </c>
      <c r="L54" s="10">
        <f t="shared" si="3"/>
        <v>8.0330479122574072</v>
      </c>
      <c r="M54" s="10"/>
      <c r="N54" s="10">
        <f t="shared" si="4"/>
        <v>7.7668327461923869</v>
      </c>
      <c r="O54" s="10">
        <f t="shared" si="5"/>
        <v>5.2176550584828396</v>
      </c>
      <c r="P54" s="10">
        <f t="shared" si="6"/>
        <v>6.5718334888959395</v>
      </c>
      <c r="Q54" s="11">
        <f t="shared" si="7"/>
        <v>6.8973423014571438</v>
      </c>
      <c r="R54" s="16">
        <f t="shared" si="2"/>
        <v>134.88872548621504</v>
      </c>
      <c r="S54" s="17">
        <f t="shared" si="9"/>
        <v>7.519512487951685</v>
      </c>
      <c r="T54" s="15">
        <f t="shared" si="8"/>
        <v>6.3459257537010982</v>
      </c>
    </row>
    <row r="55" spans="1:20" x14ac:dyDescent="0.25">
      <c r="A55" s="3">
        <v>38108</v>
      </c>
      <c r="B55" s="6">
        <f>'[1]IPCA-15 (Var)'!E106</f>
        <v>0.82030488656393064</v>
      </c>
      <c r="C55" s="6"/>
      <c r="D55" s="6">
        <f>'[1]IPCA-15 (Var)'!D106</f>
        <v>0.56812728308872762</v>
      </c>
      <c r="E55" s="6">
        <f>'[1]IPCA-15 (Var)'!C106</f>
        <v>0.58041015832325438</v>
      </c>
      <c r="F55" s="6">
        <f>'[1]IPCA-15 (Var)'!G106</f>
        <v>0.44</v>
      </c>
      <c r="G55" s="7">
        <f>'[2]IPCA-15 (Dessaz)'!E106</f>
        <v>0.79550600828589302</v>
      </c>
      <c r="H55" s="7"/>
      <c r="I55" s="7">
        <f>'[2]IPCA-15 (Dessaz)'!D106</f>
        <v>0.540922997122538</v>
      </c>
      <c r="J55" s="7">
        <f>'[2]IPCA-15 (Dessaz)'!B106</f>
        <v>0.56212117801036099</v>
      </c>
      <c r="K55" s="7">
        <f>'[2]IPCA-15 (Dessaz)'!G106</f>
        <v>0.49470571040885503</v>
      </c>
      <c r="L55" s="10">
        <f t="shared" si="3"/>
        <v>8.7057200840958693</v>
      </c>
      <c r="M55" s="10"/>
      <c r="N55" s="10">
        <f t="shared" si="4"/>
        <v>7.3732024136172303</v>
      </c>
      <c r="O55" s="10">
        <f t="shared" si="5"/>
        <v>5.0616680782188395</v>
      </c>
      <c r="P55" s="10">
        <f t="shared" si="6"/>
        <v>6.4289633492034426</v>
      </c>
      <c r="Q55" s="11">
        <f t="shared" si="7"/>
        <v>6.8923884812838461</v>
      </c>
      <c r="R55" s="16">
        <f t="shared" si="2"/>
        <v>135.70103966500983</v>
      </c>
      <c r="S55" s="17">
        <f t="shared" si="9"/>
        <v>7.1718117276032611</v>
      </c>
      <c r="T55" s="15">
        <f t="shared" si="8"/>
        <v>7.4208103225767763</v>
      </c>
    </row>
    <row r="56" spans="1:20" x14ac:dyDescent="0.25">
      <c r="A56" s="3">
        <v>38139</v>
      </c>
      <c r="B56" s="6">
        <f>'[1]IPCA-15 (Var)'!E107</f>
        <v>0.60720071671770393</v>
      </c>
      <c r="C56" s="6"/>
      <c r="D56" s="6">
        <f>'[1]IPCA-15 (Var)'!D107</f>
        <v>0.61187099577442827</v>
      </c>
      <c r="E56" s="6">
        <f>'[1]IPCA-15 (Var)'!C107</f>
        <v>0.57854019748447705</v>
      </c>
      <c r="F56" s="6">
        <f>'[1]IPCA-15 (Var)'!G107</f>
        <v>0.51</v>
      </c>
      <c r="G56" s="7">
        <f>'[2]IPCA-15 (Dessaz)'!E107</f>
        <v>0.70543583201014504</v>
      </c>
      <c r="H56" s="7"/>
      <c r="I56" s="7">
        <f>'[2]IPCA-15 (Dessaz)'!D107</f>
        <v>0.62119590157120397</v>
      </c>
      <c r="J56" s="7">
        <f>'[2]IPCA-15 (Dessaz)'!B107</f>
        <v>0.88957227847061404</v>
      </c>
      <c r="K56" s="7">
        <f>'[2]IPCA-15 (Dessaz)'!G107</f>
        <v>0.65547416467137598</v>
      </c>
      <c r="L56" s="10">
        <f t="shared" si="3"/>
        <v>9.0369327671220301</v>
      </c>
      <c r="M56" s="10"/>
      <c r="N56" s="10">
        <f t="shared" si="4"/>
        <v>7.3929584557805628</v>
      </c>
      <c r="O56" s="10">
        <f t="shared" si="5"/>
        <v>6.6998940964787757</v>
      </c>
      <c r="P56" s="10">
        <f t="shared" si="6"/>
        <v>7.1706711043412197</v>
      </c>
      <c r="Q56" s="11">
        <f t="shared" si="7"/>
        <v>7.5751141059306475</v>
      </c>
      <c r="R56" s="16">
        <f t="shared" si="2"/>
        <v>136.48390300332778</v>
      </c>
      <c r="S56" s="17">
        <f t="shared" si="9"/>
        <v>7.0883889951818713</v>
      </c>
      <c r="T56" s="15">
        <f t="shared" si="8"/>
        <v>8.9634776194583488</v>
      </c>
    </row>
    <row r="57" spans="1:20" x14ac:dyDescent="0.25">
      <c r="A57" s="3">
        <v>38169</v>
      </c>
      <c r="B57" s="6">
        <f>'[1]IPCA-15 (Var)'!E108</f>
        <v>0.60995407389568523</v>
      </c>
      <c r="C57" s="6"/>
      <c r="D57" s="6">
        <f>'[1]IPCA-15 (Var)'!D108</f>
        <v>0.64409722320279239</v>
      </c>
      <c r="E57" s="6">
        <f>'[1]IPCA-15 (Var)'!C108</f>
        <v>0.71799211890654535</v>
      </c>
      <c r="F57" s="6">
        <f>'[1]IPCA-15 (Var)'!G108</f>
        <v>0.74</v>
      </c>
      <c r="G57" s="7">
        <f>'[2]IPCA-15 (Dessaz)'!E108</f>
        <v>0.76893335693857701</v>
      </c>
      <c r="H57" s="7"/>
      <c r="I57" s="7">
        <f>'[2]IPCA-15 (Dessaz)'!D108</f>
        <v>0.662760049226505</v>
      </c>
      <c r="J57" s="7">
        <f>'[2]IPCA-15 (Dessaz)'!B108</f>
        <v>1.00694519845327</v>
      </c>
      <c r="K57" s="7">
        <f>'[2]IPCA-15 (Dessaz)'!G108</f>
        <v>0.80918817346886396</v>
      </c>
      <c r="L57" s="10">
        <f t="shared" si="3"/>
        <v>9.4670321672503768</v>
      </c>
      <c r="M57" s="10"/>
      <c r="N57" s="10">
        <f t="shared" si="4"/>
        <v>7.548749439004343</v>
      </c>
      <c r="O57" s="10">
        <f t="shared" si="5"/>
        <v>10.290183813003573</v>
      </c>
      <c r="P57" s="10">
        <f t="shared" si="6"/>
        <v>8.1252281561452264</v>
      </c>
      <c r="Q57" s="11">
        <f t="shared" si="7"/>
        <v>8.8577983938508797</v>
      </c>
      <c r="R57" s="16">
        <f t="shared" si="2"/>
        <v>137.40927867965488</v>
      </c>
      <c r="S57" s="17">
        <f t="shared" si="9"/>
        <v>7.3234389056317628</v>
      </c>
      <c r="T57" s="15">
        <f t="shared" si="8"/>
        <v>10.190595565152005</v>
      </c>
    </row>
    <row r="58" spans="1:20" x14ac:dyDescent="0.25">
      <c r="A58" s="3">
        <v>38200</v>
      </c>
      <c r="B58" s="6">
        <f>'[1]IPCA-15 (Var)'!E109</f>
        <v>0.45346099756677222</v>
      </c>
      <c r="C58" s="6"/>
      <c r="D58" s="6">
        <f>'[1]IPCA-15 (Var)'!D109</f>
        <v>0.51123131214864526</v>
      </c>
      <c r="E58" s="6">
        <f>'[1]IPCA-15 (Var)'!C109</f>
        <v>0.71904886219464104</v>
      </c>
      <c r="F58" s="6">
        <f>'[1]IPCA-15 (Var)'!G109</f>
        <v>0.55000000000000004</v>
      </c>
      <c r="G58" s="7">
        <f>'[2]IPCA-15 (Dessaz)'!E109</f>
        <v>0.59972879875690599</v>
      </c>
      <c r="H58" s="7"/>
      <c r="I58" s="7">
        <f>'[2]IPCA-15 (Dessaz)'!D109</f>
        <v>0.63304170250855496</v>
      </c>
      <c r="J58" s="7">
        <f>'[2]IPCA-15 (Dessaz)'!B109</f>
        <v>0.80968912778470703</v>
      </c>
      <c r="K58" s="7">
        <f>'[2]IPCA-15 (Dessaz)'!G109</f>
        <v>0.64001852040771601</v>
      </c>
      <c r="L58" s="10">
        <f t="shared" si="3"/>
        <v>8.6192478921611304</v>
      </c>
      <c r="M58" s="10"/>
      <c r="N58" s="10">
        <f t="shared" si="4"/>
        <v>7.9433053480520543</v>
      </c>
      <c r="O58" s="10">
        <f t="shared" si="5"/>
        <v>11.378368462289878</v>
      </c>
      <c r="P58" s="10">
        <f t="shared" si="6"/>
        <v>8.751284587402397</v>
      </c>
      <c r="Q58" s="11">
        <f t="shared" si="7"/>
        <v>9.1730515724763642</v>
      </c>
      <c r="R58" s="16">
        <f t="shared" si="2"/>
        <v>138.17662058762789</v>
      </c>
      <c r="S58" s="17">
        <f t="shared" si="9"/>
        <v>7.4286601200085123</v>
      </c>
      <c r="T58" s="15">
        <f t="shared" si="8"/>
        <v>8.3509929790111403</v>
      </c>
    </row>
    <row r="59" spans="1:20" x14ac:dyDescent="0.25">
      <c r="A59" s="3">
        <v>38231</v>
      </c>
      <c r="B59" s="6">
        <f>'[1]IPCA-15 (Var)'!E110</f>
        <v>0.41714852827815829</v>
      </c>
      <c r="C59" s="6"/>
      <c r="D59" s="6">
        <f>'[1]IPCA-15 (Var)'!D110</f>
        <v>0.55385725485196236</v>
      </c>
      <c r="E59" s="6">
        <f>'[1]IPCA-15 (Var)'!C110</f>
        <v>0.51211030216501829</v>
      </c>
      <c r="F59" s="6">
        <f>'[1]IPCA-15 (Var)'!G110</f>
        <v>0.46</v>
      </c>
      <c r="G59" s="7">
        <f>'[2]IPCA-15 (Dessaz)'!E110</f>
        <v>0.60863865665403805</v>
      </c>
      <c r="H59" s="7"/>
      <c r="I59" s="7">
        <f>'[2]IPCA-15 (Dessaz)'!D110</f>
        <v>0.60755466600733199</v>
      </c>
      <c r="J59" s="7">
        <f>'[2]IPCA-15 (Dessaz)'!B110</f>
        <v>0.77218648931702205</v>
      </c>
      <c r="K59" s="7">
        <f>'[2]IPCA-15 (Dessaz)'!G110</f>
        <v>0.58446396010673796</v>
      </c>
      <c r="L59" s="10">
        <f t="shared" si="3"/>
        <v>8.2023094265229588</v>
      </c>
      <c r="M59" s="10"/>
      <c r="N59" s="10">
        <f t="shared" si="4"/>
        <v>7.8847946629701626</v>
      </c>
      <c r="O59" s="10">
        <f t="shared" si="5"/>
        <v>10.861178332545119</v>
      </c>
      <c r="P59" s="10">
        <f t="shared" si="6"/>
        <v>8.4449348029696623</v>
      </c>
      <c r="Q59" s="11">
        <f t="shared" si="7"/>
        <v>8.8483043062519755</v>
      </c>
      <c r="R59" s="16">
        <f t="shared" si="2"/>
        <v>138.84785362281676</v>
      </c>
      <c r="S59" s="17">
        <f t="shared" si="9"/>
        <v>7.3833815715812268</v>
      </c>
      <c r="T59" s="15">
        <f t="shared" si="8"/>
        <v>7.9975267381595883</v>
      </c>
    </row>
    <row r="60" spans="1:20" x14ac:dyDescent="0.25">
      <c r="A60" s="3">
        <v>38261</v>
      </c>
      <c r="B60" s="6">
        <f>'[1]IPCA-15 (Var)'!E111</f>
        <v>0.47389514407785249</v>
      </c>
      <c r="C60" s="6"/>
      <c r="D60" s="6">
        <f>'[1]IPCA-15 (Var)'!D111</f>
        <v>0.58267741552490537</v>
      </c>
      <c r="E60" s="6">
        <f>'[1]IPCA-15 (Var)'!C111</f>
        <v>0.51515449663521029</v>
      </c>
      <c r="F60" s="6">
        <f>'[1]IPCA-15 (Var)'!G111</f>
        <v>0.64</v>
      </c>
      <c r="G60" s="7">
        <f>'[2]IPCA-15 (Dessaz)'!E111</f>
        <v>0.55284311235531902</v>
      </c>
      <c r="H60" s="7"/>
      <c r="I60" s="7">
        <f>'[2]IPCA-15 (Dessaz)'!D111</f>
        <v>0.61241127033146603</v>
      </c>
      <c r="J60" s="7">
        <f>'[2]IPCA-15 (Dessaz)'!B111</f>
        <v>0.47687648522666998</v>
      </c>
      <c r="K60" s="7">
        <f>'[2]IPCA-15 (Dessaz)'!G111</f>
        <v>0.60647561431439001</v>
      </c>
      <c r="L60" s="10">
        <f t="shared" si="3"/>
        <v>7.2768229147041952</v>
      </c>
      <c r="M60" s="10"/>
      <c r="N60" s="10">
        <f t="shared" si="4"/>
        <v>7.6690876961597265</v>
      </c>
      <c r="O60" s="10">
        <f t="shared" si="5"/>
        <v>8.5530498481003026</v>
      </c>
      <c r="P60" s="10">
        <f t="shared" si="6"/>
        <v>7.5747463845756702</v>
      </c>
      <c r="Q60" s="11">
        <f t="shared" si="7"/>
        <v>7.7684267108849738</v>
      </c>
      <c r="R60" s="16">
        <f t="shared" si="2"/>
        <v>139.61558750921213</v>
      </c>
      <c r="S60" s="17">
        <f t="shared" si="9"/>
        <v>7.2405747611167026</v>
      </c>
      <c r="T60" s="15">
        <f t="shared" si="8"/>
        <v>6.958347117548902</v>
      </c>
    </row>
    <row r="61" spans="1:20" x14ac:dyDescent="0.25">
      <c r="A61" s="3">
        <v>38292</v>
      </c>
      <c r="B61" s="6">
        <f>'[1]IPCA-15 (Var)'!E112</f>
        <v>0.59483396894192475</v>
      </c>
      <c r="C61" s="6"/>
      <c r="D61" s="6">
        <f>'[1]IPCA-15 (Var)'!D112</f>
        <v>0.65744661900563262</v>
      </c>
      <c r="E61" s="6">
        <f>'[1]IPCA-15 (Var)'!C112</f>
        <v>0.59964902430658895</v>
      </c>
      <c r="F61" s="6">
        <f>'[1]IPCA-15 (Var)'!G112</f>
        <v>0.64</v>
      </c>
      <c r="G61" s="7">
        <f>'[2]IPCA-15 (Dessaz)'!E112</f>
        <v>0.662531907650312</v>
      </c>
      <c r="H61" s="7"/>
      <c r="I61" s="7">
        <f>'[2]IPCA-15 (Dessaz)'!D112</f>
        <v>0.64638261809070896</v>
      </c>
      <c r="J61" s="7">
        <f>'[2]IPCA-15 (Dessaz)'!B112</f>
        <v>0.38893470105426697</v>
      </c>
      <c r="K61" s="7">
        <f>'[2]IPCA-15 (Dessaz)'!G112</f>
        <v>0.63792021586201397</v>
      </c>
      <c r="L61" s="10">
        <f t="shared" si="3"/>
        <v>7.5450496495751418</v>
      </c>
      <c r="M61" s="10"/>
      <c r="N61" s="10">
        <f t="shared" si="4"/>
        <v>7.7262050369394597</v>
      </c>
      <c r="O61" s="10">
        <f t="shared" si="5"/>
        <v>6.7523720368571682</v>
      </c>
      <c r="P61" s="10">
        <f t="shared" si="6"/>
        <v>7.5657725158805755</v>
      </c>
      <c r="Q61" s="11">
        <f t="shared" si="7"/>
        <v>7.3973498098130861</v>
      </c>
      <c r="R61" s="16">
        <f t="shared" si="2"/>
        <v>140.48536805132829</v>
      </c>
      <c r="S61" s="17">
        <f t="shared" si="9"/>
        <v>7.5368496074422753</v>
      </c>
      <c r="T61" s="15">
        <f t="shared" si="8"/>
        <v>7.2367995440246524</v>
      </c>
    </row>
    <row r="62" spans="1:20" x14ac:dyDescent="0.25">
      <c r="A62" s="3">
        <v>38322</v>
      </c>
      <c r="B62" s="6">
        <f>'[1]IPCA-15 (Var)'!E113</f>
        <v>0.66028588848096048</v>
      </c>
      <c r="C62" s="6"/>
      <c r="D62" s="6">
        <f>'[1]IPCA-15 (Var)'!D113</f>
        <v>0.67504851095614837</v>
      </c>
      <c r="E62" s="6">
        <f>'[1]IPCA-15 (Var)'!C113</f>
        <v>0.75557904493729511</v>
      </c>
      <c r="F62" s="6">
        <f>'[1]IPCA-15 (Var)'!G113</f>
        <v>0.84</v>
      </c>
      <c r="G62" s="7">
        <f>'[2]IPCA-15 (Dessaz)'!E113</f>
        <v>0.57608341219956405</v>
      </c>
      <c r="H62" s="7"/>
      <c r="I62" s="7">
        <f>'[2]IPCA-15 (Dessaz)'!D113</f>
        <v>0.64580973355085103</v>
      </c>
      <c r="J62" s="7">
        <f>'[2]IPCA-15 (Dessaz)'!B113</f>
        <v>0.69030158427968302</v>
      </c>
      <c r="K62" s="7">
        <f>'[2]IPCA-15 (Dessaz)'!G113</f>
        <v>0.75608716211585703</v>
      </c>
      <c r="L62" s="10">
        <f t="shared" si="3"/>
        <v>7.4059323250468267</v>
      </c>
      <c r="M62" s="10"/>
      <c r="N62" s="10">
        <f t="shared" si="4"/>
        <v>7.8901430273423223</v>
      </c>
      <c r="O62" s="10">
        <f t="shared" si="5"/>
        <v>6.4051332337789812</v>
      </c>
      <c r="P62" s="10">
        <f t="shared" si="6"/>
        <v>8.302029164256286</v>
      </c>
      <c r="Q62" s="11">
        <f t="shared" si="7"/>
        <v>7.5008094376061036</v>
      </c>
      <c r="R62" s="16">
        <f t="shared" si="2"/>
        <v>141.51474418622709</v>
      </c>
      <c r="S62" s="17">
        <f t="shared" si="9"/>
        <v>7.7451266800250496</v>
      </c>
      <c r="T62" s="15">
        <f t="shared" si="8"/>
        <v>8.3051639068838945</v>
      </c>
    </row>
    <row r="63" spans="1:20" x14ac:dyDescent="0.25">
      <c r="A63" s="3">
        <v>38353</v>
      </c>
      <c r="B63" s="6">
        <f>'[1]IPCA-15 (Var)'!E114</f>
        <v>0.5792172108524809</v>
      </c>
      <c r="C63" s="6"/>
      <c r="D63" s="6">
        <f>'[1]IPCA-15 (Var)'!D114</f>
        <v>0.65976446607495076</v>
      </c>
      <c r="E63" s="6">
        <f>'[1]IPCA-15 (Var)'!C114</f>
        <v>0.64336822993217302</v>
      </c>
      <c r="F63" s="6">
        <f>'[1]IPCA-15 (Var)'!G114</f>
        <v>0.65</v>
      </c>
      <c r="G63" s="7">
        <f>'[2]IPCA-15 (Dessaz)'!E114</f>
        <v>0.38350923864568498</v>
      </c>
      <c r="H63" s="7"/>
      <c r="I63" s="7">
        <f>'[2]IPCA-15 (Dessaz)'!D114</f>
        <v>0.56205549430773305</v>
      </c>
      <c r="J63" s="7">
        <f>'[2]IPCA-15 (Dessaz)'!B114</f>
        <v>0.45233321674926702</v>
      </c>
      <c r="K63" s="7">
        <f>'[2]IPCA-15 (Dessaz)'!G114</f>
        <v>0.481505853527748</v>
      </c>
      <c r="L63" s="10">
        <f t="shared" si="3"/>
        <v>6.6849798951676975</v>
      </c>
      <c r="M63" s="10"/>
      <c r="N63" s="10">
        <f t="shared" si="4"/>
        <v>7.6743963059020759</v>
      </c>
      <c r="O63" s="10">
        <f t="shared" si="5"/>
        <v>6.3012575991392428</v>
      </c>
      <c r="P63" s="10">
        <f t="shared" si="6"/>
        <v>7.7654584651723368</v>
      </c>
      <c r="Q63" s="11">
        <f t="shared" si="7"/>
        <v>7.1065230663453383</v>
      </c>
      <c r="R63" s="16">
        <f t="shared" si="2"/>
        <v>142.41065630937524</v>
      </c>
      <c r="S63" s="17">
        <f t="shared" si="9"/>
        <v>7.6887855593800181</v>
      </c>
      <c r="T63" s="15">
        <f t="shared" si="8"/>
        <v>5.7862191940229568</v>
      </c>
    </row>
    <row r="64" spans="1:20" x14ac:dyDescent="0.25">
      <c r="A64" s="3">
        <v>38384</v>
      </c>
      <c r="B64" s="6">
        <f>'[1]IPCA-15 (Var)'!E115</f>
        <v>1.0484058543402475</v>
      </c>
      <c r="C64" s="6"/>
      <c r="D64" s="6">
        <f>'[1]IPCA-15 (Var)'!D115</f>
        <v>0.66918362179735047</v>
      </c>
      <c r="E64" s="6">
        <f>'[1]IPCA-15 (Var)'!C115</f>
        <v>0.83884315785890518</v>
      </c>
      <c r="F64" s="6">
        <f>'[1]IPCA-15 (Var)'!G115</f>
        <v>0.72</v>
      </c>
      <c r="G64" s="7">
        <f>'[2]IPCA-15 (Dessaz)'!E115</f>
        <v>0.58166297787680998</v>
      </c>
      <c r="H64" s="7"/>
      <c r="I64" s="7">
        <f>'[2]IPCA-15 (Dessaz)'!D115</f>
        <v>0.63271137717575998</v>
      </c>
      <c r="J64" s="7">
        <f>'[2]IPCA-15 (Dessaz)'!B115</f>
        <v>0.44930296369783002</v>
      </c>
      <c r="K64" s="7">
        <f>'[2]IPCA-15 (Dessaz)'!G115</f>
        <v>0.56568530359826397</v>
      </c>
      <c r="L64" s="10">
        <f t="shared" si="3"/>
        <v>6.3422415417169864</v>
      </c>
      <c r="M64" s="10"/>
      <c r="N64" s="10">
        <f t="shared" si="4"/>
        <v>7.6158908784920376</v>
      </c>
      <c r="O64" s="10">
        <f t="shared" si="5"/>
        <v>6.5569240885397617</v>
      </c>
      <c r="P64" s="10">
        <f t="shared" si="6"/>
        <v>7.4564227994982968</v>
      </c>
      <c r="Q64" s="11">
        <f t="shared" si="7"/>
        <v>6.9928698270617708</v>
      </c>
      <c r="R64" s="16">
        <f t="shared" si="2"/>
        <v>143.57715361377748</v>
      </c>
      <c r="S64" s="17">
        <f t="shared" si="9"/>
        <v>7.6757617212522389</v>
      </c>
      <c r="T64" s="15">
        <f t="shared" si="8"/>
        <v>6.8969597094934443</v>
      </c>
    </row>
    <row r="65" spans="1:20" x14ac:dyDescent="0.25">
      <c r="A65" s="3">
        <v>38412</v>
      </c>
      <c r="B65" s="6">
        <f>'[1]IPCA-15 (Var)'!E116</f>
        <v>0.42138729253740376</v>
      </c>
      <c r="C65" s="6"/>
      <c r="D65" s="6">
        <f>'[1]IPCA-15 (Var)'!D116</f>
        <v>0.55058793470992828</v>
      </c>
      <c r="E65" s="6">
        <f>'[1]IPCA-15 (Var)'!C116</f>
        <v>0.52953257225328265</v>
      </c>
      <c r="F65" s="6">
        <f>'[1]IPCA-15 (Var)'!G116</f>
        <v>0.28999999999999998</v>
      </c>
      <c r="G65" s="7">
        <f>'[2]IPCA-15 (Dessaz)'!E116</f>
        <v>0.41238789162141798</v>
      </c>
      <c r="H65" s="7"/>
      <c r="I65" s="7">
        <f>'[2]IPCA-15 (Dessaz)'!D116</f>
        <v>0.56455788793098904</v>
      </c>
      <c r="J65" s="7">
        <f>'[2]IPCA-15 (Dessaz)'!B116</f>
        <v>0.41057849152158998</v>
      </c>
      <c r="K65" s="7">
        <f>'[2]IPCA-15 (Dessaz)'!G116</f>
        <v>0.23622060916318299</v>
      </c>
      <c r="L65" s="10">
        <f t="shared" si="3"/>
        <v>5.6515552585427065</v>
      </c>
      <c r="M65" s="10"/>
      <c r="N65" s="10">
        <f t="shared" si="4"/>
        <v>7.2687782793484645</v>
      </c>
      <c r="O65" s="10">
        <f t="shared" si="5"/>
        <v>5.3769912238043505</v>
      </c>
      <c r="P65" s="10">
        <f t="shared" si="6"/>
        <v>5.2561769394244839</v>
      </c>
      <c r="Q65" s="11">
        <f t="shared" si="7"/>
        <v>5.8883754252800014</v>
      </c>
      <c r="R65" s="16">
        <f t="shared" si="2"/>
        <v>144.22020259010043</v>
      </c>
      <c r="S65" s="17">
        <f t="shared" si="9"/>
        <v>7.5180791868445951</v>
      </c>
      <c r="T65" s="15">
        <f t="shared" si="8"/>
        <v>4.9814773727026029</v>
      </c>
    </row>
    <row r="66" spans="1:20" x14ac:dyDescent="0.25">
      <c r="A66" s="3">
        <v>38443</v>
      </c>
      <c r="B66" s="6">
        <f>'[1]IPCA-15 (Var)'!E117</f>
        <v>0.48522533002691687</v>
      </c>
      <c r="C66" s="6"/>
      <c r="D66" s="6">
        <f>'[1]IPCA-15 (Var)'!D117</f>
        <v>0.67486255544097062</v>
      </c>
      <c r="E66" s="6">
        <f>'[1]IPCA-15 (Var)'!C117</f>
        <v>0.73506582147643207</v>
      </c>
      <c r="F66" s="6">
        <f>'[1]IPCA-15 (Var)'!G117</f>
        <v>0.68</v>
      </c>
      <c r="G66" s="7">
        <f>'[2]IPCA-15 (Dessaz)'!E117</f>
        <v>0.55671613139859599</v>
      </c>
      <c r="H66" s="7"/>
      <c r="I66" s="7">
        <f>'[2]IPCA-15 (Dessaz)'!D117</f>
        <v>0.64818942947569003</v>
      </c>
      <c r="J66" s="7">
        <f>'[2]IPCA-15 (Dessaz)'!B117</f>
        <v>0.72204228728145703</v>
      </c>
      <c r="K66" s="7">
        <f>'[2]IPCA-15 (Dessaz)'!G117</f>
        <v>0.71950576973758595</v>
      </c>
      <c r="L66" s="10">
        <f t="shared" si="3"/>
        <v>6.3825001574341789</v>
      </c>
      <c r="M66" s="10"/>
      <c r="N66" s="10">
        <f t="shared" si="4"/>
        <v>7.6367802034251531</v>
      </c>
      <c r="O66" s="10">
        <f t="shared" si="5"/>
        <v>6.5144746026386535</v>
      </c>
      <c r="P66" s="10">
        <f t="shared" si="6"/>
        <v>6.2582933832326493</v>
      </c>
      <c r="Q66" s="11">
        <f t="shared" si="7"/>
        <v>6.6980120866826578</v>
      </c>
      <c r="R66" s="16">
        <f t="shared" si="2"/>
        <v>145.14867556339081</v>
      </c>
      <c r="S66" s="17">
        <f t="shared" si="9"/>
        <v>7.6062325003021014</v>
      </c>
      <c r="T66" s="15">
        <f t="shared" si="8"/>
        <v>8.2347314384595407</v>
      </c>
    </row>
    <row r="67" spans="1:20" x14ac:dyDescent="0.25">
      <c r="A67" s="3">
        <v>38473</v>
      </c>
      <c r="B67" s="6">
        <f>'[1]IPCA-15 (Var)'!E118</f>
        <v>0.73520593411928936</v>
      </c>
      <c r="C67" s="6"/>
      <c r="D67" s="6">
        <f>'[1]IPCA-15 (Var)'!D118</f>
        <v>0.6906345403733366</v>
      </c>
      <c r="E67" s="6">
        <f>'[1]IPCA-15 (Var)'!C118</f>
        <v>0.75239815478332339</v>
      </c>
      <c r="F67" s="6">
        <f>'[1]IPCA-15 (Var)'!G118</f>
        <v>0.49</v>
      </c>
      <c r="G67" s="7">
        <f>'[2]IPCA-15 (Dessaz)'!E118</f>
        <v>0.70594527468417101</v>
      </c>
      <c r="H67" s="7"/>
      <c r="I67" s="7">
        <f>'[2]IPCA-15 (Dessaz)'!D118</f>
        <v>0.65358830844463101</v>
      </c>
      <c r="J67" s="7">
        <f>'[2]IPCA-15 (Dessaz)'!B118</f>
        <v>0.82333651845435596</v>
      </c>
      <c r="K67" s="7">
        <f>'[2]IPCA-15 (Dessaz)'!G118</f>
        <v>0.50989368173181404</v>
      </c>
      <c r="L67" s="10">
        <f t="shared" si="3"/>
        <v>6.9098331738703278</v>
      </c>
      <c r="M67" s="10"/>
      <c r="N67" s="10">
        <f t="shared" si="4"/>
        <v>7.7261496715231193</v>
      </c>
      <c r="O67" s="10">
        <f t="shared" si="5"/>
        <v>8.1105732565545097</v>
      </c>
      <c r="P67" s="10">
        <f t="shared" si="6"/>
        <v>6.0225969644251975</v>
      </c>
      <c r="Q67" s="11">
        <f t="shared" si="7"/>
        <v>7.1922882665932883</v>
      </c>
      <c r="R67" s="16">
        <f t="shared" si="2"/>
        <v>146.11690382120702</v>
      </c>
      <c r="S67" s="17">
        <f t="shared" si="9"/>
        <v>7.6755964301450375</v>
      </c>
      <c r="T67" s="15">
        <f t="shared" si="8"/>
        <v>8.3842086846080086</v>
      </c>
    </row>
    <row r="68" spans="1:20" x14ac:dyDescent="0.25">
      <c r="A68" s="3">
        <v>38504</v>
      </c>
      <c r="B68" s="6">
        <f>'[1]IPCA-15 (Var)'!E119</f>
        <v>0.40533004271476025</v>
      </c>
      <c r="C68" s="6"/>
      <c r="D68" s="6">
        <f>'[1]IPCA-15 (Var)'!D119</f>
        <v>0.57178157850864153</v>
      </c>
      <c r="E68" s="6">
        <f>'[1]IPCA-15 (Var)'!C119</f>
        <v>0.36291207670105868</v>
      </c>
      <c r="F68" s="6">
        <f>'[1]IPCA-15 (Var)'!G119</f>
        <v>0.34</v>
      </c>
      <c r="G68" s="7">
        <f>'[2]IPCA-15 (Dessaz)'!E119</f>
        <v>0.48594207113781401</v>
      </c>
      <c r="H68" s="7"/>
      <c r="I68" s="7">
        <f>'[2]IPCA-15 (Dessaz)'!D119</f>
        <v>0.56580187492702405</v>
      </c>
      <c r="J68" s="7">
        <f>'[2]IPCA-15 (Dessaz)'!B119</f>
        <v>0.40379695726775899</v>
      </c>
      <c r="K68" s="7">
        <f>'[2]IPCA-15 (Dessaz)'!G119</f>
        <v>0.46336572465986298</v>
      </c>
      <c r="L68" s="10">
        <f t="shared" si="3"/>
        <v>7.223053065611551</v>
      </c>
      <c r="M68" s="10"/>
      <c r="N68" s="10">
        <f t="shared" si="4"/>
        <v>7.7314770479523176</v>
      </c>
      <c r="O68" s="10">
        <f t="shared" si="5"/>
        <v>8.0814405973016257</v>
      </c>
      <c r="P68" s="10">
        <f t="shared" si="6"/>
        <v>6.9851969192127328</v>
      </c>
      <c r="Q68" s="11">
        <f t="shared" si="7"/>
        <v>7.505291907519557</v>
      </c>
      <c r="R68" s="16">
        <f t="shared" si="2"/>
        <v>146.73060347392448</v>
      </c>
      <c r="S68" s="17">
        <f t="shared" si="9"/>
        <v>7.5076256211304759</v>
      </c>
      <c r="T68" s="15">
        <f t="shared" si="8"/>
        <v>5.9110660321852748</v>
      </c>
    </row>
    <row r="69" spans="1:20" x14ac:dyDescent="0.25">
      <c r="A69" s="3">
        <v>38534</v>
      </c>
      <c r="B69" s="6">
        <f>'[1]IPCA-15 (Var)'!E120</f>
        <v>0.42312894665111977</v>
      </c>
      <c r="C69" s="6"/>
      <c r="D69" s="6">
        <f>'[1]IPCA-15 (Var)'!D120</f>
        <v>0.51246388585352232</v>
      </c>
      <c r="E69" s="6">
        <f>'[1]IPCA-15 (Var)'!C120</f>
        <v>0.36330268060369075</v>
      </c>
      <c r="F69" s="6">
        <f>'[1]IPCA-15 (Var)'!G120</f>
        <v>0.25</v>
      </c>
      <c r="G69" s="7">
        <f>'[2]IPCA-15 (Dessaz)'!E120</f>
        <v>0.584997122677543</v>
      </c>
      <c r="H69" s="7"/>
      <c r="I69" s="7">
        <f>'[2]IPCA-15 (Dessaz)'!D120</f>
        <v>0.54670103742443998</v>
      </c>
      <c r="J69" s="7">
        <f>'[2]IPCA-15 (Dessaz)'!B120</f>
        <v>0.22851373847978601</v>
      </c>
      <c r="K69" s="7">
        <f>'[2]IPCA-15 (Dessaz)'!G120</f>
        <v>0.348072686220052</v>
      </c>
      <c r="L69" s="10">
        <f t="shared" si="3"/>
        <v>7.343707324602966</v>
      </c>
      <c r="M69" s="10"/>
      <c r="N69" s="10">
        <f t="shared" si="4"/>
        <v>7.297645771089134</v>
      </c>
      <c r="O69" s="10">
        <f t="shared" si="5"/>
        <v>5.9805163563096064</v>
      </c>
      <c r="P69" s="10">
        <f t="shared" si="6"/>
        <v>5.41526088111286</v>
      </c>
      <c r="Q69" s="11">
        <f t="shared" si="7"/>
        <v>6.5092825832786421</v>
      </c>
      <c r="R69" s="16">
        <f t="shared" ref="R69:R132" si="10">R68*(1+AVERAGE(B69:F69)%)</f>
        <v>147.29877940731558</v>
      </c>
      <c r="S69" s="17">
        <f t="shared" si="9"/>
        <v>7.1971127588234429</v>
      </c>
      <c r="T69" s="15">
        <f t="shared" si="8"/>
        <v>5.2469612332770588</v>
      </c>
    </row>
    <row r="70" spans="1:20" x14ac:dyDescent="0.25">
      <c r="A70" s="3">
        <v>38565</v>
      </c>
      <c r="B70" s="6">
        <f>'[1]IPCA-15 (Var)'!E121</f>
        <v>0.32458102645969911</v>
      </c>
      <c r="C70" s="6"/>
      <c r="D70" s="6">
        <f>'[1]IPCA-15 (Var)'!D121</f>
        <v>0.38209689863361157</v>
      </c>
      <c r="E70" s="6">
        <f>'[1]IPCA-15 (Var)'!C121</f>
        <v>0.33978253029336819</v>
      </c>
      <c r="F70" s="6">
        <f>'[1]IPCA-15 (Var)'!G121</f>
        <v>0.35</v>
      </c>
      <c r="G70" s="7">
        <f>'[2]IPCA-15 (Dessaz)'!E121</f>
        <v>0.462385273566015</v>
      </c>
      <c r="H70" s="7"/>
      <c r="I70" s="7">
        <f>'[2]IPCA-15 (Dessaz)'!D121</f>
        <v>0.49344274020189799</v>
      </c>
      <c r="J70" s="7">
        <f>'[2]IPCA-15 (Dessaz)'!B121</f>
        <v>0.33122043350887598</v>
      </c>
      <c r="K70" s="7">
        <f>'[2]IPCA-15 (Dessaz)'!G121</f>
        <v>0.42415069956800699</v>
      </c>
      <c r="L70" s="10">
        <f t="shared" ref="L70:L133" si="11">((1+AVERAGE(G68:G70)%)^12-1)*100</f>
        <v>6.3086821347709376</v>
      </c>
      <c r="M70" s="10"/>
      <c r="N70" s="10">
        <f t="shared" ref="N70:N133" si="12">((1+AVERAGE(I68:I70)%)^12-1)*100</f>
        <v>6.6163296076387823</v>
      </c>
      <c r="O70" s="10">
        <f t="shared" ref="O70:O133" si="13">((1+AVERAGE(J68:J70)%)^12-1)*100</f>
        <v>3.9229407890433166</v>
      </c>
      <c r="P70" s="10">
        <f t="shared" ref="P70:P133" si="14">((1+AVERAGE(K68:K70)%)^12-1)*100</f>
        <v>5.0558643716340557</v>
      </c>
      <c r="Q70" s="11">
        <f t="shared" ref="Q70:Q133" si="15">AVERAGE(L70:P70)</f>
        <v>5.4759542257717726</v>
      </c>
      <c r="R70" s="16">
        <f t="shared" si="10"/>
        <v>147.81302170873821</v>
      </c>
      <c r="S70" s="17">
        <f t="shared" si="9"/>
        <v>6.973973657865784</v>
      </c>
      <c r="T70" s="15">
        <f t="shared" si="8"/>
        <v>5.2561249289586387</v>
      </c>
    </row>
    <row r="71" spans="1:20" x14ac:dyDescent="0.25">
      <c r="A71" s="3">
        <v>38596</v>
      </c>
      <c r="B71" s="6">
        <f>'[1]IPCA-15 (Var)'!E122</f>
        <v>0.28352717053020737</v>
      </c>
      <c r="C71" s="6"/>
      <c r="D71" s="6">
        <f>'[1]IPCA-15 (Var)'!D122</f>
        <v>0.43265721234131843</v>
      </c>
      <c r="E71" s="6">
        <f>'[1]IPCA-15 (Var)'!C122</f>
        <v>0.38174472107064777</v>
      </c>
      <c r="F71" s="6">
        <f>'[1]IPCA-15 (Var)'!G122</f>
        <v>0.23</v>
      </c>
      <c r="G71" s="7">
        <f>'[2]IPCA-15 (Dessaz)'!E122</f>
        <v>0.44346348095791599</v>
      </c>
      <c r="H71" s="7"/>
      <c r="I71" s="7">
        <f>'[2]IPCA-15 (Dessaz)'!D122</f>
        <v>0.47732979833913802</v>
      </c>
      <c r="J71" s="7">
        <f>'[2]IPCA-15 (Dessaz)'!B122</f>
        <v>0.39826272894992698</v>
      </c>
      <c r="K71" s="7">
        <f>'[2]IPCA-15 (Dessaz)'!G122</f>
        <v>0.32826271819812602</v>
      </c>
      <c r="L71" s="10">
        <f t="shared" si="11"/>
        <v>6.1291061365401189</v>
      </c>
      <c r="M71" s="10"/>
      <c r="N71" s="10">
        <f t="shared" si="12"/>
        <v>6.2416407779456673</v>
      </c>
      <c r="O71" s="10">
        <f t="shared" si="13"/>
        <v>3.9000114281404041</v>
      </c>
      <c r="P71" s="10">
        <f t="shared" si="14"/>
        <v>4.4918511642612291</v>
      </c>
      <c r="Q71" s="11">
        <f t="shared" si="15"/>
        <v>5.1906523767218538</v>
      </c>
      <c r="R71" s="16">
        <f t="shared" si="10"/>
        <v>148.30373474240989</v>
      </c>
      <c r="S71" s="17">
        <f t="shared" si="9"/>
        <v>6.8102465201084428</v>
      </c>
      <c r="T71" s="15">
        <f t="shared" si="8"/>
        <v>5.0554455979928692</v>
      </c>
    </row>
    <row r="72" spans="1:20" x14ac:dyDescent="0.25">
      <c r="A72" s="3">
        <v>38626</v>
      </c>
      <c r="B72" s="6">
        <f>'[1]IPCA-15 (Var)'!E123</f>
        <v>0.27587135882095898</v>
      </c>
      <c r="C72" s="6"/>
      <c r="D72" s="6">
        <f>'[1]IPCA-15 (Var)'!D123</f>
        <v>0.53152122150216929</v>
      </c>
      <c r="E72" s="6">
        <f>'[1]IPCA-15 (Var)'!C123</f>
        <v>0.39969826720058244</v>
      </c>
      <c r="F72" s="6">
        <f>'[1]IPCA-15 (Var)'!G123</f>
        <v>0.34</v>
      </c>
      <c r="G72" s="7">
        <f>'[2]IPCA-15 (Dessaz)'!E123</f>
        <v>0.33421042603067402</v>
      </c>
      <c r="H72" s="7"/>
      <c r="I72" s="7">
        <f>'[2]IPCA-15 (Dessaz)'!D123</f>
        <v>0.54155129926412704</v>
      </c>
      <c r="J72" s="7">
        <f>'[2]IPCA-15 (Dessaz)'!B123</f>
        <v>0.67535555194976904</v>
      </c>
      <c r="K72" s="7">
        <f>'[2]IPCA-15 (Dessaz)'!G123</f>
        <v>0.32976181422990603</v>
      </c>
      <c r="L72" s="10">
        <f t="shared" si="11"/>
        <v>5.0745731334714828</v>
      </c>
      <c r="M72" s="10"/>
      <c r="N72" s="10">
        <f t="shared" si="12"/>
        <v>6.219868298871889</v>
      </c>
      <c r="O72" s="10">
        <f t="shared" si="13"/>
        <v>5.766366554188318</v>
      </c>
      <c r="P72" s="10">
        <f t="shared" si="14"/>
        <v>4.4156229081013798</v>
      </c>
      <c r="Q72" s="11">
        <f t="shared" si="15"/>
        <v>5.369107723658268</v>
      </c>
      <c r="R72" s="16">
        <f t="shared" si="10"/>
        <v>148.87733311909381</v>
      </c>
      <c r="S72" s="17">
        <f t="shared" si="9"/>
        <v>6.6337475457534767</v>
      </c>
      <c r="T72" s="15">
        <f t="shared" si="8"/>
        <v>5.790879347744804</v>
      </c>
    </row>
    <row r="73" spans="1:20" x14ac:dyDescent="0.25">
      <c r="A73" s="3">
        <v>38657</v>
      </c>
      <c r="B73" s="6">
        <f>'[1]IPCA-15 (Var)'!E124</f>
        <v>0.30936602662918616</v>
      </c>
      <c r="C73" s="6"/>
      <c r="D73" s="6">
        <f>'[1]IPCA-15 (Var)'!D124</f>
        <v>0.55223240992725731</v>
      </c>
      <c r="E73" s="6">
        <f>'[1]IPCA-15 (Var)'!C124</f>
        <v>0.62412299174207031</v>
      </c>
      <c r="F73" s="6">
        <f>'[1]IPCA-15 (Var)'!G124</f>
        <v>0.66</v>
      </c>
      <c r="G73" s="7">
        <f>'[2]IPCA-15 (Dessaz)'!E124</f>
        <v>0.37419632277056503</v>
      </c>
      <c r="H73" s="7"/>
      <c r="I73" s="7">
        <f>'[2]IPCA-15 (Dessaz)'!D124</f>
        <v>0.54174615998779696</v>
      </c>
      <c r="J73" s="7">
        <f>'[2]IPCA-15 (Dessaz)'!B124</f>
        <v>0.59200875619237403</v>
      </c>
      <c r="K73" s="7">
        <f>'[2]IPCA-15 (Dessaz)'!G124</f>
        <v>0.65665591506037402</v>
      </c>
      <c r="L73" s="10">
        <f t="shared" si="11"/>
        <v>4.706036066106134</v>
      </c>
      <c r="M73" s="10"/>
      <c r="N73" s="10">
        <f t="shared" si="12"/>
        <v>6.4242502389960876</v>
      </c>
      <c r="O73" s="10">
        <f t="shared" si="13"/>
        <v>6.8697704923065928</v>
      </c>
      <c r="P73" s="10">
        <f t="shared" si="14"/>
        <v>5.3873398663592864</v>
      </c>
      <c r="Q73" s="11">
        <f t="shared" si="15"/>
        <v>5.8468491659420252</v>
      </c>
      <c r="R73" s="16">
        <f t="shared" si="10"/>
        <v>149.67595632874773</v>
      </c>
      <c r="S73" s="17">
        <f t="shared" si="9"/>
        <v>6.542025269180729</v>
      </c>
      <c r="T73" s="15">
        <f t="shared" si="8"/>
        <v>6.690628574886115</v>
      </c>
    </row>
    <row r="74" spans="1:20" x14ac:dyDescent="0.25">
      <c r="A74" s="3">
        <v>38687</v>
      </c>
      <c r="B74" s="6">
        <f>'[1]IPCA-15 (Var)'!E125</f>
        <v>0.21089875805631261</v>
      </c>
      <c r="C74" s="6"/>
      <c r="D74" s="6">
        <f>'[1]IPCA-15 (Var)'!D125</f>
        <v>0.39440190850562973</v>
      </c>
      <c r="E74" s="6">
        <f>'[1]IPCA-15 (Var)'!C125</f>
        <v>0.32314013877135966</v>
      </c>
      <c r="F74" s="6">
        <f>'[1]IPCA-15 (Var)'!G125</f>
        <v>0.37</v>
      </c>
      <c r="G74" s="7">
        <f>'[2]IPCA-15 (Dessaz)'!E125</f>
        <v>0.13968244933848301</v>
      </c>
      <c r="H74" s="7"/>
      <c r="I74" s="7">
        <f>'[2]IPCA-15 (Dessaz)'!D125</f>
        <v>0.37680953270602202</v>
      </c>
      <c r="J74" s="7">
        <f>'[2]IPCA-15 (Dessaz)'!B125</f>
        <v>0.25140753362908103</v>
      </c>
      <c r="K74" s="7">
        <f>'[2]IPCA-15 (Dessaz)'!G125</f>
        <v>0.29755968020920698</v>
      </c>
      <c r="L74" s="10">
        <f t="shared" si="11"/>
        <v>3.4456023871828778</v>
      </c>
      <c r="M74" s="10"/>
      <c r="N74" s="10">
        <f t="shared" si="12"/>
        <v>5.9993325774339246</v>
      </c>
      <c r="O74" s="10">
        <f t="shared" si="13"/>
        <v>6.2471303366450792</v>
      </c>
      <c r="P74" s="10">
        <f t="shared" si="14"/>
        <v>5.2585483168432479</v>
      </c>
      <c r="Q74" s="11">
        <f t="shared" si="15"/>
        <v>5.2376534045262826</v>
      </c>
      <c r="R74" s="16">
        <f t="shared" si="10"/>
        <v>150.16181975193405</v>
      </c>
      <c r="S74" s="17">
        <f t="shared" si="9"/>
        <v>6.1103707712093946</v>
      </c>
      <c r="T74" s="15">
        <f t="shared" si="8"/>
        <v>3.2436229961662955</v>
      </c>
    </row>
    <row r="75" spans="1:20" x14ac:dyDescent="0.25">
      <c r="A75" s="3">
        <v>38718</v>
      </c>
      <c r="B75" s="6">
        <f>'[1]IPCA-15 (Var)'!E126</f>
        <v>0.70624331074567426</v>
      </c>
      <c r="C75" s="6"/>
      <c r="D75" s="6">
        <f>'[1]IPCA-15 (Var)'!D126</f>
        <v>0.53321438009883071</v>
      </c>
      <c r="E75" s="6">
        <f>'[1]IPCA-15 (Var)'!C126</f>
        <v>0.49037944981588788</v>
      </c>
      <c r="F75" s="6">
        <f>'[1]IPCA-15 (Var)'!G126</f>
        <v>0.51</v>
      </c>
      <c r="G75" s="7">
        <f>'[2]IPCA-15 (Dessaz)'!E126</f>
        <v>0.540118163527183</v>
      </c>
      <c r="H75" s="7"/>
      <c r="I75" s="7">
        <f>'[2]IPCA-15 (Dessaz)'!D126</f>
        <v>0.45705284111979599</v>
      </c>
      <c r="J75" s="7">
        <f>'[2]IPCA-15 (Dessaz)'!B126</f>
        <v>0.301888657387063</v>
      </c>
      <c r="K75" s="7">
        <f>'[2]IPCA-15 (Dessaz)'!G126</f>
        <v>0.35521424186219303</v>
      </c>
      <c r="L75" s="10">
        <f t="shared" si="11"/>
        <v>4.2984160893803525</v>
      </c>
      <c r="M75" s="10"/>
      <c r="N75" s="10">
        <f t="shared" si="12"/>
        <v>5.6433457746035254</v>
      </c>
      <c r="O75" s="10">
        <f t="shared" si="13"/>
        <v>4.6786475344946288</v>
      </c>
      <c r="P75" s="10">
        <f t="shared" si="14"/>
        <v>5.3653046375317759</v>
      </c>
      <c r="Q75" s="11">
        <f t="shared" si="15"/>
        <v>4.9964285090025706</v>
      </c>
      <c r="R75" s="16">
        <f t="shared" si="10"/>
        <v>151.00266480440789</v>
      </c>
      <c r="S75" s="17">
        <f t="shared" si="9"/>
        <v>6.0332623398400953</v>
      </c>
      <c r="T75" s="15">
        <f t="shared" si="8"/>
        <v>5.0772781508994447</v>
      </c>
    </row>
    <row r="76" spans="1:20" x14ac:dyDescent="0.25">
      <c r="A76" s="3">
        <v>38749</v>
      </c>
      <c r="B76" s="6">
        <f>'[1]IPCA-15 (Var)'!E127</f>
        <v>0.93785600793840496</v>
      </c>
      <c r="C76" s="6"/>
      <c r="D76" s="6">
        <f>'[1]IPCA-15 (Var)'!D127</f>
        <v>0.54056208228092728</v>
      </c>
      <c r="E76" s="6">
        <f>'[1]IPCA-15 (Var)'!C127</f>
        <v>0.51890731386762168</v>
      </c>
      <c r="F76" s="6">
        <f>'[1]IPCA-15 (Var)'!G127</f>
        <v>0.48</v>
      </c>
      <c r="G76" s="7">
        <f>'[2]IPCA-15 (Dessaz)'!E127</f>
        <v>0.48548008311274599</v>
      </c>
      <c r="H76" s="7"/>
      <c r="I76" s="7">
        <f>'[2]IPCA-15 (Dessaz)'!D127</f>
        <v>0.51197288142897002</v>
      </c>
      <c r="J76" s="7">
        <f>'[2]IPCA-15 (Dessaz)'!B127</f>
        <v>0.25720202676459802</v>
      </c>
      <c r="K76" s="7">
        <f>'[2]IPCA-15 (Dessaz)'!G127</f>
        <v>0.357998187840399</v>
      </c>
      <c r="L76" s="10">
        <f t="shared" si="11"/>
        <v>4.7620012127187916</v>
      </c>
      <c r="M76" s="10"/>
      <c r="N76" s="10">
        <f t="shared" si="12"/>
        <v>5.5181741202097623</v>
      </c>
      <c r="O76" s="10">
        <f t="shared" si="13"/>
        <v>3.2906025516779902</v>
      </c>
      <c r="P76" s="10">
        <f t="shared" si="14"/>
        <v>4.1188580364569294</v>
      </c>
      <c r="Q76" s="11">
        <f t="shared" si="15"/>
        <v>4.4224089802658684</v>
      </c>
      <c r="R76" s="16">
        <f t="shared" si="10"/>
        <v>151.93787164841987</v>
      </c>
      <c r="S76" s="17">
        <f t="shared" si="9"/>
        <v>5.8231534921863171</v>
      </c>
      <c r="T76" s="15">
        <f t="shared" si="8"/>
        <v>4.9466911929827884</v>
      </c>
    </row>
    <row r="77" spans="1:20" x14ac:dyDescent="0.25">
      <c r="A77" s="3">
        <v>38777</v>
      </c>
      <c r="B77" s="6">
        <f>'[1]IPCA-15 (Var)'!E128</f>
        <v>0.42277770110114316</v>
      </c>
      <c r="C77" s="6"/>
      <c r="D77" s="6">
        <f>'[1]IPCA-15 (Var)'!D128</f>
        <v>0.4550789461077413</v>
      </c>
      <c r="E77" s="6">
        <f>'[1]IPCA-15 (Var)'!C128</f>
        <v>0.32762652499849015</v>
      </c>
      <c r="F77" s="6">
        <f>'[1]IPCA-15 (Var)'!G128</f>
        <v>0.44</v>
      </c>
      <c r="G77" s="7">
        <f>'[2]IPCA-15 (Dessaz)'!E128</f>
        <v>0.46836814732041399</v>
      </c>
      <c r="H77" s="7"/>
      <c r="I77" s="7">
        <f>'[2]IPCA-15 (Dessaz)'!D128</f>
        <v>0.48087268940924199</v>
      </c>
      <c r="J77" s="7">
        <f>'[2]IPCA-15 (Dessaz)'!B128</f>
        <v>0.410525725522143</v>
      </c>
      <c r="K77" s="7">
        <f>'[2]IPCA-15 (Dessaz)'!G128</f>
        <v>0.40500122251897902</v>
      </c>
      <c r="L77" s="10">
        <f t="shared" si="11"/>
        <v>6.1422884873395533</v>
      </c>
      <c r="M77" s="10"/>
      <c r="N77" s="10">
        <f t="shared" si="12"/>
        <v>5.9562661369313208</v>
      </c>
      <c r="O77" s="10">
        <f t="shared" si="13"/>
        <v>3.9481586178915062</v>
      </c>
      <c r="P77" s="10">
        <f t="shared" si="14"/>
        <v>4.5656996381974624</v>
      </c>
      <c r="Q77" s="11">
        <f t="shared" si="15"/>
        <v>5.1531032200899611</v>
      </c>
      <c r="R77" s="16">
        <f t="shared" si="10"/>
        <v>152.56289967596607</v>
      </c>
      <c r="S77" s="17">
        <f t="shared" si="9"/>
        <v>5.7846937780118513</v>
      </c>
      <c r="T77" s="15">
        <f t="shared" ref="T77:T140" si="16">((1+AVERAGE(G77:K77)%)^12-1)*100</f>
        <v>5.4246807818625342</v>
      </c>
    </row>
    <row r="78" spans="1:20" x14ac:dyDescent="0.25">
      <c r="A78" s="3">
        <v>38808</v>
      </c>
      <c r="B78" s="6">
        <f>'[1]IPCA-15 (Var)'!E129</f>
        <v>0.2562361571235206</v>
      </c>
      <c r="C78" s="6"/>
      <c r="D78" s="6">
        <f>'[1]IPCA-15 (Var)'!D129</f>
        <v>0.41903175164431139</v>
      </c>
      <c r="E78" s="6">
        <f>'[1]IPCA-15 (Var)'!C129</f>
        <v>0.16567328679214552</v>
      </c>
      <c r="F78" s="6">
        <f>'[1]IPCA-15 (Var)'!G129</f>
        <v>0.26</v>
      </c>
      <c r="G78" s="7">
        <f>'[2]IPCA-15 (Dessaz)'!E129</f>
        <v>0.31295765436511003</v>
      </c>
      <c r="H78" s="7"/>
      <c r="I78" s="7">
        <f>'[2]IPCA-15 (Dessaz)'!D129</f>
        <v>0.39783728609364799</v>
      </c>
      <c r="J78" s="7">
        <f>'[2]IPCA-15 (Dessaz)'!B129</f>
        <v>0.16203377888242099</v>
      </c>
      <c r="K78" s="7">
        <f>'[2]IPCA-15 (Dessaz)'!G129</f>
        <v>0.29050172270103303</v>
      </c>
      <c r="L78" s="10">
        <f t="shared" si="11"/>
        <v>5.186580999964252</v>
      </c>
      <c r="M78" s="10"/>
      <c r="N78" s="10">
        <f t="shared" si="12"/>
        <v>5.706772543985883</v>
      </c>
      <c r="O78" s="10">
        <f t="shared" si="13"/>
        <v>3.3700048413927375</v>
      </c>
      <c r="P78" s="10">
        <f t="shared" si="14"/>
        <v>4.2963548928315554</v>
      </c>
      <c r="Q78" s="11">
        <f t="shared" si="15"/>
        <v>4.639928319543607</v>
      </c>
      <c r="R78" s="16">
        <f t="shared" si="10"/>
        <v>152.98280662888445</v>
      </c>
      <c r="S78" s="17">
        <f t="shared" si="9"/>
        <v>5.397314880818338</v>
      </c>
      <c r="T78" s="15">
        <f t="shared" si="16"/>
        <v>3.546361257694608</v>
      </c>
    </row>
    <row r="79" spans="1:20" x14ac:dyDescent="0.25">
      <c r="A79" s="3">
        <v>38838</v>
      </c>
      <c r="B79" s="6">
        <f>'[1]IPCA-15 (Var)'!E130</f>
        <v>0.14843308252053877</v>
      </c>
      <c r="C79" s="6"/>
      <c r="D79" s="6">
        <f>'[1]IPCA-15 (Var)'!D130</f>
        <v>0.49641143206323152</v>
      </c>
      <c r="E79" s="6">
        <f>'[1]IPCA-15 (Var)'!C130</f>
        <v>0.29270199663874275</v>
      </c>
      <c r="F79" s="6">
        <f>'[1]IPCA-15 (Var)'!G130</f>
        <v>0.38</v>
      </c>
      <c r="G79" s="7">
        <f>'[2]IPCA-15 (Dessaz)'!E130</f>
        <v>0.108670469332317</v>
      </c>
      <c r="H79" s="7"/>
      <c r="I79" s="7">
        <f>'[2]IPCA-15 (Dessaz)'!D130</f>
        <v>0.45293743417083498</v>
      </c>
      <c r="J79" s="7">
        <f>'[2]IPCA-15 (Dessaz)'!B130</f>
        <v>0.22483259591768501</v>
      </c>
      <c r="K79" s="7">
        <f>'[2]IPCA-15 (Dessaz)'!G130</f>
        <v>0.36522707575512198</v>
      </c>
      <c r="L79" s="10">
        <f t="shared" si="11"/>
        <v>3.6186501950607131</v>
      </c>
      <c r="M79" s="10"/>
      <c r="N79" s="10">
        <f t="shared" si="12"/>
        <v>5.458573975252845</v>
      </c>
      <c r="O79" s="10">
        <f t="shared" si="13"/>
        <v>3.2366118395377397</v>
      </c>
      <c r="P79" s="10">
        <f t="shared" si="14"/>
        <v>4.3264111945255923</v>
      </c>
      <c r="Q79" s="11">
        <f t="shared" si="15"/>
        <v>4.1600618010942227</v>
      </c>
      <c r="R79" s="16">
        <f t="shared" si="10"/>
        <v>153.48671153676176</v>
      </c>
      <c r="S79" s="17">
        <f t="shared" si="9"/>
        <v>5.0437748972375296</v>
      </c>
      <c r="T79" s="15">
        <f t="shared" si="16"/>
        <v>3.5102426720461155</v>
      </c>
    </row>
    <row r="80" spans="1:20" x14ac:dyDescent="0.25">
      <c r="A80" s="3">
        <v>38869</v>
      </c>
      <c r="B80" s="6">
        <f>'[1]IPCA-15 (Var)'!E131</f>
        <v>-0.15235129427574948</v>
      </c>
      <c r="C80" s="6"/>
      <c r="D80" s="6">
        <f>'[1]IPCA-15 (Var)'!D131</f>
        <v>0.38855135330213103</v>
      </c>
      <c r="E80" s="6">
        <f>'[1]IPCA-15 (Var)'!C131</f>
        <v>0.10302906692115975</v>
      </c>
      <c r="F80" s="6">
        <f>'[1]IPCA-15 (Var)'!G131</f>
        <v>0.18</v>
      </c>
      <c r="G80" s="7">
        <f>'[2]IPCA-15 (Dessaz)'!E131</f>
        <v>-9.2235490798075997E-2</v>
      </c>
      <c r="H80" s="7"/>
      <c r="I80" s="7">
        <f>'[2]IPCA-15 (Dessaz)'!D131</f>
        <v>0.36110653255233699</v>
      </c>
      <c r="J80" s="7">
        <f>'[2]IPCA-15 (Dessaz)'!B131</f>
        <v>7.6279472007658403E-2</v>
      </c>
      <c r="K80" s="7">
        <f>'[2]IPCA-15 (Dessaz)'!G131</f>
        <v>0.27300803935352502</v>
      </c>
      <c r="L80" s="10">
        <f t="shared" si="11"/>
        <v>1.3255563547656557</v>
      </c>
      <c r="M80" s="10"/>
      <c r="N80" s="10">
        <f t="shared" si="12"/>
        <v>4.9566899682259136</v>
      </c>
      <c r="O80" s="10">
        <f t="shared" si="13"/>
        <v>1.8683949171148795</v>
      </c>
      <c r="P80" s="10">
        <f t="shared" si="14"/>
        <v>3.7788584772185496</v>
      </c>
      <c r="Q80" s="11">
        <f t="shared" si="15"/>
        <v>2.9823749293312494</v>
      </c>
      <c r="R80" s="16">
        <f t="shared" si="10"/>
        <v>153.68594846445123</v>
      </c>
      <c r="S80" s="17">
        <f t="shared" ref="S80:S143" si="17">(R80/R68-1)*100</f>
        <v>4.7402142605941</v>
      </c>
      <c r="T80" s="15">
        <f t="shared" si="16"/>
        <v>1.8703195896918601</v>
      </c>
    </row>
    <row r="81" spans="1:20" x14ac:dyDescent="0.25">
      <c r="A81" s="3">
        <v>38899</v>
      </c>
      <c r="B81" s="6">
        <f>'[1]IPCA-15 (Var)'!E132</f>
        <v>8.3652224344295922E-2</v>
      </c>
      <c r="C81" s="6"/>
      <c r="D81" s="6">
        <f>'[1]IPCA-15 (Var)'!D132</f>
        <v>0.30987570785479018</v>
      </c>
      <c r="E81" s="6">
        <f>'[1]IPCA-15 (Var)'!C132</f>
        <v>0.11909388670135267</v>
      </c>
      <c r="F81" s="6">
        <f>'[1]IPCA-15 (Var)'!G132</f>
        <v>0.08</v>
      </c>
      <c r="G81" s="7">
        <f>'[2]IPCA-15 (Dessaz)'!E132</f>
        <v>0.24807332012151301</v>
      </c>
      <c r="H81" s="7"/>
      <c r="I81" s="7">
        <f>'[2]IPCA-15 (Dessaz)'!D132</f>
        <v>0.353853510145343</v>
      </c>
      <c r="J81" s="7">
        <f>'[2]IPCA-15 (Dessaz)'!B132</f>
        <v>0.13530426716965499</v>
      </c>
      <c r="K81" s="7">
        <f>'[2]IPCA-15 (Dessaz)'!G132</f>
        <v>0.19402310058181901</v>
      </c>
      <c r="L81" s="10">
        <f t="shared" si="11"/>
        <v>1.0631790439990629</v>
      </c>
      <c r="M81" s="10"/>
      <c r="N81" s="10">
        <f t="shared" si="12"/>
        <v>4.7729248744350361</v>
      </c>
      <c r="O81" s="10">
        <f t="shared" si="13"/>
        <v>1.7597002988728905</v>
      </c>
      <c r="P81" s="10">
        <f t="shared" si="14"/>
        <v>3.3803001288231993</v>
      </c>
      <c r="Q81" s="11">
        <f t="shared" si="15"/>
        <v>2.7440260865325472</v>
      </c>
      <c r="R81" s="16">
        <f t="shared" si="10"/>
        <v>153.91364258024734</v>
      </c>
      <c r="S81" s="17">
        <f t="shared" si="17"/>
        <v>4.4907793530590823</v>
      </c>
      <c r="T81" s="15">
        <f t="shared" si="16"/>
        <v>2.8298150898460994</v>
      </c>
    </row>
    <row r="82" spans="1:20" x14ac:dyDescent="0.25">
      <c r="A82" s="3">
        <v>38930</v>
      </c>
      <c r="B82" s="6">
        <f>'[1]IPCA-15 (Var)'!E133</f>
        <v>0.19040770465489565</v>
      </c>
      <c r="C82" s="6"/>
      <c r="D82" s="6">
        <f>'[1]IPCA-15 (Var)'!D133</f>
        <v>0.27138749915610749</v>
      </c>
      <c r="E82" s="6">
        <f>'[1]IPCA-15 (Var)'!C133</f>
        <v>0.22354913952401501</v>
      </c>
      <c r="F82" s="6">
        <f>'[1]IPCA-15 (Var)'!G133</f>
        <v>0.19</v>
      </c>
      <c r="G82" s="7">
        <f>'[2]IPCA-15 (Dessaz)'!E133</f>
        <v>0.304494777557272</v>
      </c>
      <c r="H82" s="7"/>
      <c r="I82" s="7">
        <f>'[2]IPCA-15 (Dessaz)'!D133</f>
        <v>0.36971916718338099</v>
      </c>
      <c r="J82" s="7">
        <f>'[2]IPCA-15 (Dessaz)'!B133</f>
        <v>0.255774349124889</v>
      </c>
      <c r="K82" s="7">
        <f>'[2]IPCA-15 (Dessaz)'!G133</f>
        <v>0.24135986432342099</v>
      </c>
      <c r="L82" s="10">
        <f t="shared" si="11"/>
        <v>1.8569499669142342</v>
      </c>
      <c r="M82" s="10"/>
      <c r="N82" s="10">
        <f t="shared" si="12"/>
        <v>4.4260439715203548</v>
      </c>
      <c r="O82" s="10">
        <f t="shared" si="13"/>
        <v>1.8855335528379369</v>
      </c>
      <c r="P82" s="10">
        <f t="shared" si="14"/>
        <v>2.870655187864668</v>
      </c>
      <c r="Q82" s="11">
        <f t="shared" si="15"/>
        <v>2.7597956697842987</v>
      </c>
      <c r="R82" s="16">
        <f t="shared" si="10"/>
        <v>154.25046117123409</v>
      </c>
      <c r="S82" s="17">
        <f t="shared" si="17"/>
        <v>4.3551233768704734</v>
      </c>
      <c r="T82" s="15">
        <f t="shared" si="16"/>
        <v>3.5711979225164336</v>
      </c>
    </row>
    <row r="83" spans="1:20" x14ac:dyDescent="0.25">
      <c r="A83" s="3">
        <v>38961</v>
      </c>
      <c r="B83" s="6">
        <f>'[1]IPCA-15 (Var)'!E134</f>
        <v>0.12094538148554279</v>
      </c>
      <c r="C83" s="6"/>
      <c r="D83" s="6">
        <f>'[1]IPCA-15 (Var)'!D134</f>
        <v>0.24578035069292073</v>
      </c>
      <c r="E83" s="6">
        <f>'[1]IPCA-15 (Var)'!C134</f>
        <v>0.13026228767852913</v>
      </c>
      <c r="F83" s="6">
        <f>'[1]IPCA-15 (Var)'!G134</f>
        <v>0.1</v>
      </c>
      <c r="G83" s="7">
        <f>'[2]IPCA-15 (Dessaz)'!E134</f>
        <v>0.244960932323461</v>
      </c>
      <c r="H83" s="7"/>
      <c r="I83" s="7">
        <f>'[2]IPCA-15 (Dessaz)'!D134</f>
        <v>0.27690696921496799</v>
      </c>
      <c r="J83" s="7">
        <f>'[2]IPCA-15 (Dessaz)'!B134</f>
        <v>0.25301613842562498</v>
      </c>
      <c r="K83" s="7">
        <f>'[2]IPCA-15 (Dessaz)'!G134</f>
        <v>0.17109931681614601</v>
      </c>
      <c r="L83" s="10">
        <f t="shared" si="11"/>
        <v>3.2371757882414531</v>
      </c>
      <c r="M83" s="10"/>
      <c r="N83" s="10">
        <f t="shared" si="12"/>
        <v>4.07614442802815</v>
      </c>
      <c r="O83" s="10">
        <f t="shared" si="13"/>
        <v>2.6070207231120968</v>
      </c>
      <c r="P83" s="10">
        <f t="shared" si="14"/>
        <v>2.4530852448669815</v>
      </c>
      <c r="Q83" s="11">
        <f t="shared" si="15"/>
        <v>3.0933565460621701</v>
      </c>
      <c r="R83" s="16">
        <f t="shared" si="10"/>
        <v>154.4806753646757</v>
      </c>
      <c r="S83" s="17">
        <f t="shared" si="17"/>
        <v>4.1650607336319645</v>
      </c>
      <c r="T83" s="15">
        <f t="shared" si="16"/>
        <v>2.8751566109019189</v>
      </c>
    </row>
    <row r="84" spans="1:20" x14ac:dyDescent="0.25">
      <c r="A84" s="3">
        <v>38991</v>
      </c>
      <c r="B84" s="6">
        <f>'[1]IPCA-15 (Var)'!E135</f>
        <v>0.33355805310946657</v>
      </c>
      <c r="C84" s="6"/>
      <c r="D84" s="6">
        <f>'[1]IPCA-15 (Var)'!D135</f>
        <v>0.32270397474178264</v>
      </c>
      <c r="E84" s="6">
        <f>'[1]IPCA-15 (Var)'!C135</f>
        <v>0.31124233144533697</v>
      </c>
      <c r="F84" s="6">
        <f>'[1]IPCA-15 (Var)'!G135</f>
        <v>0.21</v>
      </c>
      <c r="G84" s="7">
        <f>'[2]IPCA-15 (Dessaz)'!E135</f>
        <v>0.38843561759055001</v>
      </c>
      <c r="H84" s="7"/>
      <c r="I84" s="7">
        <f>'[2]IPCA-15 (Dessaz)'!D135</f>
        <v>0.32169192390446399</v>
      </c>
      <c r="J84" s="7">
        <f>'[2]IPCA-15 (Dessaz)'!B135</f>
        <v>0.37649600493528301</v>
      </c>
      <c r="K84" s="7">
        <f>'[2]IPCA-15 (Dessaz)'!G135</f>
        <v>0.22465352216881501</v>
      </c>
      <c r="L84" s="10">
        <f t="shared" si="11"/>
        <v>3.8167492337689568</v>
      </c>
      <c r="M84" s="10"/>
      <c r="N84" s="10">
        <f t="shared" si="12"/>
        <v>3.9427776963538719</v>
      </c>
      <c r="O84" s="10">
        <f t="shared" si="13"/>
        <v>3.5991887750680629</v>
      </c>
      <c r="P84" s="10">
        <f t="shared" si="14"/>
        <v>2.578429468267518</v>
      </c>
      <c r="Q84" s="11">
        <f t="shared" si="15"/>
        <v>3.4842862933646028</v>
      </c>
      <c r="R84" s="16">
        <f t="shared" si="10"/>
        <v>154.93542953634818</v>
      </c>
      <c r="S84" s="17">
        <f t="shared" si="17"/>
        <v>4.0691865513255987</v>
      </c>
      <c r="T84" s="15">
        <f t="shared" si="16"/>
        <v>4.0055392075796226</v>
      </c>
    </row>
    <row r="85" spans="1:20" x14ac:dyDescent="0.25">
      <c r="A85" s="3">
        <v>39022</v>
      </c>
      <c r="B85" s="6">
        <f>'[1]IPCA-15 (Var)'!E136</f>
        <v>0.18111476396179577</v>
      </c>
      <c r="C85" s="6"/>
      <c r="D85" s="6">
        <f>'[1]IPCA-15 (Var)'!D136</f>
        <v>0.26701465273231045</v>
      </c>
      <c r="E85" s="6">
        <f>'[1]IPCA-15 (Var)'!C136</f>
        <v>0.24771872111806734</v>
      </c>
      <c r="F85" s="6">
        <f>'[1]IPCA-15 (Var)'!G136</f>
        <v>0.25</v>
      </c>
      <c r="G85" s="7">
        <f>'[2]IPCA-15 (Dessaz)'!E136</f>
        <v>0.24175710366035999</v>
      </c>
      <c r="H85" s="7"/>
      <c r="I85" s="7">
        <f>'[2]IPCA-15 (Dessaz)'!D136</f>
        <v>0.25049761094696799</v>
      </c>
      <c r="J85" s="7">
        <f>'[2]IPCA-15 (Dessaz)'!B136</f>
        <v>0.21253900497255901</v>
      </c>
      <c r="K85" s="7">
        <f>'[2]IPCA-15 (Dessaz)'!G136</f>
        <v>0.25105689811253001</v>
      </c>
      <c r="L85" s="10">
        <f t="shared" si="11"/>
        <v>3.5573299196504538</v>
      </c>
      <c r="M85" s="10"/>
      <c r="N85" s="10">
        <f t="shared" si="12"/>
        <v>3.4497587687332354</v>
      </c>
      <c r="O85" s="10">
        <f t="shared" si="13"/>
        <v>3.4206911800208628</v>
      </c>
      <c r="P85" s="10">
        <f t="shared" si="14"/>
        <v>2.6181404528389907</v>
      </c>
      <c r="Q85" s="11">
        <f t="shared" si="15"/>
        <v>3.2614800803108857</v>
      </c>
      <c r="R85" s="16">
        <f t="shared" si="10"/>
        <v>155.30179300511838</v>
      </c>
      <c r="S85" s="17">
        <f t="shared" si="17"/>
        <v>3.7586776222188201</v>
      </c>
      <c r="T85" s="15">
        <f t="shared" si="16"/>
        <v>2.9055417539325168</v>
      </c>
    </row>
    <row r="86" spans="1:20" x14ac:dyDescent="0.25">
      <c r="A86" s="3">
        <v>39052</v>
      </c>
      <c r="B86" s="6">
        <f>'[1]IPCA-15 (Var)'!E137</f>
        <v>0.31891981352570348</v>
      </c>
      <c r="C86" s="6"/>
      <c r="D86" s="6">
        <f>'[1]IPCA-15 (Var)'!D137</f>
        <v>0.29030264860292643</v>
      </c>
      <c r="E86" s="6">
        <f>'[1]IPCA-15 (Var)'!C137</f>
        <v>0.33763727459005022</v>
      </c>
      <c r="F86" s="6">
        <f>'[1]IPCA-15 (Var)'!G137</f>
        <v>0.17</v>
      </c>
      <c r="G86" s="7">
        <f>'[2]IPCA-15 (Dessaz)'!E137</f>
        <v>0.27002659935010198</v>
      </c>
      <c r="H86" s="7"/>
      <c r="I86" s="7">
        <f>'[2]IPCA-15 (Dessaz)'!D137</f>
        <v>0.28197652763011</v>
      </c>
      <c r="J86" s="7">
        <f>'[2]IPCA-15 (Dessaz)'!B137</f>
        <v>0.26411533497898099</v>
      </c>
      <c r="K86" s="7">
        <f>'[2]IPCA-15 (Dessaz)'!G137</f>
        <v>0.119143157265043</v>
      </c>
      <c r="L86" s="10">
        <f t="shared" si="11"/>
        <v>3.6609047033577591</v>
      </c>
      <c r="M86" s="10"/>
      <c r="N86" s="10">
        <f t="shared" si="12"/>
        <v>3.4706792850684565</v>
      </c>
      <c r="O86" s="10">
        <f t="shared" si="13"/>
        <v>3.4664874187148476</v>
      </c>
      <c r="P86" s="10">
        <f t="shared" si="14"/>
        <v>2.4055356447821863</v>
      </c>
      <c r="Q86" s="11">
        <f t="shared" si="15"/>
        <v>3.2509017629808126</v>
      </c>
      <c r="R86" s="16">
        <f t="shared" si="10"/>
        <v>155.73541880423747</v>
      </c>
      <c r="S86" s="17">
        <f t="shared" si="17"/>
        <v>3.7117284949735874</v>
      </c>
      <c r="T86" s="15">
        <f t="shared" si="16"/>
        <v>2.8421495246960582</v>
      </c>
    </row>
    <row r="87" spans="1:20" x14ac:dyDescent="0.25">
      <c r="A87" s="3">
        <v>39083</v>
      </c>
      <c r="B87" s="6">
        <f>'[1]IPCA-15 (Var)'!E138</f>
        <v>0.41423492657078259</v>
      </c>
      <c r="C87" s="6"/>
      <c r="D87" s="6">
        <f>'[1]IPCA-15 (Var)'!D138</f>
        <v>0.4274907832909301</v>
      </c>
      <c r="E87" s="6">
        <f>'[1]IPCA-15 (Var)'!C138</f>
        <v>0.56195022544919149</v>
      </c>
      <c r="F87" s="6">
        <f>'[1]IPCA-15 (Var)'!G138</f>
        <v>0.33</v>
      </c>
      <c r="G87" s="7">
        <f>'[2]IPCA-15 (Dessaz)'!E138</f>
        <v>0.271017555073223</v>
      </c>
      <c r="H87" s="7"/>
      <c r="I87" s="7">
        <f>'[2]IPCA-15 (Dessaz)'!D138</f>
        <v>0.37451297574669701</v>
      </c>
      <c r="J87" s="7">
        <f>'[2]IPCA-15 (Dessaz)'!B138</f>
        <v>0.33981200688023</v>
      </c>
      <c r="K87" s="7">
        <f>'[2]IPCA-15 (Dessaz)'!G138</f>
        <v>0.18077695453182099</v>
      </c>
      <c r="L87" s="10">
        <f t="shared" si="11"/>
        <v>3.1765352290313631</v>
      </c>
      <c r="M87" s="10"/>
      <c r="N87" s="10">
        <f t="shared" si="12"/>
        <v>3.6888864342127459</v>
      </c>
      <c r="O87" s="10">
        <f t="shared" si="13"/>
        <v>3.3151968629127504</v>
      </c>
      <c r="P87" s="10">
        <f t="shared" si="14"/>
        <v>2.2263071084946517</v>
      </c>
      <c r="Q87" s="11">
        <f t="shared" si="15"/>
        <v>3.1017314086628778</v>
      </c>
      <c r="R87" s="16">
        <f t="shared" si="10"/>
        <v>156.41040567387864</v>
      </c>
      <c r="S87" s="17">
        <f t="shared" si="17"/>
        <v>3.5812221436458458</v>
      </c>
      <c r="T87" s="15">
        <f t="shared" si="16"/>
        <v>3.5550003436697564</v>
      </c>
    </row>
    <row r="88" spans="1:20" x14ac:dyDescent="0.25">
      <c r="A88" s="3">
        <v>39114</v>
      </c>
      <c r="B88" s="6">
        <f>'[1]IPCA-15 (Var)'!E139</f>
        <v>0.59254146129286689</v>
      </c>
      <c r="C88" s="6"/>
      <c r="D88" s="6">
        <f>'[1]IPCA-15 (Var)'!D139</f>
        <v>0.2082440951097754</v>
      </c>
      <c r="E88" s="6">
        <f>'[1]IPCA-15 (Var)'!C139</f>
        <v>0.39419699390777063</v>
      </c>
      <c r="F88" s="6">
        <f>'[1]IPCA-15 (Var)'!G139</f>
        <v>0.28000000000000003</v>
      </c>
      <c r="G88" s="7">
        <f>'[2]IPCA-15 (Dessaz)'!E139</f>
        <v>0.15306673771368001</v>
      </c>
      <c r="H88" s="7"/>
      <c r="I88" s="7">
        <f>'[2]IPCA-15 (Dessaz)'!D139</f>
        <v>0.19166499441871401</v>
      </c>
      <c r="J88" s="7">
        <f>'[2]IPCA-15 (Dessaz)'!B139</f>
        <v>0.220334096002861</v>
      </c>
      <c r="K88" s="7">
        <f>'[2]IPCA-15 (Dessaz)'!G139</f>
        <v>0.18459869181389099</v>
      </c>
      <c r="L88" s="10">
        <f t="shared" si="11"/>
        <v>2.8120487407268246</v>
      </c>
      <c r="M88" s="10"/>
      <c r="N88" s="10">
        <f t="shared" si="12"/>
        <v>3.4458718243056019</v>
      </c>
      <c r="O88" s="10">
        <f t="shared" si="13"/>
        <v>3.3473280622893009</v>
      </c>
      <c r="P88" s="10">
        <f t="shared" si="14"/>
        <v>1.9553838543426405</v>
      </c>
      <c r="Q88" s="11">
        <f t="shared" si="15"/>
        <v>2.8901581204160922</v>
      </c>
      <c r="R88" s="16">
        <f t="shared" si="10"/>
        <v>156.9871622215185</v>
      </c>
      <c r="S88" s="17">
        <f t="shared" si="17"/>
        <v>3.3232600393288125</v>
      </c>
      <c r="T88" s="15">
        <f t="shared" si="16"/>
        <v>2.2723213692181554</v>
      </c>
    </row>
    <row r="89" spans="1:20" x14ac:dyDescent="0.25">
      <c r="A89" s="3">
        <v>39142</v>
      </c>
      <c r="B89" s="6">
        <f>'[1]IPCA-15 (Var)'!E140</f>
        <v>0.18982830301421991</v>
      </c>
      <c r="C89" s="6"/>
      <c r="D89" s="6">
        <f>'[1]IPCA-15 (Var)'!D140</f>
        <v>0.26362706053455981</v>
      </c>
      <c r="E89" s="6">
        <f>'[1]IPCA-15 (Var)'!C140</f>
        <v>0.33145824739432161</v>
      </c>
      <c r="F89" s="6">
        <f>'[1]IPCA-15 (Var)'!G140</f>
        <v>0.28000000000000003</v>
      </c>
      <c r="G89" s="7">
        <f>'[2]IPCA-15 (Dessaz)'!E140</f>
        <v>0.26963896725502801</v>
      </c>
      <c r="H89" s="7"/>
      <c r="I89" s="7">
        <f>'[2]IPCA-15 (Dessaz)'!D140</f>
        <v>0.29361189909504398</v>
      </c>
      <c r="J89" s="7">
        <f>'[2]IPCA-15 (Dessaz)'!B140</f>
        <v>0.42348803934360801</v>
      </c>
      <c r="K89" s="7">
        <f>'[2]IPCA-15 (Dessaz)'!G140</f>
        <v>0.26317627346136502</v>
      </c>
      <c r="L89" s="10">
        <f t="shared" si="11"/>
        <v>2.8104583018384144</v>
      </c>
      <c r="M89" s="10"/>
      <c r="N89" s="10">
        <f t="shared" si="12"/>
        <v>3.49389155209614</v>
      </c>
      <c r="O89" s="10">
        <f t="shared" si="13"/>
        <v>4.0062704295624973</v>
      </c>
      <c r="P89" s="10">
        <f t="shared" si="14"/>
        <v>2.5433833277591855</v>
      </c>
      <c r="Q89" s="11">
        <f t="shared" si="15"/>
        <v>3.2135009028140593</v>
      </c>
      <c r="R89" s="16">
        <f t="shared" si="10"/>
        <v>157.40510663600108</v>
      </c>
      <c r="S89" s="17">
        <f t="shared" si="17"/>
        <v>3.1739085782451326</v>
      </c>
      <c r="T89" s="15">
        <f t="shared" si="16"/>
        <v>3.814865908754328</v>
      </c>
    </row>
    <row r="90" spans="1:20" x14ac:dyDescent="0.25">
      <c r="A90" s="3">
        <v>39173</v>
      </c>
      <c r="B90" s="6">
        <f>'[1]IPCA-15 (Var)'!E141</f>
        <v>0.18149459850158403</v>
      </c>
      <c r="C90" s="6"/>
      <c r="D90" s="6">
        <f>'[1]IPCA-15 (Var)'!D141</f>
        <v>0.23156534483842595</v>
      </c>
      <c r="E90" s="6">
        <f>'[1]IPCA-15 (Var)'!C141</f>
        <v>0.2480483131540327</v>
      </c>
      <c r="F90" s="6">
        <f>'[1]IPCA-15 (Var)'!G141</f>
        <v>0.16</v>
      </c>
      <c r="G90" s="7">
        <f>'[2]IPCA-15 (Dessaz)'!E141</f>
        <v>0.22810219026275599</v>
      </c>
      <c r="H90" s="7"/>
      <c r="I90" s="7">
        <f>'[2]IPCA-15 (Dessaz)'!D141</f>
        <v>0.21853714741802099</v>
      </c>
      <c r="J90" s="7">
        <f>'[2]IPCA-15 (Dessaz)'!B141</f>
        <v>0.20855001886475</v>
      </c>
      <c r="K90" s="7">
        <f>'[2]IPCA-15 (Dessaz)'!G141</f>
        <v>0.18022228262590101</v>
      </c>
      <c r="L90" s="10">
        <f t="shared" si="11"/>
        <v>2.6345176855210317</v>
      </c>
      <c r="M90" s="10"/>
      <c r="N90" s="10">
        <f t="shared" si="12"/>
        <v>2.8518677186571972</v>
      </c>
      <c r="O90" s="10">
        <f t="shared" si="13"/>
        <v>3.4632759312418715</v>
      </c>
      <c r="P90" s="10">
        <f t="shared" si="14"/>
        <v>2.5411129902413787</v>
      </c>
      <c r="Q90" s="11">
        <f t="shared" si="15"/>
        <v>2.8726935814153696</v>
      </c>
      <c r="R90" s="16">
        <f t="shared" si="10"/>
        <v>157.72822321768396</v>
      </c>
      <c r="S90" s="17">
        <f t="shared" si="17"/>
        <v>3.1019280488893353</v>
      </c>
      <c r="T90" s="15">
        <f t="shared" si="16"/>
        <v>2.5352251790043301</v>
      </c>
    </row>
    <row r="91" spans="1:20" x14ac:dyDescent="0.25">
      <c r="A91" s="3">
        <v>39203</v>
      </c>
      <c r="B91" s="6">
        <f>'[1]IPCA-15 (Var)'!E142</f>
        <v>0.31287635780550394</v>
      </c>
      <c r="C91" s="6"/>
      <c r="D91" s="6">
        <f>'[1]IPCA-15 (Var)'!D142</f>
        <v>0.2847472587551903</v>
      </c>
      <c r="E91" s="6">
        <f>'[1]IPCA-15 (Var)'!C142</f>
        <v>0.35579524096621495</v>
      </c>
      <c r="F91" s="6">
        <f>'[1]IPCA-15 (Var)'!G142</f>
        <v>0.36</v>
      </c>
      <c r="G91" s="7">
        <f>'[2]IPCA-15 (Dessaz)'!E142</f>
        <v>0.27100255393260603</v>
      </c>
      <c r="H91" s="7"/>
      <c r="I91" s="7">
        <f>'[2]IPCA-15 (Dessaz)'!D142</f>
        <v>0.23932578464465801</v>
      </c>
      <c r="J91" s="7">
        <f>'[2]IPCA-15 (Dessaz)'!B142</f>
        <v>0.183746047251613</v>
      </c>
      <c r="K91" s="7">
        <f>'[2]IPCA-15 (Dessaz)'!G142</f>
        <v>0.32527162388302899</v>
      </c>
      <c r="L91" s="10">
        <f t="shared" si="11"/>
        <v>3.1186847331209133</v>
      </c>
      <c r="M91" s="10"/>
      <c r="N91" s="10">
        <f t="shared" si="12"/>
        <v>3.04765945413219</v>
      </c>
      <c r="O91" s="10">
        <f t="shared" si="13"/>
        <v>3.3123851143431526</v>
      </c>
      <c r="P91" s="10">
        <f t="shared" si="14"/>
        <v>3.118382209957371</v>
      </c>
      <c r="Q91" s="11">
        <f t="shared" si="15"/>
        <v>3.149277877888407</v>
      </c>
      <c r="R91" s="16">
        <f t="shared" si="10"/>
        <v>158.24613127452977</v>
      </c>
      <c r="S91" s="17">
        <f t="shared" si="17"/>
        <v>3.1008676191671913</v>
      </c>
      <c r="T91" s="15">
        <f t="shared" si="16"/>
        <v>3.1012656986799003</v>
      </c>
    </row>
    <row r="92" spans="1:20" x14ac:dyDescent="0.25">
      <c r="A92" s="3">
        <v>39234</v>
      </c>
      <c r="B92" s="6">
        <f>'[1]IPCA-15 (Var)'!E143</f>
        <v>0.34277587750635341</v>
      </c>
      <c r="C92" s="6"/>
      <c r="D92" s="6">
        <f>'[1]IPCA-15 (Var)'!D143</f>
        <v>0.37194386032055515</v>
      </c>
      <c r="E92" s="6">
        <f>'[1]IPCA-15 (Var)'!C143</f>
        <v>0.40748023151005214</v>
      </c>
      <c r="F92" s="6">
        <f>'[1]IPCA-15 (Var)'!G143</f>
        <v>0.17</v>
      </c>
      <c r="G92" s="7">
        <f>'[2]IPCA-15 (Dessaz)'!E143</f>
        <v>0.37440390452070799</v>
      </c>
      <c r="H92" s="7"/>
      <c r="I92" s="7">
        <f>'[2]IPCA-15 (Dessaz)'!D143</f>
        <v>0.32573197323818698</v>
      </c>
      <c r="J92" s="7">
        <f>'[2]IPCA-15 (Dessaz)'!B143</f>
        <v>0.46314725076466101</v>
      </c>
      <c r="K92" s="7">
        <f>'[2]IPCA-15 (Dessaz)'!G143</f>
        <v>0.22948902237772401</v>
      </c>
      <c r="L92" s="10">
        <f t="shared" si="11"/>
        <v>3.5505358516293883</v>
      </c>
      <c r="M92" s="10"/>
      <c r="N92" s="10">
        <f t="shared" si="12"/>
        <v>3.1798021827834866</v>
      </c>
      <c r="O92" s="10">
        <f t="shared" si="13"/>
        <v>3.4759507347406515</v>
      </c>
      <c r="P92" s="10">
        <f t="shared" si="14"/>
        <v>2.9798716778392187</v>
      </c>
      <c r="Q92" s="11">
        <f t="shared" si="15"/>
        <v>3.2965401117481865</v>
      </c>
      <c r="R92" s="16">
        <f t="shared" si="10"/>
        <v>158.75734538948137</v>
      </c>
      <c r="S92" s="17">
        <f t="shared" si="17"/>
        <v>3.2998442445134835</v>
      </c>
      <c r="T92" s="15">
        <f t="shared" si="16"/>
        <v>4.2592698236914472</v>
      </c>
    </row>
    <row r="93" spans="1:20" x14ac:dyDescent="0.25">
      <c r="A93" s="3">
        <v>39264</v>
      </c>
      <c r="B93" s="6">
        <f>'[1]IPCA-15 (Var)'!E144</f>
        <v>9.1482031868620597E-2</v>
      </c>
      <c r="C93" s="6"/>
      <c r="D93" s="6">
        <f>'[1]IPCA-15 (Var)'!D144</f>
        <v>0.22413038211800992</v>
      </c>
      <c r="E93" s="6">
        <f>'[1]IPCA-15 (Var)'!C144</f>
        <v>0.22584825409906126</v>
      </c>
      <c r="F93" s="6">
        <f>'[1]IPCA-15 (Var)'!G144</f>
        <v>0.14000000000000001</v>
      </c>
      <c r="G93" s="7">
        <f>'[2]IPCA-15 (Dessaz)'!E144</f>
        <v>0.27510822077935398</v>
      </c>
      <c r="H93" s="7"/>
      <c r="I93" s="7">
        <f>'[2]IPCA-15 (Dessaz)'!D144</f>
        <v>0.28212014562334298</v>
      </c>
      <c r="J93" s="7">
        <f>'[2]IPCA-15 (Dessaz)'!B144</f>
        <v>0.429519963548673</v>
      </c>
      <c r="K93" s="7">
        <f>'[2]IPCA-15 (Dessaz)'!G144</f>
        <v>0.25681027018501601</v>
      </c>
      <c r="L93" s="10">
        <f t="shared" si="11"/>
        <v>3.7448374784288641</v>
      </c>
      <c r="M93" s="10"/>
      <c r="N93" s="10">
        <f t="shared" si="12"/>
        <v>3.4418423027340328</v>
      </c>
      <c r="O93" s="10">
        <f t="shared" si="13"/>
        <v>4.3916463412180251</v>
      </c>
      <c r="P93" s="10">
        <f t="shared" si="14"/>
        <v>3.2950226845634534</v>
      </c>
      <c r="Q93" s="11">
        <f t="shared" si="15"/>
        <v>3.7183372017360936</v>
      </c>
      <c r="R93" s="16">
        <f t="shared" si="10"/>
        <v>159.02781260611295</v>
      </c>
      <c r="S93" s="17">
        <f t="shared" si="17"/>
        <v>3.3227529022966218</v>
      </c>
      <c r="T93" s="15">
        <f t="shared" si="16"/>
        <v>3.7951320756990148</v>
      </c>
    </row>
    <row r="94" spans="1:20" x14ac:dyDescent="0.25">
      <c r="A94" s="3">
        <v>39295</v>
      </c>
      <c r="B94" s="6">
        <f>'[1]IPCA-15 (Var)'!E145</f>
        <v>0.26394005775166784</v>
      </c>
      <c r="C94" s="6"/>
      <c r="D94" s="6">
        <f>'[1]IPCA-15 (Var)'!D145</f>
        <v>0.35176319389382643</v>
      </c>
      <c r="E94" s="6">
        <f>'[1]IPCA-15 (Var)'!C145</f>
        <v>0.35130779579956473</v>
      </c>
      <c r="F94" s="6">
        <f>'[1]IPCA-15 (Var)'!G145</f>
        <v>0.32</v>
      </c>
      <c r="G94" s="7">
        <f>'[2]IPCA-15 (Dessaz)'!E145</f>
        <v>0.36364557146488402</v>
      </c>
      <c r="H94" s="7"/>
      <c r="I94" s="7">
        <f>'[2]IPCA-15 (Dessaz)'!D145</f>
        <v>0.43216306193683302</v>
      </c>
      <c r="J94" s="7">
        <f>'[2]IPCA-15 (Dessaz)'!B145</f>
        <v>0.50841550469182295</v>
      </c>
      <c r="K94" s="7">
        <f>'[2]IPCA-15 (Dessaz)'!G145</f>
        <v>0.36389136504701097</v>
      </c>
      <c r="L94" s="10">
        <f t="shared" si="11"/>
        <v>4.1287604889537866</v>
      </c>
      <c r="M94" s="10"/>
      <c r="N94" s="10">
        <f t="shared" si="12"/>
        <v>4.2403041574812672</v>
      </c>
      <c r="O94" s="10">
        <f t="shared" si="13"/>
        <v>5.7505513830004462</v>
      </c>
      <c r="P94" s="10">
        <f t="shared" si="14"/>
        <v>3.4542736774599403</v>
      </c>
      <c r="Q94" s="11">
        <f t="shared" si="15"/>
        <v>4.3934724267238598</v>
      </c>
      <c r="R94" s="16">
        <f t="shared" si="10"/>
        <v>159.53948898530066</v>
      </c>
      <c r="S94" s="17">
        <f t="shared" si="17"/>
        <v>3.4288570509978467</v>
      </c>
      <c r="T94" s="15">
        <f t="shared" si="16"/>
        <v>5.1207398055031161</v>
      </c>
    </row>
    <row r="95" spans="1:20" x14ac:dyDescent="0.25">
      <c r="A95" s="3">
        <v>39326</v>
      </c>
      <c r="B95" s="6">
        <f>'[1]IPCA-15 (Var)'!E146</f>
        <v>0.26984979774188922</v>
      </c>
      <c r="C95" s="6"/>
      <c r="D95" s="6">
        <f>'[1]IPCA-15 (Var)'!D146</f>
        <v>0.38285667821923142</v>
      </c>
      <c r="E95" s="6">
        <f>'[1]IPCA-15 (Var)'!C146</f>
        <v>0.34789254609866349</v>
      </c>
      <c r="F95" s="6">
        <f>'[1]IPCA-15 (Var)'!G146</f>
        <v>0.4</v>
      </c>
      <c r="G95" s="7">
        <f>'[2]IPCA-15 (Dessaz)'!E146</f>
        <v>0.365677579361468</v>
      </c>
      <c r="H95" s="7"/>
      <c r="I95" s="7">
        <f>'[2]IPCA-15 (Dessaz)'!D146</f>
        <v>0.40348439401833103</v>
      </c>
      <c r="J95" s="7">
        <f>'[2]IPCA-15 (Dessaz)'!B146</f>
        <v>0.47534963594964802</v>
      </c>
      <c r="K95" s="7">
        <f>'[2]IPCA-15 (Dessaz)'!G146</f>
        <v>0.45803229242620003</v>
      </c>
      <c r="L95" s="10">
        <f t="shared" si="11"/>
        <v>4.0925421430453524</v>
      </c>
      <c r="M95" s="10"/>
      <c r="N95" s="10">
        <f t="shared" si="12"/>
        <v>4.563840917650186</v>
      </c>
      <c r="O95" s="10">
        <f t="shared" si="13"/>
        <v>5.8019392409838888</v>
      </c>
      <c r="P95" s="10">
        <f t="shared" si="14"/>
        <v>4.4013024317187455</v>
      </c>
      <c r="Q95" s="11">
        <f t="shared" si="15"/>
        <v>4.7149061833495427</v>
      </c>
      <c r="R95" s="16">
        <f t="shared" si="10"/>
        <v>160.0981161159325</v>
      </c>
      <c r="S95" s="17">
        <f t="shared" si="17"/>
        <v>3.6363388093662463</v>
      </c>
      <c r="T95" s="15">
        <f t="shared" si="16"/>
        <v>5.2289140488019692</v>
      </c>
    </row>
    <row r="96" spans="1:20" x14ac:dyDescent="0.25">
      <c r="A96" s="3">
        <v>39356</v>
      </c>
      <c r="B96" s="6">
        <f>'[1]IPCA-15 (Var)'!E147</f>
        <v>0.29235466075722566</v>
      </c>
      <c r="C96" s="6"/>
      <c r="D96" s="6">
        <f>'[1]IPCA-15 (Var)'!D147</f>
        <v>0.34829062964877311</v>
      </c>
      <c r="E96" s="6">
        <f>'[1]IPCA-15 (Var)'!C147</f>
        <v>0.33388384007103461</v>
      </c>
      <c r="F96" s="6">
        <f>'[1]IPCA-15 (Var)'!G147</f>
        <v>0.26</v>
      </c>
      <c r="G96" s="7">
        <f>'[2]IPCA-15 (Dessaz)'!E147</f>
        <v>0.338898263002126</v>
      </c>
      <c r="H96" s="7"/>
      <c r="I96" s="7">
        <f>'[2]IPCA-15 (Dessaz)'!D147</f>
        <v>0.338991558832754</v>
      </c>
      <c r="J96" s="7">
        <f>'[2]IPCA-15 (Dessaz)'!B147</f>
        <v>0.31611279508241402</v>
      </c>
      <c r="K96" s="7">
        <f>'[2]IPCA-15 (Dessaz)'!G147</f>
        <v>0.29345179121681603</v>
      </c>
      <c r="L96" s="10">
        <f t="shared" si="11"/>
        <v>4.3575673178104068</v>
      </c>
      <c r="M96" s="10"/>
      <c r="N96" s="10">
        <f t="shared" si="12"/>
        <v>4.8010720024128206</v>
      </c>
      <c r="O96" s="10">
        <f t="shared" si="13"/>
        <v>5.3252290166282412</v>
      </c>
      <c r="P96" s="10">
        <f t="shared" si="14"/>
        <v>4.5538731857335701</v>
      </c>
      <c r="Q96" s="11">
        <f t="shared" si="15"/>
        <v>4.7594353806462593</v>
      </c>
      <c r="R96" s="16">
        <f t="shared" si="10"/>
        <v>160.59223058613154</v>
      </c>
      <c r="S96" s="17">
        <f t="shared" si="17"/>
        <v>3.6510700404107643</v>
      </c>
      <c r="T96" s="15">
        <f t="shared" si="16"/>
        <v>3.9314756064341427</v>
      </c>
    </row>
    <row r="97" spans="1:20" x14ac:dyDescent="0.25">
      <c r="A97" s="3">
        <v>39387</v>
      </c>
      <c r="B97" s="6">
        <f>'[1]IPCA-15 (Var)'!E148</f>
        <v>0.32684536400134134</v>
      </c>
      <c r="C97" s="6"/>
      <c r="D97" s="6">
        <f>'[1]IPCA-15 (Var)'!D148</f>
        <v>0.37241761950081792</v>
      </c>
      <c r="E97" s="6">
        <f>'[1]IPCA-15 (Var)'!C148</f>
        <v>0.31754188500796948</v>
      </c>
      <c r="F97" s="6">
        <f>'[1]IPCA-15 (Var)'!G148</f>
        <v>0.28999999999999998</v>
      </c>
      <c r="G97" s="7">
        <f>'[2]IPCA-15 (Dessaz)'!E148</f>
        <v>0.370607109618519</v>
      </c>
      <c r="H97" s="7"/>
      <c r="I97" s="7">
        <f>'[2]IPCA-15 (Dessaz)'!D148</f>
        <v>0.35598056419644702</v>
      </c>
      <c r="J97" s="7">
        <f>'[2]IPCA-15 (Dessaz)'!B148</f>
        <v>8.2375943236425594E-2</v>
      </c>
      <c r="K97" s="7">
        <f>'[2]IPCA-15 (Dessaz)'!G148</f>
        <v>0.290575697131363</v>
      </c>
      <c r="L97" s="10">
        <f t="shared" si="11"/>
        <v>4.3865274617303607</v>
      </c>
      <c r="M97" s="10"/>
      <c r="N97" s="10">
        <f t="shared" si="12"/>
        <v>4.4833994701326985</v>
      </c>
      <c r="O97" s="10">
        <f t="shared" si="13"/>
        <v>3.551897625096978</v>
      </c>
      <c r="P97" s="10">
        <f t="shared" si="14"/>
        <v>4.2488002114636325</v>
      </c>
      <c r="Q97" s="11">
        <f t="shared" si="15"/>
        <v>4.167656192105917</v>
      </c>
      <c r="R97" s="16">
        <f t="shared" si="10"/>
        <v>161.11688735806865</v>
      </c>
      <c r="S97" s="17">
        <f t="shared" si="17"/>
        <v>3.7443832684910472</v>
      </c>
      <c r="T97" s="15">
        <f t="shared" si="16"/>
        <v>3.3489484394113811</v>
      </c>
    </row>
    <row r="98" spans="1:20" x14ac:dyDescent="0.25">
      <c r="A98" s="3">
        <v>39417</v>
      </c>
      <c r="B98" s="6">
        <f>'[1]IPCA-15 (Var)'!E149</f>
        <v>0.6546538312504302</v>
      </c>
      <c r="C98" s="6"/>
      <c r="D98" s="6">
        <f>'[1]IPCA-15 (Var)'!D149</f>
        <v>0.41278812283333133</v>
      </c>
      <c r="E98" s="6">
        <f>'[1]IPCA-15 (Var)'!C149</f>
        <v>0.60675033725714744</v>
      </c>
      <c r="F98" s="6">
        <f>'[1]IPCA-15 (Var)'!G149</f>
        <v>0.46</v>
      </c>
      <c r="G98" s="7">
        <f>'[2]IPCA-15 (Dessaz)'!E149</f>
        <v>0.63076794760378396</v>
      </c>
      <c r="H98" s="7"/>
      <c r="I98" s="7">
        <f>'[2]IPCA-15 (Dessaz)'!D149</f>
        <v>0.40683410243888501</v>
      </c>
      <c r="J98" s="7">
        <f>'[2]IPCA-15 (Dessaz)'!B149</f>
        <v>0.64393872403725205</v>
      </c>
      <c r="K98" s="7">
        <f>'[2]IPCA-15 (Dessaz)'!G149</f>
        <v>0.42985853096321403</v>
      </c>
      <c r="L98" s="10">
        <f t="shared" si="11"/>
        <v>5.4948059264363858</v>
      </c>
      <c r="M98" s="10"/>
      <c r="N98" s="10">
        <f t="shared" si="12"/>
        <v>4.4973488078764667</v>
      </c>
      <c r="O98" s="10">
        <f t="shared" si="13"/>
        <v>4.2503281290416473</v>
      </c>
      <c r="P98" s="10">
        <f t="shared" si="14"/>
        <v>4.1317838916711924</v>
      </c>
      <c r="Q98" s="11">
        <f t="shared" si="15"/>
        <v>4.5935666887564235</v>
      </c>
      <c r="R98" s="16">
        <f t="shared" si="10"/>
        <v>161.97652340557974</v>
      </c>
      <c r="S98" s="17">
        <f t="shared" si="17"/>
        <v>4.0075049396357754</v>
      </c>
      <c r="T98" s="15">
        <f t="shared" si="16"/>
        <v>6.5213650519571731</v>
      </c>
    </row>
    <row r="99" spans="1:20" x14ac:dyDescent="0.25">
      <c r="A99" s="3">
        <v>39448</v>
      </c>
      <c r="B99" s="6">
        <f>'[1]IPCA-15 (Var)'!E150</f>
        <v>0.47223909715869472</v>
      </c>
      <c r="C99" s="6"/>
      <c r="D99" s="6">
        <f>'[1]IPCA-15 (Var)'!D150</f>
        <v>0.34343734843980911</v>
      </c>
      <c r="E99" s="6">
        <f>'[1]IPCA-15 (Var)'!C150</f>
        <v>0.55105356494991664</v>
      </c>
      <c r="F99" s="6">
        <f>'[1]IPCA-15 (Var)'!G150</f>
        <v>0.56999999999999995</v>
      </c>
      <c r="G99" s="7">
        <f>'[2]IPCA-15 (Dessaz)'!E150</f>
        <v>0.346065704546413</v>
      </c>
      <c r="H99" s="7"/>
      <c r="I99" s="7">
        <f>'[2]IPCA-15 (Dessaz)'!D150</f>
        <v>0.29316426519033401</v>
      </c>
      <c r="J99" s="7">
        <f>'[2]IPCA-15 (Dessaz)'!B150</f>
        <v>0.54283651303425096</v>
      </c>
      <c r="K99" s="7">
        <f>'[2]IPCA-15 (Dessaz)'!G150</f>
        <v>0.41168823780206298</v>
      </c>
      <c r="L99" s="10">
        <f t="shared" si="11"/>
        <v>5.524920458550131</v>
      </c>
      <c r="M99" s="10"/>
      <c r="N99" s="10">
        <f t="shared" si="12"/>
        <v>4.3066562011485843</v>
      </c>
      <c r="O99" s="10">
        <f t="shared" si="13"/>
        <v>5.196407672165293</v>
      </c>
      <c r="P99" s="10">
        <f t="shared" si="14"/>
        <v>4.6236737217650425</v>
      </c>
      <c r="Q99" s="11">
        <f t="shared" si="15"/>
        <v>4.9129145134072623</v>
      </c>
      <c r="R99" s="16">
        <f t="shared" si="10"/>
        <v>162.76078539028947</v>
      </c>
      <c r="S99" s="17">
        <f t="shared" si="17"/>
        <v>4.0600749605186781</v>
      </c>
      <c r="T99" s="15">
        <f t="shared" si="16"/>
        <v>4.8874455256703975</v>
      </c>
    </row>
    <row r="100" spans="1:20" x14ac:dyDescent="0.25">
      <c r="A100" s="3">
        <v>39479</v>
      </c>
      <c r="B100" s="6">
        <f>'[1]IPCA-15 (Var)'!E151</f>
        <v>0.75225128437868749</v>
      </c>
      <c r="C100" s="6"/>
      <c r="D100" s="6">
        <f>'[1]IPCA-15 (Var)'!D151</f>
        <v>0.3409026099136811</v>
      </c>
      <c r="E100" s="6">
        <f>'[1]IPCA-15 (Var)'!C151</f>
        <v>0.51127707225436514</v>
      </c>
      <c r="F100" s="6">
        <f>'[1]IPCA-15 (Var)'!G151</f>
        <v>0.38</v>
      </c>
      <c r="G100" s="7">
        <f>'[2]IPCA-15 (Dessaz)'!E151</f>
        <v>0.32576867149977601</v>
      </c>
      <c r="H100" s="7"/>
      <c r="I100" s="7">
        <f>'[2]IPCA-15 (Dessaz)'!D151</f>
        <v>0.34417025366686399</v>
      </c>
      <c r="J100" s="7">
        <f>'[2]IPCA-15 (Dessaz)'!B151</f>
        <v>0.386311725066183</v>
      </c>
      <c r="K100" s="7">
        <f>'[2]IPCA-15 (Dessaz)'!G151</f>
        <v>0.30241308340302098</v>
      </c>
      <c r="L100" s="10">
        <f t="shared" si="11"/>
        <v>5.33665793807232</v>
      </c>
      <c r="M100" s="10"/>
      <c r="N100" s="10">
        <f t="shared" si="12"/>
        <v>4.2575638731842114</v>
      </c>
      <c r="O100" s="10">
        <f t="shared" si="13"/>
        <v>6.4770283260839889</v>
      </c>
      <c r="P100" s="10">
        <f t="shared" si="14"/>
        <v>4.6730369829759422</v>
      </c>
      <c r="Q100" s="11">
        <f t="shared" si="15"/>
        <v>5.1860717800791161</v>
      </c>
      <c r="R100" s="16">
        <f t="shared" si="10"/>
        <v>163.56825424695936</v>
      </c>
      <c r="S100" s="17">
        <f t="shared" si="17"/>
        <v>4.19212114692189</v>
      </c>
      <c r="T100" s="15">
        <f t="shared" si="16"/>
        <v>4.1530061120412576</v>
      </c>
    </row>
    <row r="101" spans="1:20" x14ac:dyDescent="0.25">
      <c r="A101" s="3">
        <v>39508</v>
      </c>
      <c r="B101" s="6">
        <f>'[1]IPCA-15 (Var)'!E152</f>
        <v>0.28406302413586143</v>
      </c>
      <c r="C101" s="6"/>
      <c r="D101" s="6">
        <f>'[1]IPCA-15 (Var)'!D152</f>
        <v>0.27786529665724152</v>
      </c>
      <c r="E101" s="6">
        <f>'[1]IPCA-15 (Var)'!C152</f>
        <v>0.38868708822019649</v>
      </c>
      <c r="F101" s="6">
        <f>'[1]IPCA-15 (Var)'!G152</f>
        <v>0.34</v>
      </c>
      <c r="G101" s="7">
        <f>'[2]IPCA-15 (Dessaz)'!E152</f>
        <v>0.38984331654200299</v>
      </c>
      <c r="H101" s="7"/>
      <c r="I101" s="7">
        <f>'[2]IPCA-15 (Dessaz)'!D152</f>
        <v>0.31629348862402501</v>
      </c>
      <c r="J101" s="7">
        <f>'[2]IPCA-15 (Dessaz)'!B152</f>
        <v>0.239638278873646</v>
      </c>
      <c r="K101" s="7">
        <f>'[2]IPCA-15 (Dessaz)'!G152</f>
        <v>0.338566635364209</v>
      </c>
      <c r="L101" s="10">
        <f t="shared" si="11"/>
        <v>4.3303520163014531</v>
      </c>
      <c r="M101" s="10"/>
      <c r="N101" s="10">
        <f t="shared" si="12"/>
        <v>3.8819135469349675</v>
      </c>
      <c r="O101" s="10">
        <f t="shared" si="13"/>
        <v>4.776636379358723</v>
      </c>
      <c r="P101" s="10">
        <f t="shared" si="14"/>
        <v>4.2928912181828593</v>
      </c>
      <c r="Q101" s="11">
        <f t="shared" si="15"/>
        <v>4.3204482901945012</v>
      </c>
      <c r="R101" s="16">
        <f t="shared" si="10"/>
        <v>164.09601352035068</v>
      </c>
      <c r="S101" s="17">
        <f t="shared" si="17"/>
        <v>4.250755917228477</v>
      </c>
      <c r="T101" s="15">
        <f t="shared" si="16"/>
        <v>3.9218019664090109</v>
      </c>
    </row>
    <row r="102" spans="1:20" x14ac:dyDescent="0.25">
      <c r="A102" s="3">
        <v>39539</v>
      </c>
      <c r="B102" s="6">
        <f>'[1]IPCA-15 (Var)'!E153</f>
        <v>0.43580448043028353</v>
      </c>
      <c r="C102" s="6"/>
      <c r="D102" s="6">
        <f>'[1]IPCA-15 (Var)'!D153</f>
        <v>0.3866632817926729</v>
      </c>
      <c r="E102" s="6">
        <f>'[1]IPCA-15 (Var)'!C153</f>
        <v>0.50717171461543031</v>
      </c>
      <c r="F102" s="6">
        <f>'[1]IPCA-15 (Var)'!G153</f>
        <v>0.45</v>
      </c>
      <c r="G102" s="7">
        <f>'[2]IPCA-15 (Dessaz)'!E153</f>
        <v>0.46035178262545501</v>
      </c>
      <c r="H102" s="7"/>
      <c r="I102" s="7">
        <f>'[2]IPCA-15 (Dessaz)'!D153</f>
        <v>0.37438878147329202</v>
      </c>
      <c r="J102" s="7">
        <f>'[2]IPCA-15 (Dessaz)'!B153</f>
        <v>0.56693031588658704</v>
      </c>
      <c r="K102" s="7">
        <f>'[2]IPCA-15 (Dessaz)'!G153</f>
        <v>0.46577347731783603</v>
      </c>
      <c r="L102" s="10">
        <f t="shared" si="11"/>
        <v>4.8066039102352631</v>
      </c>
      <c r="M102" s="10"/>
      <c r="N102" s="10">
        <f t="shared" si="12"/>
        <v>4.2188542708729848</v>
      </c>
      <c r="O102" s="10">
        <f t="shared" si="13"/>
        <v>4.8772674729925303</v>
      </c>
      <c r="P102" s="10">
        <f t="shared" si="14"/>
        <v>4.5179528169589034</v>
      </c>
      <c r="Q102" s="11">
        <f t="shared" si="15"/>
        <v>4.6051696177649202</v>
      </c>
      <c r="R102" s="16">
        <f t="shared" si="10"/>
        <v>164.82609287948225</v>
      </c>
      <c r="S102" s="17">
        <f t="shared" si="17"/>
        <v>4.5000631573731464</v>
      </c>
      <c r="T102" s="15">
        <f t="shared" si="16"/>
        <v>5.7484485342756297</v>
      </c>
    </row>
    <row r="103" spans="1:20" x14ac:dyDescent="0.25">
      <c r="A103" s="3">
        <v>39569</v>
      </c>
      <c r="B103" s="6">
        <f>'[1]IPCA-15 (Var)'!E154</f>
        <v>0.55258351557608387</v>
      </c>
      <c r="C103" s="6"/>
      <c r="D103" s="6">
        <f>'[1]IPCA-15 (Var)'!D154</f>
        <v>0.41083056778494748</v>
      </c>
      <c r="E103" s="6">
        <f>'[1]IPCA-15 (Var)'!C154</f>
        <v>0.56552698226846088</v>
      </c>
      <c r="F103" s="6">
        <f>'[1]IPCA-15 (Var)'!G154</f>
        <v>0.42</v>
      </c>
      <c r="G103" s="7">
        <f>'[2]IPCA-15 (Dessaz)'!E154</f>
        <v>0.50811346797718604</v>
      </c>
      <c r="H103" s="7"/>
      <c r="I103" s="7">
        <f>'[2]IPCA-15 (Dessaz)'!D154</f>
        <v>0.36356566248246502</v>
      </c>
      <c r="J103" s="7">
        <f>'[2]IPCA-15 (Dessaz)'!B154</f>
        <v>0.45702757338858901</v>
      </c>
      <c r="K103" s="7">
        <f>'[2]IPCA-15 (Dessaz)'!G154</f>
        <v>0.36604095155438898</v>
      </c>
      <c r="L103" s="10">
        <f t="shared" si="11"/>
        <v>5.5705973741038806</v>
      </c>
      <c r="M103" s="10"/>
      <c r="N103" s="10">
        <f t="shared" si="12"/>
        <v>4.2994595714386685</v>
      </c>
      <c r="O103" s="10">
        <f t="shared" si="13"/>
        <v>5.1731338097319668</v>
      </c>
      <c r="P103" s="10">
        <f t="shared" si="14"/>
        <v>4.7832934901098634</v>
      </c>
      <c r="Q103" s="11">
        <f t="shared" si="15"/>
        <v>4.9566210613460946</v>
      </c>
      <c r="R103" s="16">
        <f t="shared" si="10"/>
        <v>165.62918373223246</v>
      </c>
      <c r="S103" s="17">
        <f t="shared" si="17"/>
        <v>4.6655500505692338</v>
      </c>
      <c r="T103" s="15">
        <f t="shared" si="16"/>
        <v>5.2044092608577674</v>
      </c>
    </row>
    <row r="104" spans="1:20" x14ac:dyDescent="0.25">
      <c r="A104" s="3">
        <v>39600</v>
      </c>
      <c r="B104" s="6">
        <f>'[1]IPCA-15 (Var)'!E155</f>
        <v>0.75110363328142404</v>
      </c>
      <c r="C104" s="6"/>
      <c r="D104" s="6">
        <f>'[1]IPCA-15 (Var)'!D155</f>
        <v>0.57831053871394966</v>
      </c>
      <c r="E104" s="6">
        <f>'[1]IPCA-15 (Var)'!C155</f>
        <v>0.77128957341486992</v>
      </c>
      <c r="F104" s="6">
        <f>'[1]IPCA-15 (Var)'!G155</f>
        <v>0.45</v>
      </c>
      <c r="G104" s="7">
        <f>'[2]IPCA-15 (Dessaz)'!E155</f>
        <v>0.765384465793851</v>
      </c>
      <c r="H104" s="7"/>
      <c r="I104" s="7">
        <f>'[2]IPCA-15 (Dessaz)'!D155</f>
        <v>0.51782180433866198</v>
      </c>
      <c r="J104" s="7">
        <f>'[2]IPCA-15 (Dessaz)'!B155</f>
        <v>1.03074219003562</v>
      </c>
      <c r="K104" s="7">
        <f>'[2]IPCA-15 (Dessaz)'!G155</f>
        <v>0.48008341412368</v>
      </c>
      <c r="L104" s="10">
        <f t="shared" si="11"/>
        <v>7.1601589378153419</v>
      </c>
      <c r="M104" s="10"/>
      <c r="N104" s="10">
        <f t="shared" si="12"/>
        <v>5.1403786511662997</v>
      </c>
      <c r="O104" s="10">
        <f t="shared" si="13"/>
        <v>8.5355766776590514</v>
      </c>
      <c r="P104" s="10">
        <f t="shared" si="14"/>
        <v>5.3756615880639291</v>
      </c>
      <c r="Q104" s="11">
        <f t="shared" si="15"/>
        <v>6.5529439636761548</v>
      </c>
      <c r="R104" s="16">
        <f t="shared" si="10"/>
        <v>166.68536118047007</v>
      </c>
      <c r="S104" s="17">
        <f t="shared" si="17"/>
        <v>4.9937946313846515</v>
      </c>
      <c r="T104" s="15">
        <f t="shared" si="16"/>
        <v>8.7117354728025944</v>
      </c>
    </row>
    <row r="105" spans="1:20" x14ac:dyDescent="0.25">
      <c r="A105" s="3">
        <v>39630</v>
      </c>
      <c r="B105" s="6">
        <f>'[1]IPCA-15 (Var)'!E156</f>
        <v>0.41535698444669034</v>
      </c>
      <c r="C105" s="6"/>
      <c r="D105" s="6">
        <f>'[1]IPCA-15 (Var)'!D156</f>
        <v>0.38858321279685704</v>
      </c>
      <c r="E105" s="6">
        <f>'[1]IPCA-15 (Var)'!C156</f>
        <v>0.56667390212069013</v>
      </c>
      <c r="F105" s="6">
        <f>'[1]IPCA-15 (Var)'!G156</f>
        <v>0.44</v>
      </c>
      <c r="G105" s="7">
        <f>'[2]IPCA-15 (Dessaz)'!E156</f>
        <v>0.62166757888351398</v>
      </c>
      <c r="H105" s="7"/>
      <c r="I105" s="7">
        <f>'[2]IPCA-15 (Dessaz)'!D156</f>
        <v>0.46402608868822098</v>
      </c>
      <c r="J105" s="7">
        <f>'[2]IPCA-15 (Dessaz)'!B156</f>
        <v>0.86184569382750198</v>
      </c>
      <c r="K105" s="7">
        <f>'[2]IPCA-15 (Dessaz)'!G156</f>
        <v>0.56947341429056997</v>
      </c>
      <c r="L105" s="10">
        <f t="shared" si="11"/>
        <v>7.8496757848952825</v>
      </c>
      <c r="M105" s="10"/>
      <c r="N105" s="10">
        <f t="shared" si="12"/>
        <v>5.5164022034489335</v>
      </c>
      <c r="O105" s="10">
        <f t="shared" si="13"/>
        <v>9.8140706188927229</v>
      </c>
      <c r="P105" s="10">
        <f t="shared" si="14"/>
        <v>5.8116811835069671</v>
      </c>
      <c r="Q105" s="11">
        <f t="shared" si="15"/>
        <v>7.2479574476859758</v>
      </c>
      <c r="R105" s="16">
        <f t="shared" si="10"/>
        <v>167.4398683432475</v>
      </c>
      <c r="S105" s="17">
        <f t="shared" si="17"/>
        <v>5.2896758115952291</v>
      </c>
      <c r="T105" s="15">
        <f t="shared" si="16"/>
        <v>7.8179315407315819</v>
      </c>
    </row>
    <row r="106" spans="1:20" x14ac:dyDescent="0.25">
      <c r="A106" s="3">
        <v>39661</v>
      </c>
      <c r="B106" s="6">
        <f>'[1]IPCA-15 (Var)'!E157</f>
        <v>0.3404070757767596</v>
      </c>
      <c r="C106" s="6"/>
      <c r="D106" s="6">
        <f>'[1]IPCA-15 (Var)'!D157</f>
        <v>0.31838424736257864</v>
      </c>
      <c r="E106" s="6">
        <f>'[1]IPCA-15 (Var)'!C157</f>
        <v>0.45928823276789937</v>
      </c>
      <c r="F106" s="6">
        <f>'[1]IPCA-15 (Var)'!G157</f>
        <v>0.48</v>
      </c>
      <c r="G106" s="7">
        <f>'[2]IPCA-15 (Dessaz)'!E157</f>
        <v>0.427836974262925</v>
      </c>
      <c r="H106" s="7"/>
      <c r="I106" s="7">
        <f>'[2]IPCA-15 (Dessaz)'!D157</f>
        <v>0.38615252046890602</v>
      </c>
      <c r="J106" s="7">
        <f>'[2]IPCA-15 (Dessaz)'!B157</f>
        <v>0.47573335322522597</v>
      </c>
      <c r="K106" s="7">
        <f>'[2]IPCA-15 (Dessaz)'!G157</f>
        <v>0.53598517280239</v>
      </c>
      <c r="L106" s="10">
        <f t="shared" si="11"/>
        <v>7.5060408799984213</v>
      </c>
      <c r="M106" s="10"/>
      <c r="N106" s="10">
        <f t="shared" si="12"/>
        <v>5.6113470723065051</v>
      </c>
      <c r="O106" s="10">
        <f t="shared" si="13"/>
        <v>9.8956261497389555</v>
      </c>
      <c r="P106" s="10">
        <f t="shared" si="14"/>
        <v>6.5298106288870006</v>
      </c>
      <c r="Q106" s="11">
        <f t="shared" si="15"/>
        <v>7.3857061827327204</v>
      </c>
      <c r="R106" s="16">
        <f t="shared" si="10"/>
        <v>168.10882391935536</v>
      </c>
      <c r="S106" s="17">
        <f t="shared" si="17"/>
        <v>5.3712939589797948</v>
      </c>
      <c r="T106" s="15">
        <f t="shared" si="16"/>
        <v>5.6167324856532419</v>
      </c>
    </row>
    <row r="107" spans="1:20" x14ac:dyDescent="0.25">
      <c r="A107" s="3">
        <v>39692</v>
      </c>
      <c r="B107" s="6">
        <f>'[1]IPCA-15 (Var)'!E158</f>
        <v>0.64413525710985309</v>
      </c>
      <c r="C107" s="6"/>
      <c r="D107" s="6">
        <f>'[1]IPCA-15 (Var)'!D158</f>
        <v>0.46371407088581096</v>
      </c>
      <c r="E107" s="6">
        <f>'[1]IPCA-15 (Var)'!C158</f>
        <v>0.54047441157157705</v>
      </c>
      <c r="F107" s="6">
        <f>'[1]IPCA-15 (Var)'!G158</f>
        <v>0.48</v>
      </c>
      <c r="G107" s="7">
        <f>'[2]IPCA-15 (Dessaz)'!E158</f>
        <v>0.72889476282837495</v>
      </c>
      <c r="H107" s="7"/>
      <c r="I107" s="7">
        <f>'[2]IPCA-15 (Dessaz)'!D158</f>
        <v>0.47704068935147298</v>
      </c>
      <c r="J107" s="7">
        <f>'[2]IPCA-15 (Dessaz)'!B158</f>
        <v>0.429402351280881</v>
      </c>
      <c r="K107" s="7">
        <f>'[2]IPCA-15 (Dessaz)'!G158</f>
        <v>0.51907730602845004</v>
      </c>
      <c r="L107" s="10">
        <f t="shared" si="11"/>
        <v>7.3501735786560829</v>
      </c>
      <c r="M107" s="10"/>
      <c r="N107" s="10">
        <f t="shared" si="12"/>
        <v>5.4399787343597517</v>
      </c>
      <c r="O107" s="10">
        <f t="shared" si="13"/>
        <v>7.3014440309946638</v>
      </c>
      <c r="P107" s="10">
        <f t="shared" si="14"/>
        <v>6.6952151323151687</v>
      </c>
      <c r="Q107" s="11">
        <f t="shared" si="15"/>
        <v>6.6967028690814168</v>
      </c>
      <c r="R107" s="16">
        <f t="shared" si="10"/>
        <v>169.00329892130108</v>
      </c>
      <c r="S107" s="17">
        <f t="shared" si="17"/>
        <v>5.5623282905590488</v>
      </c>
      <c r="T107" s="15">
        <f t="shared" si="16"/>
        <v>6.6581868116310838</v>
      </c>
    </row>
    <row r="108" spans="1:20" x14ac:dyDescent="0.25">
      <c r="A108" s="3">
        <v>39722</v>
      </c>
      <c r="B108" s="6">
        <f>'[1]IPCA-15 (Var)'!E159</f>
        <v>0.53392321682688104</v>
      </c>
      <c r="C108" s="6"/>
      <c r="D108" s="6">
        <f>'[1]IPCA-15 (Var)'!D159</f>
        <v>0.42445536936226436</v>
      </c>
      <c r="E108" s="6">
        <f>'[1]IPCA-15 (Var)'!C159</f>
        <v>0.44213564752830292</v>
      </c>
      <c r="F108" s="6">
        <f>'[1]IPCA-15 (Var)'!G159</f>
        <v>0.43</v>
      </c>
      <c r="G108" s="7">
        <f>'[2]IPCA-15 (Dessaz)'!E159</f>
        <v>0.584668274861461</v>
      </c>
      <c r="H108" s="7"/>
      <c r="I108" s="7">
        <f>'[2]IPCA-15 (Dessaz)'!D159</f>
        <v>0.408998677822902</v>
      </c>
      <c r="J108" s="7">
        <f>'[2]IPCA-15 (Dessaz)'!B159</f>
        <v>0.373869385671665</v>
      </c>
      <c r="K108" s="7">
        <f>'[2]IPCA-15 (Dessaz)'!G159</f>
        <v>0.47062086732959901</v>
      </c>
      <c r="L108" s="10">
        <f t="shared" si="11"/>
        <v>7.1923410307839664</v>
      </c>
      <c r="M108" s="10"/>
      <c r="N108" s="10">
        <f t="shared" si="12"/>
        <v>5.209149338319996</v>
      </c>
      <c r="O108" s="10">
        <f t="shared" si="13"/>
        <v>5.2377042634742743</v>
      </c>
      <c r="P108" s="10">
        <f t="shared" si="14"/>
        <v>6.2763591672962749</v>
      </c>
      <c r="Q108" s="11">
        <f t="shared" si="15"/>
        <v>5.9788884499686281</v>
      </c>
      <c r="R108" s="16">
        <f t="shared" si="10"/>
        <v>169.77670628185271</v>
      </c>
      <c r="S108" s="17">
        <f t="shared" si="17"/>
        <v>5.7191282929439202</v>
      </c>
      <c r="T108" s="15">
        <f t="shared" si="16"/>
        <v>5.6560052234031266</v>
      </c>
    </row>
    <row r="109" spans="1:20" x14ac:dyDescent="0.25">
      <c r="A109" s="3">
        <v>39753</v>
      </c>
      <c r="B109" s="6">
        <f>'[1]IPCA-15 (Var)'!E160</f>
        <v>0.46512287964477089</v>
      </c>
      <c r="C109" s="6"/>
      <c r="D109" s="6">
        <f>'[1]IPCA-15 (Var)'!D160</f>
        <v>0.41317619580469211</v>
      </c>
      <c r="E109" s="6">
        <f>'[1]IPCA-15 (Var)'!C160</f>
        <v>0.4611805491881793</v>
      </c>
      <c r="F109" s="6">
        <f>'[1]IPCA-15 (Var)'!G160</f>
        <v>0.48</v>
      </c>
      <c r="G109" s="7">
        <f>'[2]IPCA-15 (Dessaz)'!E160</f>
        <v>0.49150201726230403</v>
      </c>
      <c r="H109" s="7"/>
      <c r="I109" s="7">
        <f>'[2]IPCA-15 (Dessaz)'!D160</f>
        <v>0.39956567895510198</v>
      </c>
      <c r="J109" s="7">
        <f>'[2]IPCA-15 (Dessaz)'!B160</f>
        <v>0.352920808181863</v>
      </c>
      <c r="K109" s="7">
        <f>'[2]IPCA-15 (Dessaz)'!G160</f>
        <v>0.48609570596345603</v>
      </c>
      <c r="L109" s="10">
        <f t="shared" si="11"/>
        <v>7.4640570099963499</v>
      </c>
      <c r="M109" s="10"/>
      <c r="N109" s="10">
        <f t="shared" si="12"/>
        <v>5.2653722214229592</v>
      </c>
      <c r="O109" s="10">
        <f t="shared" si="13"/>
        <v>4.7240711486731257</v>
      </c>
      <c r="P109" s="10">
        <f t="shared" si="14"/>
        <v>6.0655413604056685</v>
      </c>
      <c r="Q109" s="11">
        <f t="shared" si="15"/>
        <v>5.8797604351245258</v>
      </c>
      <c r="R109" s="16">
        <f t="shared" si="10"/>
        <v>170.54896942639752</v>
      </c>
      <c r="S109" s="17">
        <f t="shared" si="17"/>
        <v>5.8541858789556089</v>
      </c>
      <c r="T109" s="15">
        <f t="shared" si="16"/>
        <v>5.3155193193792805</v>
      </c>
    </row>
    <row r="110" spans="1:20" x14ac:dyDescent="0.25">
      <c r="A110" s="3">
        <v>39783</v>
      </c>
      <c r="B110" s="6">
        <f>'[1]IPCA-15 (Var)'!E161</f>
        <v>0.36803359989856627</v>
      </c>
      <c r="C110" s="6"/>
      <c r="D110" s="6">
        <f>'[1]IPCA-15 (Var)'!D161</f>
        <v>0.32337128513872071</v>
      </c>
      <c r="E110" s="6">
        <f>'[1]IPCA-15 (Var)'!C161</f>
        <v>0.30940800534050028</v>
      </c>
      <c r="F110" s="6">
        <f>'[1]IPCA-15 (Var)'!G161</f>
        <v>0.24</v>
      </c>
      <c r="G110" s="7">
        <f>'[2]IPCA-15 (Dessaz)'!E161</f>
        <v>0.35603208391612701</v>
      </c>
      <c r="H110" s="7"/>
      <c r="I110" s="7">
        <f>'[2]IPCA-15 (Dessaz)'!D161</f>
        <v>0.31658273053254099</v>
      </c>
      <c r="J110" s="7">
        <f>'[2]IPCA-15 (Dessaz)'!B161</f>
        <v>0.24308895321084101</v>
      </c>
      <c r="K110" s="7">
        <f>'[2]IPCA-15 (Dessaz)'!G161</f>
        <v>0.22643663811055501</v>
      </c>
      <c r="L110" s="10">
        <f t="shared" si="11"/>
        <v>5.8816507275146312</v>
      </c>
      <c r="M110" s="10"/>
      <c r="N110" s="10">
        <f t="shared" si="12"/>
        <v>4.5945955845638986</v>
      </c>
      <c r="O110" s="10">
        <f t="shared" si="13"/>
        <v>3.9492475463783316</v>
      </c>
      <c r="P110" s="10">
        <f t="shared" si="14"/>
        <v>4.8366302029508645</v>
      </c>
      <c r="Q110" s="11">
        <f t="shared" si="15"/>
        <v>4.8155310153519313</v>
      </c>
      <c r="R110" s="16">
        <f t="shared" si="10"/>
        <v>171.07801782565983</v>
      </c>
      <c r="S110" s="17">
        <f t="shared" si="17"/>
        <v>5.6190207251766155</v>
      </c>
      <c r="T110" s="15">
        <f t="shared" si="16"/>
        <v>3.4807466716317625</v>
      </c>
    </row>
    <row r="111" spans="1:20" x14ac:dyDescent="0.25">
      <c r="A111" s="3">
        <v>39814</v>
      </c>
      <c r="B111" s="6">
        <f>'[1]IPCA-15 (Var)'!E162</f>
        <v>0.21842706287948024</v>
      </c>
      <c r="C111" s="6"/>
      <c r="D111" s="6">
        <f>'[1]IPCA-15 (Var)'!D162</f>
        <v>0.42618086274901879</v>
      </c>
      <c r="E111" s="6">
        <f>'[1]IPCA-15 (Var)'!C162</f>
        <v>0.29550536412692785</v>
      </c>
      <c r="F111" s="6">
        <f>'[1]IPCA-15 (Var)'!G162</f>
        <v>0.59</v>
      </c>
      <c r="G111" s="7">
        <f>'[2]IPCA-15 (Dessaz)'!E162</f>
        <v>9.8598468664252703E-2</v>
      </c>
      <c r="H111" s="7"/>
      <c r="I111" s="7">
        <f>'[2]IPCA-15 (Dessaz)'!D162</f>
        <v>0.36786358691169502</v>
      </c>
      <c r="J111" s="7">
        <f>'[2]IPCA-15 (Dessaz)'!B162</f>
        <v>0.24609202925785501</v>
      </c>
      <c r="K111" s="7">
        <f>'[2]IPCA-15 (Dessaz)'!G162</f>
        <v>0.419889082023227</v>
      </c>
      <c r="L111" s="10">
        <f t="shared" si="11"/>
        <v>3.8508708739538156</v>
      </c>
      <c r="M111" s="10"/>
      <c r="N111" s="10">
        <f t="shared" si="12"/>
        <v>4.4232670670813823</v>
      </c>
      <c r="O111" s="10">
        <f t="shared" si="13"/>
        <v>3.4209000923693278</v>
      </c>
      <c r="P111" s="10">
        <f t="shared" si="14"/>
        <v>4.6249201574498411</v>
      </c>
      <c r="Q111" s="11">
        <f t="shared" si="15"/>
        <v>4.0799895477135912</v>
      </c>
      <c r="R111" s="16">
        <f t="shared" si="10"/>
        <v>171.73243969730999</v>
      </c>
      <c r="S111" s="17">
        <f t="shared" si="17"/>
        <v>5.5121719187500196</v>
      </c>
      <c r="T111" s="15">
        <f t="shared" si="16"/>
        <v>3.4507320504797434</v>
      </c>
    </row>
    <row r="112" spans="1:20" x14ac:dyDescent="0.25">
      <c r="A112" s="3">
        <v>39845</v>
      </c>
      <c r="B112" s="6">
        <f>'[1]IPCA-15 (Var)'!E163</f>
        <v>0.83668607581168541</v>
      </c>
      <c r="C112" s="6"/>
      <c r="D112" s="6">
        <f>'[1]IPCA-15 (Var)'!D163</f>
        <v>0.34513706734742661</v>
      </c>
      <c r="E112" s="6">
        <f>'[1]IPCA-15 (Var)'!C163</f>
        <v>0.4960988566215267</v>
      </c>
      <c r="F112" s="6">
        <f>'[1]IPCA-15 (Var)'!G163</f>
        <v>0.64</v>
      </c>
      <c r="G112" s="7">
        <f>'[2]IPCA-15 (Dessaz)'!E163</f>
        <v>0.419043921487188</v>
      </c>
      <c r="H112" s="7"/>
      <c r="I112" s="7">
        <f>'[2]IPCA-15 (Dessaz)'!D163</f>
        <v>0.36127905052577702</v>
      </c>
      <c r="J112" s="7">
        <f>'[2]IPCA-15 (Dessaz)'!B163</f>
        <v>0.35158792327379801</v>
      </c>
      <c r="K112" s="7">
        <f>'[2]IPCA-15 (Dessaz)'!G163</f>
        <v>0.56460165228581005</v>
      </c>
      <c r="L112" s="10">
        <f t="shared" si="11"/>
        <v>3.5512207117675887</v>
      </c>
      <c r="M112" s="10"/>
      <c r="N112" s="10">
        <f t="shared" si="12"/>
        <v>4.2640336440243454</v>
      </c>
      <c r="O112" s="10">
        <f t="shared" si="13"/>
        <v>3.4154017343770882</v>
      </c>
      <c r="P112" s="10">
        <f t="shared" si="14"/>
        <v>4.9527015046254563</v>
      </c>
      <c r="Q112" s="11">
        <f t="shared" si="15"/>
        <v>4.0458393986986199</v>
      </c>
      <c r="R112" s="16">
        <f t="shared" si="10"/>
        <v>172.72759569743599</v>
      </c>
      <c r="S112" s="17">
        <f t="shared" si="17"/>
        <v>5.5997060631628681</v>
      </c>
      <c r="T112" s="15">
        <f t="shared" si="16"/>
        <v>5.2099561272611616</v>
      </c>
    </row>
    <row r="113" spans="1:20" x14ac:dyDescent="0.25">
      <c r="A113" s="3">
        <v>39873</v>
      </c>
      <c r="B113" s="6">
        <f>'[1]IPCA-15 (Var)'!E164</f>
        <v>7.7874757144562767E-2</v>
      </c>
      <c r="C113" s="6"/>
      <c r="D113" s="6">
        <f>'[1]IPCA-15 (Var)'!D164</f>
        <v>0.3158171740048451</v>
      </c>
      <c r="E113" s="6">
        <f>'[1]IPCA-15 (Var)'!C164</f>
        <v>0.20403843711465142</v>
      </c>
      <c r="F113" s="6">
        <f>'[1]IPCA-15 (Var)'!G164</f>
        <v>0.28999999999999998</v>
      </c>
      <c r="G113" s="7">
        <f>'[2]IPCA-15 (Dessaz)'!E164</f>
        <v>0.193586044988035</v>
      </c>
      <c r="H113" s="7"/>
      <c r="I113" s="7">
        <f>'[2]IPCA-15 (Dessaz)'!D164</f>
        <v>0.36272470625075398</v>
      </c>
      <c r="J113" s="7">
        <f>'[2]IPCA-15 (Dessaz)'!B164</f>
        <v>0.124016217891117</v>
      </c>
      <c r="K113" s="7">
        <f>'[2]IPCA-15 (Dessaz)'!G164</f>
        <v>0.30202149080610202</v>
      </c>
      <c r="L113" s="10">
        <f t="shared" si="11"/>
        <v>2.8823038227985043</v>
      </c>
      <c r="M113" s="10"/>
      <c r="N113" s="10">
        <f t="shared" si="12"/>
        <v>4.4559648675334129</v>
      </c>
      <c r="O113" s="10">
        <f t="shared" si="13"/>
        <v>2.9252879549424682</v>
      </c>
      <c r="P113" s="10">
        <f t="shared" si="14"/>
        <v>5.2691757665030536</v>
      </c>
      <c r="Q113" s="11">
        <f t="shared" si="15"/>
        <v>3.8831831029443595</v>
      </c>
      <c r="R113" s="16">
        <f t="shared" si="10"/>
        <v>173.11093452778061</v>
      </c>
      <c r="S113" s="17">
        <f t="shared" si="17"/>
        <v>5.4936867837511061</v>
      </c>
      <c r="T113" s="15">
        <f t="shared" si="16"/>
        <v>2.9871796543091245</v>
      </c>
    </row>
    <row r="114" spans="1:20" x14ac:dyDescent="0.25">
      <c r="A114" s="3">
        <v>39904</v>
      </c>
      <c r="B114" s="6">
        <f>'[1]IPCA-15 (Var)'!E165</f>
        <v>0.49287790613509364</v>
      </c>
      <c r="C114" s="6"/>
      <c r="D114" s="6">
        <f>'[1]IPCA-15 (Var)'!D165</f>
        <v>0.40369469307955813</v>
      </c>
      <c r="E114" s="6">
        <f>'[1]IPCA-15 (Var)'!C165</f>
        <v>0.43270046627978237</v>
      </c>
      <c r="F114" s="6">
        <f>'[1]IPCA-15 (Var)'!G165</f>
        <v>0.32</v>
      </c>
      <c r="G114" s="7">
        <f>'[2]IPCA-15 (Dessaz)'!E165</f>
        <v>0.49714194660739303</v>
      </c>
      <c r="H114" s="7"/>
      <c r="I114" s="7">
        <f>'[2]IPCA-15 (Dessaz)'!D165</f>
        <v>0.38985981794410302</v>
      </c>
      <c r="J114" s="7">
        <f>'[2]IPCA-15 (Dessaz)'!B165</f>
        <v>0.32407230071902698</v>
      </c>
      <c r="K114" s="7">
        <f>'[2]IPCA-15 (Dessaz)'!G165</f>
        <v>0.324682480024786</v>
      </c>
      <c r="L114" s="10">
        <f t="shared" si="11"/>
        <v>4.5305275273599177</v>
      </c>
      <c r="M114" s="10"/>
      <c r="N114" s="10">
        <f t="shared" si="12"/>
        <v>4.5475738894345863</v>
      </c>
      <c r="O114" s="10">
        <f t="shared" si="13"/>
        <v>3.2460203333509074</v>
      </c>
      <c r="P114" s="10">
        <f t="shared" si="14"/>
        <v>4.8706878298476086</v>
      </c>
      <c r="Q114" s="11">
        <f t="shared" si="15"/>
        <v>4.298702394998255</v>
      </c>
      <c r="R114" s="16">
        <f t="shared" si="10"/>
        <v>173.82470253192869</v>
      </c>
      <c r="S114" s="17">
        <f t="shared" si="17"/>
        <v>5.459456992058942</v>
      </c>
      <c r="T114" s="15">
        <f t="shared" si="16"/>
        <v>4.705815686270709</v>
      </c>
    </row>
    <row r="115" spans="1:20" x14ac:dyDescent="0.25">
      <c r="A115" s="3">
        <v>39934</v>
      </c>
      <c r="B115" s="6">
        <f>'[1]IPCA-15 (Var)'!E166</f>
        <v>0.68826944971537019</v>
      </c>
      <c r="C115" s="6"/>
      <c r="D115" s="6">
        <f>'[1]IPCA-15 (Var)'!D166</f>
        <v>0.43220875241769691</v>
      </c>
      <c r="E115" s="6">
        <f>'[1]IPCA-15 (Var)'!C166</f>
        <v>0.54964720951576418</v>
      </c>
      <c r="F115" s="6">
        <f>'[1]IPCA-15 (Var)'!G166</f>
        <v>0.39</v>
      </c>
      <c r="G115" s="7">
        <f>'[2]IPCA-15 (Dessaz)'!E166</f>
        <v>0.64202285131383197</v>
      </c>
      <c r="H115" s="7"/>
      <c r="I115" s="7">
        <f>'[2]IPCA-15 (Dessaz)'!D166</f>
        <v>0.38668170732676499</v>
      </c>
      <c r="J115" s="7">
        <f>'[2]IPCA-15 (Dessaz)'!B166</f>
        <v>0.47754110829629498</v>
      </c>
      <c r="K115" s="7">
        <f>'[2]IPCA-15 (Dessaz)'!G166</f>
        <v>0.33541339134741299</v>
      </c>
      <c r="L115" s="10">
        <f t="shared" si="11"/>
        <v>5.4632081584925496</v>
      </c>
      <c r="M115" s="10"/>
      <c r="N115" s="10">
        <f t="shared" si="12"/>
        <v>4.6534614916507344</v>
      </c>
      <c r="O115" s="10">
        <f t="shared" si="13"/>
        <v>3.7660005032530197</v>
      </c>
      <c r="P115" s="10">
        <f t="shared" si="14"/>
        <v>3.917082841964481</v>
      </c>
      <c r="Q115" s="11">
        <f t="shared" si="15"/>
        <v>4.449938248840196</v>
      </c>
      <c r="R115" s="16">
        <f t="shared" si="10"/>
        <v>174.7199542490745</v>
      </c>
      <c r="S115" s="17">
        <f t="shared" si="17"/>
        <v>5.4886284602711166</v>
      </c>
      <c r="T115" s="15">
        <f t="shared" si="16"/>
        <v>5.6670547312946962</v>
      </c>
    </row>
    <row r="116" spans="1:20" x14ac:dyDescent="0.25">
      <c r="A116" s="3">
        <v>39965</v>
      </c>
      <c r="B116" s="6">
        <f>'[1]IPCA-15 (Var)'!E167</f>
        <v>0.39256752072561313</v>
      </c>
      <c r="C116" s="6"/>
      <c r="D116" s="6">
        <f>'[1]IPCA-15 (Var)'!D167</f>
        <v>0.45898907537280254</v>
      </c>
      <c r="E116" s="6">
        <f>'[1]IPCA-15 (Var)'!C167</f>
        <v>0.42864960810943942</v>
      </c>
      <c r="F116" s="6">
        <f>'[1]IPCA-15 (Var)'!G167</f>
        <v>0.39</v>
      </c>
      <c r="G116" s="7">
        <f>'[2]IPCA-15 (Dessaz)'!E167</f>
        <v>0.40207835958858001</v>
      </c>
      <c r="H116" s="7"/>
      <c r="I116" s="7">
        <f>'[2]IPCA-15 (Dessaz)'!D167</f>
        <v>0.39353611151059098</v>
      </c>
      <c r="J116" s="7">
        <f>'[2]IPCA-15 (Dessaz)'!B167</f>
        <v>0.48314975427743401</v>
      </c>
      <c r="K116" s="7">
        <f>'[2]IPCA-15 (Dessaz)'!G167</f>
        <v>0.39947920325736402</v>
      </c>
      <c r="L116" s="10">
        <f t="shared" si="11"/>
        <v>6.342188764208001</v>
      </c>
      <c r="M116" s="10"/>
      <c r="N116" s="10">
        <f t="shared" si="12"/>
        <v>4.7820266742254036</v>
      </c>
      <c r="O116" s="10">
        <f t="shared" si="13"/>
        <v>5.2618425573415006</v>
      </c>
      <c r="P116" s="10">
        <f t="shared" si="14"/>
        <v>4.3216086207027216</v>
      </c>
      <c r="Q116" s="11">
        <f t="shared" si="15"/>
        <v>5.1769166541194069</v>
      </c>
      <c r="R116" s="16">
        <f t="shared" si="10"/>
        <v>175.44950012803881</v>
      </c>
      <c r="S116" s="17">
        <f t="shared" si="17"/>
        <v>5.2578936059536785</v>
      </c>
      <c r="T116" s="15">
        <f t="shared" si="16"/>
        <v>5.1525512231060944</v>
      </c>
    </row>
    <row r="117" spans="1:20" x14ac:dyDescent="0.25">
      <c r="A117" s="3">
        <v>39995</v>
      </c>
      <c r="B117" s="6">
        <f>'[1]IPCA-15 (Var)'!E168</f>
        <v>0.12794530068198148</v>
      </c>
      <c r="C117" s="6"/>
      <c r="D117" s="6">
        <f>'[1]IPCA-15 (Var)'!D168</f>
        <v>0.27860662230407218</v>
      </c>
      <c r="E117" s="6">
        <f>'[1]IPCA-15 (Var)'!C168</f>
        <v>0.22883078752122146</v>
      </c>
      <c r="F117" s="6">
        <f>'[1]IPCA-15 (Var)'!G168</f>
        <v>0.22</v>
      </c>
      <c r="G117" s="7">
        <f>'[2]IPCA-15 (Dessaz)'!E168</f>
        <v>0.34564927804630902</v>
      </c>
      <c r="H117" s="7"/>
      <c r="I117" s="7">
        <f>'[2]IPCA-15 (Dessaz)'!D168</f>
        <v>0.36295037285480802</v>
      </c>
      <c r="J117" s="7">
        <f>'[2]IPCA-15 (Dessaz)'!B168</f>
        <v>0.48210152696481201</v>
      </c>
      <c r="K117" s="7">
        <f>'[2]IPCA-15 (Dessaz)'!G168</f>
        <v>0.34804189152491799</v>
      </c>
      <c r="L117" s="10">
        <f t="shared" si="11"/>
        <v>5.7028484969984472</v>
      </c>
      <c r="M117" s="10"/>
      <c r="N117" s="10">
        <f t="shared" si="12"/>
        <v>4.6697350017616435</v>
      </c>
      <c r="O117" s="10">
        <f t="shared" si="13"/>
        <v>5.9262977741542544</v>
      </c>
      <c r="P117" s="10">
        <f t="shared" si="14"/>
        <v>4.4187826737495328</v>
      </c>
      <c r="Q117" s="11">
        <f t="shared" si="15"/>
        <v>5.179415986665969</v>
      </c>
      <c r="R117" s="16">
        <f t="shared" si="10"/>
        <v>175.82469130048045</v>
      </c>
      <c r="S117" s="17">
        <f t="shared" si="17"/>
        <v>5.007662177590988</v>
      </c>
      <c r="T117" s="15">
        <f t="shared" si="16"/>
        <v>4.7151613815060944</v>
      </c>
    </row>
    <row r="118" spans="1:20" x14ac:dyDescent="0.25">
      <c r="A118" s="3">
        <v>40026</v>
      </c>
      <c r="B118" s="6">
        <f>'[1]IPCA-15 (Var)'!E169</f>
        <v>0.41820280344450028</v>
      </c>
      <c r="C118" s="6"/>
      <c r="D118" s="6">
        <f>'[1]IPCA-15 (Var)'!D169</f>
        <v>0.30864348547337644</v>
      </c>
      <c r="E118" s="6">
        <f>'[1]IPCA-15 (Var)'!C169</f>
        <v>0.37277586969884546</v>
      </c>
      <c r="F118" s="6">
        <f>'[1]IPCA-15 (Var)'!G169</f>
        <v>0.49</v>
      </c>
      <c r="G118" s="7">
        <f>'[2]IPCA-15 (Dessaz)'!E169</f>
        <v>0.51348125976680703</v>
      </c>
      <c r="H118" s="7"/>
      <c r="I118" s="7">
        <f>'[2]IPCA-15 (Dessaz)'!D169</f>
        <v>0.36967030222948399</v>
      </c>
      <c r="J118" s="7">
        <f>'[2]IPCA-15 (Dessaz)'!B169</f>
        <v>0.398702050075181</v>
      </c>
      <c r="K118" s="7">
        <f>'[2]IPCA-15 (Dessaz)'!G169</f>
        <v>0.56857743678947503</v>
      </c>
      <c r="L118" s="10">
        <f t="shared" si="11"/>
        <v>5.1631332996201929</v>
      </c>
      <c r="M118" s="10"/>
      <c r="N118" s="10">
        <f t="shared" si="12"/>
        <v>4.5988042414758068</v>
      </c>
      <c r="O118" s="10">
        <f t="shared" si="13"/>
        <v>5.5943292243952669</v>
      </c>
      <c r="P118" s="10">
        <f t="shared" si="14"/>
        <v>5.3932918622267234</v>
      </c>
      <c r="Q118" s="11">
        <f t="shared" si="15"/>
        <v>5.1873896569294971</v>
      </c>
      <c r="R118" s="16">
        <f t="shared" si="10"/>
        <v>176.52342836378841</v>
      </c>
      <c r="S118" s="17">
        <f t="shared" si="17"/>
        <v>5.0054507837552276</v>
      </c>
      <c r="T118" s="15">
        <f t="shared" si="16"/>
        <v>5.6947379248816432</v>
      </c>
    </row>
    <row r="119" spans="1:20" x14ac:dyDescent="0.25">
      <c r="A119" s="3">
        <v>40057</v>
      </c>
      <c r="B119" s="6">
        <f>'[1]IPCA-15 (Var)'!E170</f>
        <v>0.24294589890427021</v>
      </c>
      <c r="C119" s="6"/>
      <c r="D119" s="6">
        <f>'[1]IPCA-15 (Var)'!D170</f>
        <v>0.31601315865723484</v>
      </c>
      <c r="E119" s="6">
        <f>'[1]IPCA-15 (Var)'!C170</f>
        <v>0.27420326654133298</v>
      </c>
      <c r="F119" s="6">
        <f>'[1]IPCA-15 (Var)'!G170</f>
        <v>0.22</v>
      </c>
      <c r="G119" s="7">
        <f>'[2]IPCA-15 (Dessaz)'!E170</f>
        <v>0.33035734233361402</v>
      </c>
      <c r="H119" s="7"/>
      <c r="I119" s="7">
        <f>'[2]IPCA-15 (Dessaz)'!D170</f>
        <v>0.33368196066045702</v>
      </c>
      <c r="J119" s="7">
        <f>'[2]IPCA-15 (Dessaz)'!B170</f>
        <v>0.34740318480849203</v>
      </c>
      <c r="K119" s="7">
        <f>'[2]IPCA-15 (Dessaz)'!G170</f>
        <v>0.25831667897628802</v>
      </c>
      <c r="L119" s="10">
        <f t="shared" si="11"/>
        <v>4.8630931234458608</v>
      </c>
      <c r="M119" s="10"/>
      <c r="N119" s="10">
        <f t="shared" si="12"/>
        <v>4.3495864557991704</v>
      </c>
      <c r="O119" s="10">
        <f t="shared" si="13"/>
        <v>5.0249734206125662</v>
      </c>
      <c r="P119" s="10">
        <f t="shared" si="14"/>
        <v>4.8023121586855844</v>
      </c>
      <c r="Q119" s="11">
        <f t="shared" si="15"/>
        <v>4.7599912896357957</v>
      </c>
      <c r="R119" s="16">
        <f t="shared" si="10"/>
        <v>176.98819792397393</v>
      </c>
      <c r="S119" s="17">
        <f t="shared" si="17"/>
        <v>4.7247000819736318</v>
      </c>
      <c r="T119" s="15">
        <f t="shared" si="16"/>
        <v>3.8764931775318034</v>
      </c>
    </row>
    <row r="120" spans="1:20" x14ac:dyDescent="0.25">
      <c r="A120" s="3">
        <v>40087</v>
      </c>
      <c r="B120" s="6">
        <f>'[1]IPCA-15 (Var)'!E171</f>
        <v>0.29112652165056607</v>
      </c>
      <c r="C120" s="6"/>
      <c r="D120" s="6">
        <f>'[1]IPCA-15 (Var)'!D171</f>
        <v>0.32</v>
      </c>
      <c r="E120" s="6">
        <f>'[1]IPCA-15 (Var)'!C171</f>
        <v>0.32878841825843502</v>
      </c>
      <c r="F120" s="6">
        <f>'[1]IPCA-15 (Var)'!G171</f>
        <v>0.28000000000000003</v>
      </c>
      <c r="G120" s="7">
        <f>'[2]IPCA-15 (Dessaz)'!E171</f>
        <v>0.35011715854993702</v>
      </c>
      <c r="H120" s="7"/>
      <c r="I120" s="7">
        <f>'[2]IPCA-15 (Dessaz)'!D171</f>
        <v>0.29640398669427098</v>
      </c>
      <c r="J120" s="7">
        <f>'[2]IPCA-15 (Dessaz)'!B171</f>
        <v>0.24467368747097601</v>
      </c>
      <c r="K120" s="7">
        <f>'[2]IPCA-15 (Dessaz)'!G171</f>
        <v>0.32341099686755498</v>
      </c>
      <c r="L120" s="10">
        <f t="shared" si="11"/>
        <v>4.8817612648717201</v>
      </c>
      <c r="M120" s="10"/>
      <c r="N120" s="10">
        <f t="shared" si="12"/>
        <v>4.0731429429267996</v>
      </c>
      <c r="O120" s="10">
        <f t="shared" si="13"/>
        <v>4.0359012350912993</v>
      </c>
      <c r="P120" s="10">
        <f t="shared" si="14"/>
        <v>4.6995062367849005</v>
      </c>
      <c r="Q120" s="11">
        <f t="shared" si="15"/>
        <v>4.4225779199186803</v>
      </c>
      <c r="R120" s="16">
        <f t="shared" si="10"/>
        <v>177.5279742910615</v>
      </c>
      <c r="S120" s="17">
        <f t="shared" si="17"/>
        <v>4.5655662540305286</v>
      </c>
      <c r="T120" s="15">
        <f t="shared" si="16"/>
        <v>3.7052924492923855</v>
      </c>
    </row>
    <row r="121" spans="1:20" x14ac:dyDescent="0.25">
      <c r="A121" s="3">
        <v>40118</v>
      </c>
      <c r="B121" s="6">
        <f>'[1]IPCA-15 (Var)'!E172</f>
        <v>0.40464884195817302</v>
      </c>
      <c r="C121" s="6"/>
      <c r="D121" s="6">
        <f>'[1]IPCA-15 (Var)'!D172</f>
        <v>0.37</v>
      </c>
      <c r="E121" s="6">
        <f>'[1]IPCA-15 (Var)'!C172</f>
        <v>0.37506694753200165</v>
      </c>
      <c r="F121" s="6">
        <f>'[1]IPCA-15 (Var)'!G172</f>
        <v>0.24</v>
      </c>
      <c r="G121" s="7">
        <f>'[2]IPCA-15 (Dessaz)'!E172</f>
        <v>0.40532698701479097</v>
      </c>
      <c r="H121" s="7"/>
      <c r="I121" s="7">
        <f>'[2]IPCA-15 (Dessaz)'!D172</f>
        <v>0.35927965582908999</v>
      </c>
      <c r="J121" s="7">
        <f>'[2]IPCA-15 (Dessaz)'!B172</f>
        <v>0.32522559476861401</v>
      </c>
      <c r="K121" s="7">
        <f>'[2]IPCA-15 (Dessaz)'!G172</f>
        <v>0.23693376384395201</v>
      </c>
      <c r="L121" s="10">
        <f t="shared" si="11"/>
        <v>4.4307149812788715</v>
      </c>
      <c r="M121" s="10"/>
      <c r="N121" s="10">
        <f t="shared" si="12"/>
        <v>4.0300393092088216</v>
      </c>
      <c r="O121" s="10">
        <f t="shared" si="13"/>
        <v>3.7315490178471133</v>
      </c>
      <c r="P121" s="10">
        <f t="shared" si="14"/>
        <v>3.3242440625720127</v>
      </c>
      <c r="Q121" s="11">
        <f t="shared" si="15"/>
        <v>3.8791368427267043</v>
      </c>
      <c r="R121" s="16">
        <f t="shared" si="10"/>
        <v>178.14475786343272</v>
      </c>
      <c r="S121" s="17">
        <f t="shared" si="17"/>
        <v>4.4537287223616051</v>
      </c>
      <c r="T121" s="15">
        <f t="shared" si="16"/>
        <v>4.0537195677329052</v>
      </c>
    </row>
    <row r="122" spans="1:20" x14ac:dyDescent="0.25">
      <c r="A122" s="3">
        <v>40148</v>
      </c>
      <c r="B122" s="6">
        <f>'[1]IPCA-15 (Var)'!E173</f>
        <v>0.44262092706546963</v>
      </c>
      <c r="C122" s="6"/>
      <c r="D122" s="6">
        <f>'[1]IPCA-15 (Var)'!D173</f>
        <v>0.41739051379049502</v>
      </c>
      <c r="E122" s="6">
        <f>'[1]IPCA-15 (Var)'!C173</f>
        <v>0.50610576526536921</v>
      </c>
      <c r="F122" s="6">
        <f>'[1]IPCA-15 (Var)'!G173</f>
        <v>0.33</v>
      </c>
      <c r="G122" s="7">
        <f>'[2]IPCA-15 (Dessaz)'!E173</f>
        <v>0.42955351758028398</v>
      </c>
      <c r="H122" s="7"/>
      <c r="I122" s="7">
        <f>'[2]IPCA-15 (Dessaz)'!D173</f>
        <v>0.41505247421549402</v>
      </c>
      <c r="J122" s="7">
        <f>'[2]IPCA-15 (Dessaz)'!B173</f>
        <v>0.32096416995543597</v>
      </c>
      <c r="K122" s="7">
        <f>'[2]IPCA-15 (Dessaz)'!G173</f>
        <v>0.32512884055226399</v>
      </c>
      <c r="L122" s="10">
        <f t="shared" si="11"/>
        <v>4.8443347222583588</v>
      </c>
      <c r="M122" s="10"/>
      <c r="N122" s="10">
        <f t="shared" si="12"/>
        <v>4.3680276845591059</v>
      </c>
      <c r="O122" s="10">
        <f t="shared" si="13"/>
        <v>3.6222338662437181</v>
      </c>
      <c r="P122" s="10">
        <f t="shared" si="14"/>
        <v>3.5999618690587099</v>
      </c>
      <c r="Q122" s="11">
        <f t="shared" si="15"/>
        <v>4.1086395355299734</v>
      </c>
      <c r="R122" s="16">
        <f t="shared" si="10"/>
        <v>178.90014383591395</v>
      </c>
      <c r="S122" s="17">
        <f t="shared" si="17"/>
        <v>4.5722566286835242</v>
      </c>
      <c r="T122" s="15">
        <f t="shared" si="16"/>
        <v>4.5649103909549238</v>
      </c>
    </row>
    <row r="123" spans="1:20" x14ac:dyDescent="0.25">
      <c r="A123" s="3">
        <v>40179</v>
      </c>
      <c r="B123" s="6">
        <f>'[1]IPCA-15 (Var)'!E174</f>
        <v>0.57219977280542089</v>
      </c>
      <c r="C123" s="6"/>
      <c r="D123" s="6">
        <f>'[1]IPCA-15 (Var)'!D174</f>
        <v>0.44708487988860385</v>
      </c>
      <c r="E123" s="6">
        <f>'[1]IPCA-15 (Var)'!C174</f>
        <v>0.51665845126126098</v>
      </c>
      <c r="F123" s="6">
        <f>'[1]IPCA-15 (Var)'!G174</f>
        <v>0.53</v>
      </c>
      <c r="G123" s="7">
        <f>'[2]IPCA-15 (Dessaz)'!E174</f>
        <v>0.45958555900985099</v>
      </c>
      <c r="H123" s="7"/>
      <c r="I123" s="7">
        <f>'[2]IPCA-15 (Dessaz)'!D174</f>
        <v>0.36890502897294503</v>
      </c>
      <c r="J123" s="7">
        <f>'[2]IPCA-15 (Dessaz)'!B174</f>
        <v>0.35498045578840998</v>
      </c>
      <c r="K123" s="7">
        <f>'[2]IPCA-15 (Dessaz)'!G174</f>
        <v>0.360910270725122</v>
      </c>
      <c r="L123" s="10">
        <f t="shared" si="11"/>
        <v>5.3025293580602595</v>
      </c>
      <c r="M123" s="10"/>
      <c r="N123" s="10">
        <f t="shared" si="12"/>
        <v>4.6700226576619874</v>
      </c>
      <c r="O123" s="10">
        <f t="shared" si="13"/>
        <v>4.0790097995298424</v>
      </c>
      <c r="P123" s="10">
        <f t="shared" si="14"/>
        <v>3.7550077358438738</v>
      </c>
      <c r="Q123" s="11">
        <f t="shared" si="15"/>
        <v>4.4516423877739904</v>
      </c>
      <c r="R123" s="16">
        <f t="shared" si="10"/>
        <v>179.82413763204997</v>
      </c>
      <c r="S123" s="17">
        <f t="shared" si="17"/>
        <v>4.7118051481724432</v>
      </c>
      <c r="T123" s="15">
        <f t="shared" si="16"/>
        <v>4.732807161050312</v>
      </c>
    </row>
    <row r="124" spans="1:20" x14ac:dyDescent="0.25">
      <c r="A124" s="3">
        <v>40210</v>
      </c>
      <c r="B124" s="6">
        <f>'[1]IPCA-15 (Var)'!E175</f>
        <v>0.97773266567825889</v>
      </c>
      <c r="C124" s="6"/>
      <c r="D124" s="6">
        <f>'[1]IPCA-15 (Var)'!D175</f>
        <v>0.42255249283228968</v>
      </c>
      <c r="E124" s="6">
        <f>'[1]IPCA-15 (Var)'!C175</f>
        <v>0.59940000000000004</v>
      </c>
      <c r="F124" s="6">
        <f>'[1]IPCA-15 (Var)'!G175</f>
        <v>0.53</v>
      </c>
      <c r="G124" s="7">
        <f>'[2]IPCA-15 (Dessaz)'!E175</f>
        <v>0.55299769242713603</v>
      </c>
      <c r="H124" s="7"/>
      <c r="I124" s="7">
        <f>'[2]IPCA-15 (Dessaz)'!D175</f>
        <v>0.44231422694235101</v>
      </c>
      <c r="J124" s="7">
        <f>'[2]IPCA-15 (Dessaz)'!B175</f>
        <v>0.64702412796438902</v>
      </c>
      <c r="K124" s="7">
        <f>'[2]IPCA-15 (Dessaz)'!G175</f>
        <v>0.44211026325737701</v>
      </c>
      <c r="L124" s="10">
        <f t="shared" si="11"/>
        <v>5.9235332048663381</v>
      </c>
      <c r="M124" s="10"/>
      <c r="N124" s="10">
        <f t="shared" si="12"/>
        <v>5.0168777853383251</v>
      </c>
      <c r="O124" s="10">
        <f t="shared" si="13"/>
        <v>5.4221319861674555</v>
      </c>
      <c r="P124" s="10">
        <f t="shared" si="14"/>
        <v>4.6071102579414713</v>
      </c>
      <c r="Q124" s="11">
        <f t="shared" si="15"/>
        <v>5.2424133085783975</v>
      </c>
      <c r="R124" s="16">
        <f t="shared" si="10"/>
        <v>180.96138376232435</v>
      </c>
      <c r="S124" s="17">
        <f t="shared" si="17"/>
        <v>4.7669210189849043</v>
      </c>
      <c r="T124" s="15">
        <f t="shared" si="16"/>
        <v>6.4357167994387288</v>
      </c>
    </row>
    <row r="125" spans="1:20" x14ac:dyDescent="0.25">
      <c r="A125" s="3">
        <v>40238</v>
      </c>
      <c r="B125" s="6">
        <f>'[1]IPCA-15 (Var)'!E176</f>
        <v>0.44037266600355796</v>
      </c>
      <c r="C125" s="6"/>
      <c r="D125" s="6">
        <f>'[1]IPCA-15 (Var)'!D176</f>
        <v>0.42415531812749724</v>
      </c>
      <c r="E125" s="6">
        <f>'[1]IPCA-15 (Var)'!C176</f>
        <v>0.43</v>
      </c>
      <c r="F125" s="6">
        <f>'[1]IPCA-15 (Var)'!G176</f>
        <v>0.41</v>
      </c>
      <c r="G125" s="7">
        <f>'[2]IPCA-15 (Dessaz)'!E176</f>
        <v>0.56692617393182498</v>
      </c>
      <c r="H125" s="7"/>
      <c r="I125" s="7">
        <f>'[2]IPCA-15 (Dessaz)'!D176</f>
        <v>0.48041720367630802</v>
      </c>
      <c r="J125" s="7">
        <f>'[2]IPCA-15 (Dessaz)'!B176</f>
        <v>0.58171192103047897</v>
      </c>
      <c r="K125" s="7">
        <f>'[2]IPCA-15 (Dessaz)'!G176</f>
        <v>0.43304265353938698</v>
      </c>
      <c r="L125" s="10">
        <f t="shared" si="11"/>
        <v>6.5042426207560844</v>
      </c>
      <c r="M125" s="10"/>
      <c r="N125" s="10">
        <f t="shared" si="12"/>
        <v>5.2906625990093881</v>
      </c>
      <c r="O125" s="10">
        <f t="shared" si="13"/>
        <v>6.5220729907760067</v>
      </c>
      <c r="P125" s="10">
        <f t="shared" si="14"/>
        <v>5.0578484004681235</v>
      </c>
      <c r="Q125" s="11">
        <f t="shared" si="15"/>
        <v>5.8437066527524006</v>
      </c>
      <c r="R125" s="16">
        <f t="shared" si="10"/>
        <v>181.73251811899925</v>
      </c>
      <c r="S125" s="17">
        <f t="shared" si="17"/>
        <v>4.9803807106333142</v>
      </c>
      <c r="T125" s="15">
        <f t="shared" si="16"/>
        <v>6.3647485273724325</v>
      </c>
    </row>
    <row r="126" spans="1:20" x14ac:dyDescent="0.25">
      <c r="A126" s="3">
        <v>40269</v>
      </c>
      <c r="B126" s="6">
        <f>'[1]IPCA-15 (Var)'!E177</f>
        <v>0.3729693627318591</v>
      </c>
      <c r="C126" s="6"/>
      <c r="D126" s="6">
        <f>'[1]IPCA-15 (Var)'!D177</f>
        <v>0.48636221110120675</v>
      </c>
      <c r="E126" s="6">
        <f>'[1]IPCA-15 (Var)'!C177</f>
        <v>0.32819999999999999</v>
      </c>
      <c r="F126" s="6">
        <f>'[1]IPCA-15 (Var)'!G177</f>
        <v>0.42</v>
      </c>
      <c r="G126" s="7">
        <f>'[2]IPCA-15 (Dessaz)'!E177</f>
        <v>0.35857035803449799</v>
      </c>
      <c r="H126" s="7"/>
      <c r="I126" s="7">
        <f>'[2]IPCA-15 (Dessaz)'!D177</f>
        <v>0.46758731958877903</v>
      </c>
      <c r="J126" s="7">
        <f>'[2]IPCA-15 (Dessaz)'!B177</f>
        <v>0.41944424358006099</v>
      </c>
      <c r="K126" s="7">
        <f>'[2]IPCA-15 (Dessaz)'!G177</f>
        <v>0.41226358712760802</v>
      </c>
      <c r="L126" s="10">
        <f t="shared" si="11"/>
        <v>6.0769423821006807</v>
      </c>
      <c r="M126" s="10"/>
      <c r="N126" s="10">
        <f t="shared" si="12"/>
        <v>5.7052401160846866</v>
      </c>
      <c r="O126" s="10">
        <f t="shared" si="13"/>
        <v>6.7956246921995422</v>
      </c>
      <c r="P126" s="10">
        <f t="shared" si="14"/>
        <v>5.2729672773397018</v>
      </c>
      <c r="Q126" s="11">
        <f t="shared" si="15"/>
        <v>5.9626936169311531</v>
      </c>
      <c r="R126" s="16">
        <f t="shared" si="10"/>
        <v>182.46287002117043</v>
      </c>
      <c r="S126" s="17">
        <f t="shared" si="17"/>
        <v>4.9694706007939571</v>
      </c>
      <c r="T126" s="15">
        <f t="shared" si="16"/>
        <v>5.0885539551132286</v>
      </c>
    </row>
    <row r="127" spans="1:20" x14ac:dyDescent="0.25">
      <c r="A127" s="3">
        <v>40299</v>
      </c>
      <c r="B127" s="6">
        <f>'[1]IPCA-15 (Var)'!E178</f>
        <v>0.57881744944670743</v>
      </c>
      <c r="C127" s="6"/>
      <c r="D127" s="6">
        <f>'[1]IPCA-15 (Var)'!D178</f>
        <v>0.59331842889760611</v>
      </c>
      <c r="E127" s="6">
        <f>'[1]IPCA-15 (Var)'!C178</f>
        <v>0.57261341193039128</v>
      </c>
      <c r="F127" s="6">
        <f>'[1]IPCA-15 (Var)'!G178</f>
        <v>0.56000000000000005</v>
      </c>
      <c r="G127" s="7">
        <f>'[2]IPCA-15 (Dessaz)'!E178</f>
        <v>0.53206923179125698</v>
      </c>
      <c r="H127" s="7"/>
      <c r="I127" s="7">
        <f>'[2]IPCA-15 (Dessaz)'!D178</f>
        <v>0.54575616982875996</v>
      </c>
      <c r="J127" s="7">
        <f>'[2]IPCA-15 (Dessaz)'!B178</f>
        <v>0.50528129737188299</v>
      </c>
      <c r="K127" s="7">
        <f>'[2]IPCA-15 (Dessaz)'!G178</f>
        <v>0.50608386924735405</v>
      </c>
      <c r="L127" s="10">
        <f t="shared" si="11"/>
        <v>5.9886105217432206</v>
      </c>
      <c r="M127" s="10"/>
      <c r="N127" s="10">
        <f t="shared" si="12"/>
        <v>6.1414194757686502</v>
      </c>
      <c r="O127" s="10">
        <f t="shared" si="13"/>
        <v>6.1949864131384036</v>
      </c>
      <c r="P127" s="10">
        <f t="shared" si="14"/>
        <v>5.5415173019520036</v>
      </c>
      <c r="Q127" s="11">
        <f t="shared" si="15"/>
        <v>5.9666334281505691</v>
      </c>
      <c r="R127" s="16">
        <f t="shared" si="10"/>
        <v>183.51419794662738</v>
      </c>
      <c r="S127" s="17">
        <f t="shared" si="17"/>
        <v>5.0333367676001828</v>
      </c>
      <c r="T127" s="15">
        <f t="shared" si="16"/>
        <v>6.4507879987006245</v>
      </c>
    </row>
    <row r="128" spans="1:20" x14ac:dyDescent="0.25">
      <c r="A128" s="3">
        <v>40330</v>
      </c>
      <c r="B128" s="6">
        <f>'[1]IPCA-15 (Var)'!E179</f>
        <v>0.5064418331671483</v>
      </c>
      <c r="C128" s="6"/>
      <c r="D128" s="6">
        <f>'[1]IPCA-15 (Var)'!D179</f>
        <v>0.49820794730549056</v>
      </c>
      <c r="E128" s="6">
        <f>'[1]IPCA-15 (Var)'!C179</f>
        <v>0.43311499906463896</v>
      </c>
      <c r="F128" s="6">
        <f>'[1]IPCA-15 (Var)'!G179</f>
        <v>0.45</v>
      </c>
      <c r="G128" s="7">
        <f>'[2]IPCA-15 (Dessaz)'!E179</f>
        <v>0.52552392827751804</v>
      </c>
      <c r="H128" s="7"/>
      <c r="I128" s="7">
        <f>'[2]IPCA-15 (Dessaz)'!D179</f>
        <v>0.43502835264409401</v>
      </c>
      <c r="J128" s="7">
        <f>'[2]IPCA-15 (Dessaz)'!B179</f>
        <v>0.27532745389049701</v>
      </c>
      <c r="K128" s="7">
        <f>'[2]IPCA-15 (Dessaz)'!G179</f>
        <v>0.44599503641521199</v>
      </c>
      <c r="L128" s="10">
        <f t="shared" si="11"/>
        <v>5.8140644306197586</v>
      </c>
      <c r="M128" s="10"/>
      <c r="N128" s="10">
        <f t="shared" si="12"/>
        <v>5.9498274494276249</v>
      </c>
      <c r="O128" s="10">
        <f t="shared" si="13"/>
        <v>4.9072422489554235</v>
      </c>
      <c r="P128" s="10">
        <f t="shared" si="14"/>
        <v>5.5959655263914998</v>
      </c>
      <c r="Q128" s="11">
        <f t="shared" si="15"/>
        <v>5.5667749138485769</v>
      </c>
      <c r="R128" s="16">
        <f t="shared" si="10"/>
        <v>184.38027704519905</v>
      </c>
      <c r="S128" s="17">
        <f t="shared" si="17"/>
        <v>5.0902264814905562</v>
      </c>
      <c r="T128" s="15">
        <f t="shared" si="16"/>
        <v>5.1639592771225873</v>
      </c>
    </row>
    <row r="129" spans="1:20" x14ac:dyDescent="0.25">
      <c r="A129" s="3">
        <v>40360</v>
      </c>
      <c r="B129" s="6">
        <f>'[1]IPCA-15 (Var)'!E180</f>
        <v>0.1508827518473482</v>
      </c>
      <c r="C129" s="6"/>
      <c r="D129" s="6">
        <f>'[1]IPCA-15 (Var)'!D180</f>
        <v>0.29587708134149376</v>
      </c>
      <c r="E129" s="6">
        <f>'[1]IPCA-15 (Var)'!C180</f>
        <v>0.19</v>
      </c>
      <c r="F129" s="6">
        <f>'[1]IPCA-15 (Var)'!G180</f>
        <v>0.02</v>
      </c>
      <c r="G129" s="7">
        <f>'[2]IPCA-15 (Dessaz)'!E180</f>
        <v>0.37039312846957301</v>
      </c>
      <c r="H129" s="7"/>
      <c r="I129" s="7">
        <f>'[2]IPCA-15 (Dessaz)'!D180</f>
        <v>0.39014585140239999</v>
      </c>
      <c r="J129" s="7">
        <f>'[2]IPCA-15 (Dessaz)'!B180</f>
        <v>0.20896510113196401</v>
      </c>
      <c r="K129" s="7">
        <f>'[2]IPCA-15 (Dessaz)'!G180</f>
        <v>0.15228186952102199</v>
      </c>
      <c r="L129" s="10">
        <f t="shared" si="11"/>
        <v>5.8638806832516099</v>
      </c>
      <c r="M129" s="10"/>
      <c r="N129" s="10">
        <f t="shared" si="12"/>
        <v>5.6236690285423663</v>
      </c>
      <c r="O129" s="10">
        <f t="shared" si="13"/>
        <v>4.0309030309933824</v>
      </c>
      <c r="P129" s="10">
        <f t="shared" si="14"/>
        <v>4.5079879786938504</v>
      </c>
      <c r="Q129" s="11">
        <f t="shared" si="15"/>
        <v>5.006610180370302</v>
      </c>
      <c r="R129" s="16">
        <f t="shared" si="10"/>
        <v>184.68301094518785</v>
      </c>
      <c r="S129" s="17">
        <f t="shared" si="17"/>
        <v>5.0381545272095707</v>
      </c>
      <c r="T129" s="15">
        <f t="shared" si="16"/>
        <v>3.417755338751638</v>
      </c>
    </row>
    <row r="130" spans="1:20" x14ac:dyDescent="0.25">
      <c r="A130" s="3">
        <v>40391</v>
      </c>
      <c r="B130" s="6">
        <f>'[1]IPCA-15 (Var)'!E181</f>
        <v>0.23408151985687187</v>
      </c>
      <c r="C130" s="6"/>
      <c r="D130" s="6">
        <f>'[1]IPCA-15 (Var)'!D181</f>
        <v>0.23584965731483057</v>
      </c>
      <c r="E130" s="6">
        <f>'[1]IPCA-15 (Var)'!C181</f>
        <v>0.15</v>
      </c>
      <c r="F130" s="6">
        <f>'[1]IPCA-15 (Var)'!G181</f>
        <v>0.22</v>
      </c>
      <c r="G130" s="7">
        <f>'[2]IPCA-15 (Dessaz)'!E181</f>
        <v>0.33514815299913298</v>
      </c>
      <c r="H130" s="7"/>
      <c r="I130" s="7">
        <f>'[2]IPCA-15 (Dessaz)'!D181</f>
        <v>0.293099060886787</v>
      </c>
      <c r="J130" s="7">
        <f>'[2]IPCA-15 (Dessaz)'!B181</f>
        <v>0.159718521936522</v>
      </c>
      <c r="K130" s="7">
        <f>'[2]IPCA-15 (Dessaz)'!G181</f>
        <v>0.31988880501348899</v>
      </c>
      <c r="L130" s="10">
        <f t="shared" si="11"/>
        <v>5.0369334194364956</v>
      </c>
      <c r="M130" s="10"/>
      <c r="N130" s="10">
        <f t="shared" si="12"/>
        <v>4.5659480503389416</v>
      </c>
      <c r="O130" s="10">
        <f t="shared" si="13"/>
        <v>2.6066780223793051</v>
      </c>
      <c r="P130" s="10">
        <f t="shared" si="14"/>
        <v>3.7351199806020974</v>
      </c>
      <c r="Q130" s="11">
        <f t="shared" si="15"/>
        <v>3.9861698681892097</v>
      </c>
      <c r="R130" s="16">
        <f t="shared" si="10"/>
        <v>185.07081349215485</v>
      </c>
      <c r="S130" s="17">
        <f t="shared" si="17"/>
        <v>4.8420683914837337</v>
      </c>
      <c r="T130" s="15">
        <f t="shared" si="16"/>
        <v>3.374661795005407</v>
      </c>
    </row>
    <row r="131" spans="1:20" x14ac:dyDescent="0.25">
      <c r="A131" s="3">
        <v>40422</v>
      </c>
      <c r="B131" s="6">
        <f>'[1]IPCA-15 (Var)'!E182</f>
        <v>0.35468823587258735</v>
      </c>
      <c r="C131" s="6"/>
      <c r="D131" s="6">
        <f>'[1]IPCA-15 (Var)'!D182</f>
        <v>0.39643041398928014</v>
      </c>
      <c r="E131" s="6">
        <f>'[1]IPCA-15 (Var)'!C182</f>
        <v>0.36</v>
      </c>
      <c r="F131" s="6">
        <f>'[1]IPCA-15 (Var)'!G182</f>
        <v>0.48</v>
      </c>
      <c r="G131" s="7">
        <f>'[2]IPCA-15 (Dessaz)'!E182</f>
        <v>0.46008848846327999</v>
      </c>
      <c r="H131" s="7"/>
      <c r="I131" s="7">
        <f>'[2]IPCA-15 (Dessaz)'!D182</f>
        <v>0.428635689941117</v>
      </c>
      <c r="J131" s="7">
        <f>'[2]IPCA-15 (Dessaz)'!B182</f>
        <v>0.46451754433773002</v>
      </c>
      <c r="K131" s="7">
        <f>'[2]IPCA-15 (Dessaz)'!G182</f>
        <v>0.52928816045922999</v>
      </c>
      <c r="L131" s="10">
        <f t="shared" si="11"/>
        <v>4.7634583495703708</v>
      </c>
      <c r="M131" s="10"/>
      <c r="N131" s="10">
        <f t="shared" si="12"/>
        <v>4.5393122656737672</v>
      </c>
      <c r="O131" s="10">
        <f t="shared" si="13"/>
        <v>3.3841887136126791</v>
      </c>
      <c r="P131" s="10">
        <f t="shared" si="14"/>
        <v>4.0802073577117515</v>
      </c>
      <c r="Q131" s="11">
        <f t="shared" si="15"/>
        <v>4.1917916716421431</v>
      </c>
      <c r="R131" s="16">
        <f t="shared" si="10"/>
        <v>185.80698754938604</v>
      </c>
      <c r="S131" s="17">
        <f t="shared" si="17"/>
        <v>4.9826992583992924</v>
      </c>
      <c r="T131" s="15">
        <f t="shared" si="16"/>
        <v>5.7960941065356097</v>
      </c>
    </row>
    <row r="132" spans="1:20" x14ac:dyDescent="0.25">
      <c r="A132" s="3">
        <v>40452</v>
      </c>
      <c r="B132" s="6">
        <f>'[1]IPCA-15 (Var)'!E183</f>
        <v>0.47170208544833209</v>
      </c>
      <c r="C132" s="6"/>
      <c r="D132" s="6">
        <f>'[1]IPCA-15 (Var)'!D183</f>
        <v>0.53663106639618319</v>
      </c>
      <c r="E132" s="6">
        <f>'[1]IPCA-15 (Var)'!C183</f>
        <v>0.51</v>
      </c>
      <c r="F132" s="6">
        <f>'[1]IPCA-15 (Var)'!G183</f>
        <v>0.47</v>
      </c>
      <c r="G132" s="7">
        <f>'[2]IPCA-15 (Dessaz)'!E183</f>
        <v>0.54931522110347297</v>
      </c>
      <c r="H132" s="7"/>
      <c r="I132" s="7">
        <f>'[2]IPCA-15 (Dessaz)'!D183</f>
        <v>0.50548350594772296</v>
      </c>
      <c r="J132" s="7">
        <f>'[2]IPCA-15 (Dessaz)'!B183</f>
        <v>0.66855503033387398</v>
      </c>
      <c r="K132" s="7">
        <f>'[2]IPCA-15 (Dessaz)'!G183</f>
        <v>0.50654966101208598</v>
      </c>
      <c r="L132" s="10">
        <f t="shared" si="11"/>
        <v>5.512781588493576</v>
      </c>
      <c r="M132" s="10"/>
      <c r="N132" s="10">
        <f t="shared" si="12"/>
        <v>5.0208377184604913</v>
      </c>
      <c r="O132" s="10">
        <f t="shared" si="13"/>
        <v>5.2955047536916711</v>
      </c>
      <c r="P132" s="10">
        <f t="shared" si="14"/>
        <v>5.5597439481575472</v>
      </c>
      <c r="Q132" s="11">
        <f t="shared" si="15"/>
        <v>5.3472170022008214</v>
      </c>
      <c r="R132" s="16">
        <f t="shared" si="10"/>
        <v>186.73060303235803</v>
      </c>
      <c r="S132" s="17">
        <f t="shared" si="17"/>
        <v>5.1837626030749373</v>
      </c>
      <c r="T132" s="15">
        <f t="shared" si="16"/>
        <v>6.8986843935546993</v>
      </c>
    </row>
    <row r="133" spans="1:20" x14ac:dyDescent="0.25">
      <c r="A133" s="3">
        <v>40483</v>
      </c>
      <c r="B133" s="6">
        <f>'[1]IPCA-15 (Var)'!E184</f>
        <v>0.61081520026922131</v>
      </c>
      <c r="C133" s="6"/>
      <c r="D133" s="6">
        <f>'[1]IPCA-15 (Var)'!D184</f>
        <v>0.59391195601274038</v>
      </c>
      <c r="E133" s="6">
        <f>'[1]IPCA-15 (Var)'!C184</f>
        <v>0.67</v>
      </c>
      <c r="F133" s="6">
        <f>'[1]IPCA-15 (Var)'!G184</f>
        <v>0.57999999999999996</v>
      </c>
      <c r="G133" s="7">
        <f>'[2]IPCA-15 (Dessaz)'!E184</f>
        <v>0.59461025146666602</v>
      </c>
      <c r="H133" s="7"/>
      <c r="I133" s="7">
        <f>'[2]IPCA-15 (Dessaz)'!D184</f>
        <v>0.58512901692924801</v>
      </c>
      <c r="J133" s="7">
        <f>'[2]IPCA-15 (Dessaz)'!B184</f>
        <v>0.76633904708240796</v>
      </c>
      <c r="K133" s="7">
        <f>'[2]IPCA-15 (Dessaz)'!G184</f>
        <v>0.572661460270115</v>
      </c>
      <c r="L133" s="10">
        <f t="shared" si="11"/>
        <v>6.6081357663103413</v>
      </c>
      <c r="M133" s="10"/>
      <c r="N133" s="10">
        <f t="shared" si="12"/>
        <v>6.2491446787515503</v>
      </c>
      <c r="O133" s="10">
        <f t="shared" si="13"/>
        <v>7.8678798624105761</v>
      </c>
      <c r="P133" s="10">
        <f t="shared" si="14"/>
        <v>6.6271624676864871</v>
      </c>
      <c r="Q133" s="11">
        <f t="shared" si="15"/>
        <v>6.8380806937897383</v>
      </c>
      <c r="R133" s="16">
        <f t="shared" ref="R133:R196" si="18">R132*(1+AVERAGE(B133:F133)%)</f>
        <v>187.87653473778911</v>
      </c>
      <c r="S133" s="17">
        <f t="shared" si="17"/>
        <v>5.4628477374657702</v>
      </c>
      <c r="T133" s="15">
        <f t="shared" si="16"/>
        <v>7.8234827883715496</v>
      </c>
    </row>
    <row r="134" spans="1:20" x14ac:dyDescent="0.25">
      <c r="A134" s="3">
        <v>40513</v>
      </c>
      <c r="B134" s="6">
        <f>'[1]IPCA-15 (Var)'!E185</f>
        <v>0.56000000000000005</v>
      </c>
      <c r="C134" s="6"/>
      <c r="D134" s="6">
        <f>'[1]IPCA-15 (Var)'!D185</f>
        <v>0.5</v>
      </c>
      <c r="E134" s="6">
        <f>'[1]IPCA-15 (Var)'!C185</f>
        <v>0.65</v>
      </c>
      <c r="F134" s="6">
        <f>'[1]IPCA-15 (Var)'!G185</f>
        <v>0.42</v>
      </c>
      <c r="G134" s="7">
        <f>'[2]IPCA-15 (Dessaz)'!E185</f>
        <v>0.51427407068442499</v>
      </c>
      <c r="H134" s="7"/>
      <c r="I134" s="7">
        <f>'[2]IPCA-15 (Dessaz)'!D185</f>
        <v>0.502475822265953</v>
      </c>
      <c r="J134" s="7">
        <f>'[2]IPCA-15 (Dessaz)'!B185</f>
        <v>0.60831605882747497</v>
      </c>
      <c r="K134" s="7">
        <f>'[2]IPCA-15 (Dessaz)'!G185</f>
        <v>0.41722083829002699</v>
      </c>
      <c r="L134" s="10">
        <f t="shared" ref="L134:L197" si="19">((1+AVERAGE(G132:G134)%)^12-1)*100</f>
        <v>6.8381990964011763</v>
      </c>
      <c r="M134" s="10"/>
      <c r="N134" s="10">
        <f t="shared" ref="N134:N197" si="20">((1+AVERAGE(I132:I134)%)^12-1)*100</f>
        <v>6.5618023972979111</v>
      </c>
      <c r="O134" s="10">
        <f t="shared" ref="O134:O197" si="21">((1+AVERAGE(J132:J134)%)^12-1)*100</f>
        <v>8.4860436603748433</v>
      </c>
      <c r="P134" s="10">
        <f t="shared" ref="P134:P197" si="22">((1+AVERAGE(K132:K134)%)^12-1)*100</f>
        <v>6.1527051156007539</v>
      </c>
      <c r="Q134" s="11">
        <f t="shared" ref="Q134:Q197" si="23">AVERAGE(L134:P134)</f>
        <v>7.0096875674186707</v>
      </c>
      <c r="R134" s="16">
        <f t="shared" si="18"/>
        <v>188.87697728526786</v>
      </c>
      <c r="S134" s="17">
        <f t="shared" si="17"/>
        <v>5.576760999423569</v>
      </c>
      <c r="T134" s="15">
        <f t="shared" si="16"/>
        <v>6.3018735143856475</v>
      </c>
    </row>
    <row r="135" spans="1:20" x14ac:dyDescent="0.25">
      <c r="A135" s="3">
        <v>40544</v>
      </c>
      <c r="B135" s="6">
        <f>'[1]IPCA-15 (Var)'!E186</f>
        <v>0.7460803554265244</v>
      </c>
      <c r="C135" s="6"/>
      <c r="D135" s="6">
        <f>'[1]IPCA-15 (Var)'!D186</f>
        <v>0.63</v>
      </c>
      <c r="E135" s="6">
        <f>'[1]IPCA-15 (Var)'!C186</f>
        <v>0.74</v>
      </c>
      <c r="F135" s="6">
        <f>'[1]IPCA-15 (Var)'!G186</f>
        <v>0.73</v>
      </c>
      <c r="G135" s="7">
        <f>'[2]IPCA-15 (Dessaz)'!E186</f>
        <v>0.63898620841790998</v>
      </c>
      <c r="H135" s="7"/>
      <c r="I135" s="7">
        <f>'[2]IPCA-15 (Dessaz)'!D186</f>
        <v>0.53662252557511603</v>
      </c>
      <c r="J135" s="7">
        <f>'[2]IPCA-15 (Dessaz)'!B186</f>
        <v>0.58133062967146498</v>
      </c>
      <c r="K135" s="7">
        <f>'[2]IPCA-15 (Dessaz)'!G186</f>
        <v>0.56264734593188703</v>
      </c>
      <c r="L135" s="10">
        <f t="shared" si="19"/>
        <v>7.2199277728248301</v>
      </c>
      <c r="M135" s="10"/>
      <c r="N135" s="10">
        <f t="shared" si="20"/>
        <v>6.6939054916322904</v>
      </c>
      <c r="O135" s="10">
        <f t="shared" si="21"/>
        <v>8.1106954393439512</v>
      </c>
      <c r="P135" s="10">
        <f t="shared" si="22"/>
        <v>6.3899624018683765</v>
      </c>
      <c r="Q135" s="11">
        <f t="shared" si="23"/>
        <v>7.1036227764173629</v>
      </c>
      <c r="R135" s="16">
        <f t="shared" si="18"/>
        <v>190.22087492187768</v>
      </c>
      <c r="S135" s="17">
        <f t="shared" si="17"/>
        <v>5.7816138738288725</v>
      </c>
      <c r="T135" s="15">
        <f t="shared" si="16"/>
        <v>7.1850517021039728</v>
      </c>
    </row>
    <row r="136" spans="1:20" x14ac:dyDescent="0.25">
      <c r="A136" s="3">
        <v>40575</v>
      </c>
      <c r="B136" s="6">
        <f>'[1]IPCA-15 (Var)'!E187</f>
        <v>1.3046758042229454</v>
      </c>
      <c r="C136" s="6"/>
      <c r="D136" s="6">
        <f>'[1]IPCA-15 (Var)'!D187</f>
        <v>0.44536222254824848</v>
      </c>
      <c r="E136" s="6">
        <f>'[1]IPCA-15 (Var)'!C187</f>
        <v>0.82</v>
      </c>
      <c r="F136" s="6">
        <f>'[1]IPCA-15 (Var)'!G187</f>
        <v>0.63</v>
      </c>
      <c r="G136" s="7">
        <f>'[2]IPCA-15 (Dessaz)'!E187</f>
        <v>0.87173987792142604</v>
      </c>
      <c r="H136" s="7"/>
      <c r="I136" s="7">
        <f>'[2]IPCA-15 (Dessaz)'!D187</f>
        <v>0.45443629841310101</v>
      </c>
      <c r="J136" s="7">
        <f>'[2]IPCA-15 (Dessaz)'!B187</f>
        <v>0.68494405409275405</v>
      </c>
      <c r="K136" s="7">
        <f>'[2]IPCA-15 (Dessaz)'!G187</f>
        <v>0.52372491705927005</v>
      </c>
      <c r="L136" s="10">
        <f t="shared" si="19"/>
        <v>8.4075830852756717</v>
      </c>
      <c r="M136" s="10"/>
      <c r="N136" s="10">
        <f t="shared" si="20"/>
        <v>6.1404645173600558</v>
      </c>
      <c r="O136" s="10">
        <f t="shared" si="21"/>
        <v>7.7615067394224191</v>
      </c>
      <c r="P136" s="10">
        <f t="shared" si="22"/>
        <v>6.1829651305477018</v>
      </c>
      <c r="Q136" s="11">
        <f t="shared" si="23"/>
        <v>7.1231298681514623</v>
      </c>
      <c r="R136" s="16">
        <f t="shared" si="18"/>
        <v>191.74266000496689</v>
      </c>
      <c r="S136" s="17">
        <f t="shared" si="17"/>
        <v>5.9577772994943157</v>
      </c>
      <c r="T136" s="15">
        <f t="shared" si="16"/>
        <v>7.8752643120507226</v>
      </c>
    </row>
    <row r="137" spans="1:20" x14ac:dyDescent="0.25">
      <c r="A137" s="3">
        <v>40603</v>
      </c>
      <c r="B137" s="6">
        <f>'[1]IPCA-15 (Var)'!E188</f>
        <v>0.51148589112634602</v>
      </c>
      <c r="C137" s="6"/>
      <c r="D137" s="6">
        <f>'[1]IPCA-15 (Var)'!D188</f>
        <v>0.38</v>
      </c>
      <c r="E137" s="6">
        <f>'[1]IPCA-15 (Var)'!C188</f>
        <v>0.61</v>
      </c>
      <c r="F137" s="6">
        <f>'[1]IPCA-15 (Var)'!G188</f>
        <v>0.59</v>
      </c>
      <c r="G137" s="7">
        <f>'[2]IPCA-15 (Dessaz)'!E188</f>
        <v>0.62605694380755805</v>
      </c>
      <c r="H137" s="7"/>
      <c r="I137" s="7">
        <f>'[2]IPCA-15 (Dessaz)'!D188</f>
        <v>0.43933520396066</v>
      </c>
      <c r="J137" s="7">
        <f>'[2]IPCA-15 (Dessaz)'!B188</f>
        <v>0.61719302140593102</v>
      </c>
      <c r="K137" s="7">
        <f>'[2]IPCA-15 (Dessaz)'!G188</f>
        <v>0.61781369595776103</v>
      </c>
      <c r="L137" s="10">
        <f t="shared" si="19"/>
        <v>8.8900388819798124</v>
      </c>
      <c r="M137" s="10"/>
      <c r="N137" s="10">
        <f t="shared" si="20"/>
        <v>5.8740285333930053</v>
      </c>
      <c r="O137" s="10">
        <f t="shared" si="21"/>
        <v>7.7995390728823999</v>
      </c>
      <c r="P137" s="10">
        <f t="shared" si="22"/>
        <v>7.033806999526182</v>
      </c>
      <c r="Q137" s="11">
        <f t="shared" si="23"/>
        <v>7.3993533719453497</v>
      </c>
      <c r="R137" s="16">
        <f t="shared" si="18"/>
        <v>192.74522767528543</v>
      </c>
      <c r="S137" s="17">
        <f t="shared" si="17"/>
        <v>6.0598453541897301</v>
      </c>
      <c r="T137" s="15">
        <f t="shared" si="16"/>
        <v>7.1237240182061567</v>
      </c>
    </row>
    <row r="138" spans="1:20" x14ac:dyDescent="0.25">
      <c r="A138" s="3">
        <v>40634</v>
      </c>
      <c r="B138" s="6">
        <f>'[1]IPCA-15 (Var)'!E189</f>
        <v>0.73091021207867923</v>
      </c>
      <c r="C138" s="6"/>
      <c r="D138" s="6">
        <f>'[1]IPCA-15 (Var)'!D189</f>
        <v>0.67035030456693068</v>
      </c>
      <c r="E138" s="6">
        <f>'[1]IPCA-15 (Var)'!C189</f>
        <v>0.7</v>
      </c>
      <c r="F138" s="6">
        <f>'[1]IPCA-15 (Var)'!G189</f>
        <v>0.64</v>
      </c>
      <c r="G138" s="7">
        <f>'[2]IPCA-15 (Dessaz)'!E189</f>
        <v>0.719834555423153</v>
      </c>
      <c r="H138" s="7"/>
      <c r="I138" s="7">
        <f>'[2]IPCA-15 (Dessaz)'!D189</f>
        <v>0.64738134439391704</v>
      </c>
      <c r="J138" s="7">
        <f>'[2]IPCA-15 (Dessaz)'!B189</f>
        <v>0.68599610308455305</v>
      </c>
      <c r="K138" s="7">
        <f>'[2]IPCA-15 (Dessaz)'!G189</f>
        <v>0.62501034979411996</v>
      </c>
      <c r="L138" s="10">
        <f t="shared" si="19"/>
        <v>9.240206683949248</v>
      </c>
      <c r="M138" s="10"/>
      <c r="N138" s="10">
        <f t="shared" si="20"/>
        <v>6.3418065746514207</v>
      </c>
      <c r="O138" s="10">
        <f t="shared" si="21"/>
        <v>8.2488951127505761</v>
      </c>
      <c r="P138" s="10">
        <f t="shared" si="22"/>
        <v>7.2995988752357022</v>
      </c>
      <c r="Q138" s="11">
        <f t="shared" si="23"/>
        <v>7.7826268116467361</v>
      </c>
      <c r="R138" s="16">
        <f t="shared" si="18"/>
        <v>194.06613988128078</v>
      </c>
      <c r="S138" s="17">
        <f t="shared" si="17"/>
        <v>6.3592498894509575</v>
      </c>
      <c r="T138" s="15">
        <f t="shared" si="16"/>
        <v>8.3372523363748776</v>
      </c>
    </row>
    <row r="139" spans="1:20" x14ac:dyDescent="0.25">
      <c r="A139" s="3">
        <v>40664</v>
      </c>
      <c r="B139" s="6">
        <f>'[1]IPCA-15 (Var)'!E190</f>
        <v>0.43734773813110661</v>
      </c>
      <c r="C139" s="6"/>
      <c r="D139" s="6">
        <f>'[1]IPCA-15 (Var)'!D190</f>
        <v>0.57329755855023579</v>
      </c>
      <c r="E139" s="6">
        <f>'[1]IPCA-15 (Var)'!C190</f>
        <v>0.6</v>
      </c>
      <c r="F139" s="6">
        <f>'[1]IPCA-15 (Var)'!G190</f>
        <v>0.59</v>
      </c>
      <c r="G139" s="7">
        <f>'[2]IPCA-15 (Dessaz)'!E190</f>
        <v>0.413688851385551</v>
      </c>
      <c r="H139" s="7"/>
      <c r="I139" s="7">
        <f>'[2]IPCA-15 (Dessaz)'!D190</f>
        <v>0.52091727177893199</v>
      </c>
      <c r="J139" s="7">
        <f>'[2]IPCA-15 (Dessaz)'!B190</f>
        <v>0.57648674707868797</v>
      </c>
      <c r="K139" s="7">
        <f>'[2]IPCA-15 (Dessaz)'!G190</f>
        <v>0.53618537989062598</v>
      </c>
      <c r="L139" s="10">
        <f t="shared" si="19"/>
        <v>7.2698685687845765</v>
      </c>
      <c r="M139" s="10"/>
      <c r="N139" s="10">
        <f t="shared" si="20"/>
        <v>6.6234909428067867</v>
      </c>
      <c r="O139" s="10">
        <f t="shared" si="21"/>
        <v>7.7832918892761338</v>
      </c>
      <c r="P139" s="10">
        <f t="shared" si="22"/>
        <v>7.3527779840273144</v>
      </c>
      <c r="Q139" s="11">
        <f t="shared" si="23"/>
        <v>7.2573573462237029</v>
      </c>
      <c r="R139" s="16">
        <f t="shared" si="18"/>
        <v>195.1338167262179</v>
      </c>
      <c r="S139" s="17">
        <f t="shared" si="17"/>
        <v>6.3317274137938639</v>
      </c>
      <c r="T139" s="15">
        <f t="shared" si="16"/>
        <v>6.3177117823613571</v>
      </c>
    </row>
    <row r="140" spans="1:20" x14ac:dyDescent="0.25">
      <c r="A140" s="3">
        <v>40695</v>
      </c>
      <c r="B140" s="6">
        <f>'[1]IPCA-15 (Var)'!E191</f>
        <v>0.40087439761202631</v>
      </c>
      <c r="C140" s="6"/>
      <c r="D140" s="6">
        <f>'[1]IPCA-15 (Var)'!D191</f>
        <v>0.59000392043803507</v>
      </c>
      <c r="E140" s="6">
        <f>'[1]IPCA-15 (Var)'!C191</f>
        <v>0.49</v>
      </c>
      <c r="F140" s="6">
        <f>'[1]IPCA-15 (Var)'!G191</f>
        <v>0.55000000000000004</v>
      </c>
      <c r="G140" s="7">
        <f>'[2]IPCA-15 (Dessaz)'!E191</f>
        <v>0.41466043592757601</v>
      </c>
      <c r="H140" s="7"/>
      <c r="I140" s="7">
        <f>'[2]IPCA-15 (Dessaz)'!D191</f>
        <v>0.53619731804968196</v>
      </c>
      <c r="J140" s="7">
        <f>'[2]IPCA-15 (Dessaz)'!B191</f>
        <v>0.313111781630523</v>
      </c>
      <c r="K140" s="7">
        <f>'[2]IPCA-15 (Dessaz)'!G191</f>
        <v>0.54286978638608696</v>
      </c>
      <c r="L140" s="10">
        <f t="shared" si="19"/>
        <v>6.3715650881839059</v>
      </c>
      <c r="M140" s="10"/>
      <c r="N140" s="10">
        <f t="shared" si="20"/>
        <v>7.0351266240842314</v>
      </c>
      <c r="O140" s="10">
        <f t="shared" si="21"/>
        <v>6.4876534688298459</v>
      </c>
      <c r="P140" s="10">
        <f t="shared" si="22"/>
        <v>7.0332942549743649</v>
      </c>
      <c r="Q140" s="11">
        <f t="shared" si="23"/>
        <v>6.7319098590180868</v>
      </c>
      <c r="R140" s="16">
        <f t="shared" si="18"/>
        <v>196.12454931998698</v>
      </c>
      <c r="S140" s="17">
        <f t="shared" si="17"/>
        <v>6.3695924873292897</v>
      </c>
      <c r="T140" s="15">
        <f t="shared" si="16"/>
        <v>5.5572339817330896</v>
      </c>
    </row>
    <row r="141" spans="1:20" x14ac:dyDescent="0.25">
      <c r="A141" s="3">
        <v>40725</v>
      </c>
      <c r="B141" s="6">
        <f>'[1]IPCA-15 (Var)'!E192</f>
        <v>0.43318653663545126</v>
      </c>
      <c r="C141" s="6"/>
      <c r="D141" s="6">
        <f>'[1]IPCA-15 (Var)'!D192</f>
        <v>0.43414275776571215</v>
      </c>
      <c r="E141" s="6">
        <f>'[1]IPCA-15 (Var)'!C192</f>
        <v>0.38</v>
      </c>
      <c r="F141" s="6">
        <f>'[1]IPCA-15 (Var)'!G192</f>
        <v>0.31</v>
      </c>
      <c r="G141" s="7">
        <f>'[2]IPCA-15 (Dessaz)'!E192</f>
        <v>0.64787912547181903</v>
      </c>
      <c r="H141" s="7"/>
      <c r="I141" s="7">
        <f>'[2]IPCA-15 (Dessaz)'!D192</f>
        <v>0.53116172396715899</v>
      </c>
      <c r="J141" s="7">
        <f>'[2]IPCA-15 (Dessaz)'!B192</f>
        <v>0.42808959057689</v>
      </c>
      <c r="K141" s="7">
        <f>'[2]IPCA-15 (Dessaz)'!G192</f>
        <v>0.44539679766851198</v>
      </c>
      <c r="L141" s="10">
        <f t="shared" si="19"/>
        <v>6.0673759113719195</v>
      </c>
      <c r="M141" s="10"/>
      <c r="N141" s="10">
        <f t="shared" si="20"/>
        <v>6.541401383200296</v>
      </c>
      <c r="O141" s="10">
        <f t="shared" si="21"/>
        <v>5.3999640610420174</v>
      </c>
      <c r="P141" s="10">
        <f t="shared" si="22"/>
        <v>6.2711510983415986</v>
      </c>
      <c r="Q141" s="11">
        <f t="shared" si="23"/>
        <v>6.0699731134889578</v>
      </c>
      <c r="R141" s="16">
        <f t="shared" si="18"/>
        <v>196.8881255850051</v>
      </c>
      <c r="S141" s="17">
        <f t="shared" si="17"/>
        <v>6.6086829413018577</v>
      </c>
      <c r="T141" s="15">
        <f t="shared" ref="T141:T204" si="24">((1+AVERAGE(G141:K141)%)^12-1)*100</f>
        <v>6.3343695372952924</v>
      </c>
    </row>
    <row r="142" spans="1:20" x14ac:dyDescent="0.25">
      <c r="A142" s="3">
        <v>40756</v>
      </c>
      <c r="B142" s="6">
        <f>'[1]IPCA-15 (Var)'!E193</f>
        <v>0.47924161348783373</v>
      </c>
      <c r="C142" s="6"/>
      <c r="D142" s="6">
        <f>'[1]IPCA-15 (Var)'!D193</f>
        <v>0.52386629328087519</v>
      </c>
      <c r="E142" s="6">
        <f>'[1]IPCA-15 (Var)'!C193</f>
        <v>0.39</v>
      </c>
      <c r="F142" s="6">
        <f>'[1]IPCA-15 (Var)'!G193</f>
        <v>0.35</v>
      </c>
      <c r="G142" s="7">
        <f>'[2]IPCA-15 (Dessaz)'!E193</f>
        <v>0.60669807524744301</v>
      </c>
      <c r="H142" s="7"/>
      <c r="I142" s="7">
        <f>'[2]IPCA-15 (Dessaz)'!D193</f>
        <v>0.58345902104552005</v>
      </c>
      <c r="J142" s="7">
        <f>'[2]IPCA-15 (Dessaz)'!B193</f>
        <v>0.51776757899238302</v>
      </c>
      <c r="K142" s="7">
        <f>'[2]IPCA-15 (Dessaz)'!G193</f>
        <v>0.467129647770548</v>
      </c>
      <c r="L142" s="10">
        <f t="shared" si="19"/>
        <v>6.8851208397041619</v>
      </c>
      <c r="M142" s="10"/>
      <c r="N142" s="10">
        <f t="shared" si="20"/>
        <v>6.8068317571544634</v>
      </c>
      <c r="O142" s="10">
        <f t="shared" si="21"/>
        <v>5.1537507390498893</v>
      </c>
      <c r="P142" s="10">
        <f t="shared" si="22"/>
        <v>5.9794575291024943</v>
      </c>
      <c r="Q142" s="11">
        <f t="shared" si="23"/>
        <v>6.2062902162527518</v>
      </c>
      <c r="R142" s="16">
        <f t="shared" si="18"/>
        <v>197.74611870614532</v>
      </c>
      <c r="S142" s="17">
        <f t="shared" si="17"/>
        <v>6.8488947418647195</v>
      </c>
      <c r="T142" s="15">
        <f t="shared" si="24"/>
        <v>6.7238917992648028</v>
      </c>
    </row>
    <row r="143" spans="1:20" x14ac:dyDescent="0.25">
      <c r="A143" s="3">
        <v>40787</v>
      </c>
      <c r="B143" s="6">
        <f>'[1]IPCA-15 (Var)'!E194</f>
        <v>0.429726180018426</v>
      </c>
      <c r="C143" s="6"/>
      <c r="D143" s="6">
        <f>'[1]IPCA-15 (Var)'!D194</f>
        <v>0.5249637368923239</v>
      </c>
      <c r="E143" s="6">
        <f>'[1]IPCA-15 (Var)'!C194</f>
        <v>0.48</v>
      </c>
      <c r="F143" s="6">
        <f>'[1]IPCA-15 (Var)'!G194</f>
        <v>0.4</v>
      </c>
      <c r="G143" s="7">
        <f>'[2]IPCA-15 (Dessaz)'!E194</f>
        <v>0.54538563697704701</v>
      </c>
      <c r="H143" s="7"/>
      <c r="I143" s="7">
        <f>'[2]IPCA-15 (Dessaz)'!D194</f>
        <v>0.57703221653967496</v>
      </c>
      <c r="J143" s="7">
        <f>'[2]IPCA-15 (Dessaz)'!B194</f>
        <v>0.68180305748405801</v>
      </c>
      <c r="K143" s="7">
        <f>'[2]IPCA-15 (Dessaz)'!G194</f>
        <v>0.46295929020255</v>
      </c>
      <c r="L143" s="10">
        <f t="shared" si="19"/>
        <v>7.4422580125496296</v>
      </c>
      <c r="M143" s="10"/>
      <c r="N143" s="10">
        <f t="shared" si="20"/>
        <v>6.9804641010632995</v>
      </c>
      <c r="O143" s="10">
        <f t="shared" si="21"/>
        <v>6.7084781305139618</v>
      </c>
      <c r="P143" s="10">
        <f t="shared" si="22"/>
        <v>5.6428292319116391</v>
      </c>
      <c r="Q143" s="11">
        <f t="shared" si="23"/>
        <v>6.6935073690096321</v>
      </c>
      <c r="R143" s="16">
        <f t="shared" si="18"/>
        <v>198.65312573139133</v>
      </c>
      <c r="S143" s="17">
        <f t="shared" si="17"/>
        <v>6.9137002603795406</v>
      </c>
      <c r="T143" s="15">
        <f t="shared" si="24"/>
        <v>7.0176274387118376</v>
      </c>
    </row>
    <row r="144" spans="1:20" x14ac:dyDescent="0.25">
      <c r="A144" s="3">
        <v>40817</v>
      </c>
      <c r="B144" s="6">
        <f>'[1]IPCA-15 (Var)'!E195</f>
        <v>0.36246401106609455</v>
      </c>
      <c r="C144" s="6"/>
      <c r="D144" s="6">
        <f>'[1]IPCA-15 (Var)'!D195</f>
        <v>0.60883873401983923</v>
      </c>
      <c r="E144" s="6">
        <f>'[1]IPCA-15 (Var)'!C195</f>
        <v>0.48</v>
      </c>
      <c r="F144" s="6">
        <f>'[1]IPCA-15 (Var)'!G195</f>
        <v>0.41</v>
      </c>
      <c r="G144" s="7">
        <f>'[2]IPCA-15 (Dessaz)'!E195</f>
        <v>0.440497899229636</v>
      </c>
      <c r="H144" s="7"/>
      <c r="I144" s="7">
        <f>'[2]IPCA-15 (Dessaz)'!D195</f>
        <v>0.56757278725849203</v>
      </c>
      <c r="J144" s="7">
        <f>'[2]IPCA-15 (Dessaz)'!B195</f>
        <v>0.43943974385197998</v>
      </c>
      <c r="K144" s="7">
        <f>'[2]IPCA-15 (Dessaz)'!G195</f>
        <v>0.43402749481609698</v>
      </c>
      <c r="L144" s="10">
        <f t="shared" si="19"/>
        <v>6.559653888264827</v>
      </c>
      <c r="M144" s="10"/>
      <c r="N144" s="10">
        <f t="shared" si="20"/>
        <v>7.1355042199390706</v>
      </c>
      <c r="O144" s="10">
        <f t="shared" si="21"/>
        <v>6.7566729788848479</v>
      </c>
      <c r="P144" s="10">
        <f t="shared" si="22"/>
        <v>5.5950150121247599</v>
      </c>
      <c r="Q144" s="11">
        <f t="shared" si="23"/>
        <v>6.5117115248033759</v>
      </c>
      <c r="R144" s="16">
        <f t="shared" si="18"/>
        <v>199.57750975200068</v>
      </c>
      <c r="S144" s="17">
        <f t="shared" ref="S144:S207" si="25">(R144/R132-1)*100</f>
        <v>6.8799149743100418</v>
      </c>
      <c r="T144" s="15">
        <f t="shared" si="24"/>
        <v>5.7929605382646354</v>
      </c>
    </row>
    <row r="145" spans="1:20" x14ac:dyDescent="0.25">
      <c r="A145" s="3">
        <v>40848</v>
      </c>
      <c r="B145" s="6">
        <f>'[1]IPCA-15 (Var)'!E196</f>
        <v>0.49285759503291293</v>
      </c>
      <c r="C145" s="6"/>
      <c r="D145" s="6">
        <f>'[1]IPCA-15 (Var)'!D196</f>
        <v>0.53330044731924597</v>
      </c>
      <c r="E145" s="6">
        <f>'[1]IPCA-15 (Var)'!C196</f>
        <v>0.52</v>
      </c>
      <c r="F145" s="6">
        <f>'[1]IPCA-15 (Var)'!G196</f>
        <v>0.49</v>
      </c>
      <c r="G145" s="7">
        <f>'[2]IPCA-15 (Dessaz)'!E196</f>
        <v>0.47866460851176401</v>
      </c>
      <c r="H145" s="7"/>
      <c r="I145" s="7">
        <f>'[2]IPCA-15 (Dessaz)'!D196</f>
        <v>0.53525632137680001</v>
      </c>
      <c r="J145" s="7">
        <f>'[2]IPCA-15 (Dessaz)'!B196</f>
        <v>0.40206728716316598</v>
      </c>
      <c r="K145" s="7">
        <f>'[2]IPCA-15 (Dessaz)'!G196</f>
        <v>0.47478368749301197</v>
      </c>
      <c r="L145" s="10">
        <f t="shared" si="19"/>
        <v>6.0180732610682686</v>
      </c>
      <c r="M145" s="10"/>
      <c r="N145" s="10">
        <f t="shared" si="20"/>
        <v>6.9302988315124159</v>
      </c>
      <c r="O145" s="10">
        <f t="shared" si="21"/>
        <v>6.2663218028153</v>
      </c>
      <c r="P145" s="10">
        <f t="shared" si="22"/>
        <v>5.627202308703505</v>
      </c>
      <c r="Q145" s="11">
        <f t="shared" si="23"/>
        <v>6.2104740510248719</v>
      </c>
      <c r="R145" s="16">
        <f t="shared" si="18"/>
        <v>200.59343813088608</v>
      </c>
      <c r="S145" s="17">
        <f t="shared" si="25"/>
        <v>6.7687555611164463</v>
      </c>
      <c r="T145" s="15">
        <f t="shared" si="24"/>
        <v>5.8221337165263121</v>
      </c>
    </row>
    <row r="146" spans="1:20" x14ac:dyDescent="0.25">
      <c r="A146" s="3">
        <v>40878</v>
      </c>
      <c r="B146" s="6">
        <f>'[1]IPCA-15 (Var)'!E197</f>
        <v>0.52541013910565482</v>
      </c>
      <c r="C146" s="6"/>
      <c r="D146" s="6">
        <f>'[1]IPCA-15 (Var)'!D197</f>
        <v>0.63760448091066835</v>
      </c>
      <c r="E146" s="6">
        <f>'[1]IPCA-15 (Var)'!C197</f>
        <v>0.56000000000000005</v>
      </c>
      <c r="F146" s="6">
        <f>'[1]IPCA-15 (Var)'!G197</f>
        <v>0.65</v>
      </c>
      <c r="G146" s="7">
        <f>'[2]IPCA-15 (Dessaz)'!E197</f>
        <v>0.43346044808385098</v>
      </c>
      <c r="H146" s="7"/>
      <c r="I146" s="7">
        <f>'[2]IPCA-15 (Dessaz)'!D197</f>
        <v>0.64891970821584199</v>
      </c>
      <c r="J146" s="7">
        <f>'[2]IPCA-15 (Dessaz)'!B197</f>
        <v>0.45395221458079998</v>
      </c>
      <c r="K146" s="7">
        <f>'[2]IPCA-15 (Dessaz)'!G197</f>
        <v>0.65496983215425997</v>
      </c>
      <c r="L146" s="10">
        <f t="shared" si="19"/>
        <v>5.5466987357229103</v>
      </c>
      <c r="M146" s="10"/>
      <c r="N146" s="10">
        <f t="shared" si="20"/>
        <v>7.236465777375467</v>
      </c>
      <c r="O146" s="10">
        <f t="shared" si="21"/>
        <v>5.3066948433393657</v>
      </c>
      <c r="P146" s="10">
        <f t="shared" si="22"/>
        <v>6.4376069767098976</v>
      </c>
      <c r="Q146" s="11">
        <f t="shared" si="23"/>
        <v>6.1318665832869099</v>
      </c>
      <c r="R146" s="16">
        <f t="shared" si="18"/>
        <v>201.78346603429594</v>
      </c>
      <c r="S146" s="17">
        <f t="shared" si="25"/>
        <v>6.8332779010619848</v>
      </c>
      <c r="T146" s="15">
        <f t="shared" si="24"/>
        <v>6.7756430649273502</v>
      </c>
    </row>
    <row r="147" spans="1:20" x14ac:dyDescent="0.25">
      <c r="A147" s="3">
        <v>40909</v>
      </c>
      <c r="B147" s="6">
        <f>'[1]IPCA-15 (Var)'!E198</f>
        <v>0.55501486942977563</v>
      </c>
      <c r="C147" s="6"/>
      <c r="D147" s="6">
        <f>'[1]IPCA-15 (Var)'!D198</f>
        <v>0.59311969802103148</v>
      </c>
      <c r="E147" s="6">
        <f>'[1]IPCA-15 (Var)'!C198</f>
        <v>0.67110912454392746</v>
      </c>
      <c r="F147" s="6">
        <f>'[1]IPCA-15 (Var)'!G198</f>
        <v>0.6</v>
      </c>
      <c r="G147" s="7">
        <f>'[2]IPCA-15 (Dessaz)'!E198</f>
        <v>0.45370313047058902</v>
      </c>
      <c r="H147" s="7"/>
      <c r="I147" s="7">
        <f>'[2]IPCA-15 (Dessaz)'!D198</f>
        <v>0.48336841902210897</v>
      </c>
      <c r="J147" s="7">
        <f>'[2]IPCA-15 (Dessaz)'!B198</f>
        <v>0.460630320419115</v>
      </c>
      <c r="K147" s="7">
        <f>'[2]IPCA-15 (Dessaz)'!G198</f>
        <v>0.43719527078334403</v>
      </c>
      <c r="L147" s="10">
        <f t="shared" si="19"/>
        <v>5.6022126188294497</v>
      </c>
      <c r="M147" s="10"/>
      <c r="N147" s="10">
        <f t="shared" si="20"/>
        <v>6.8779220538211616</v>
      </c>
      <c r="O147" s="10">
        <f t="shared" si="21"/>
        <v>5.3956058274675867</v>
      </c>
      <c r="P147" s="10">
        <f t="shared" si="22"/>
        <v>6.4510246347408318</v>
      </c>
      <c r="Q147" s="11">
        <f t="shared" si="23"/>
        <v>6.0816912837147576</v>
      </c>
      <c r="R147" s="16">
        <f t="shared" si="18"/>
        <v>203.0038744776767</v>
      </c>
      <c r="S147" s="17">
        <f t="shared" si="25"/>
        <v>6.7200824100135836</v>
      </c>
      <c r="T147" s="15">
        <f t="shared" si="24"/>
        <v>5.6457195877028354</v>
      </c>
    </row>
    <row r="148" spans="1:20" x14ac:dyDescent="0.25">
      <c r="A148" s="3">
        <v>40940</v>
      </c>
      <c r="B148" s="6">
        <f>'[1]IPCA-15 (Var)'!E199</f>
        <v>0.70971473837898225</v>
      </c>
      <c r="C148" s="6">
        <f>'[1]IPCA-15 (Var)'!F199</f>
        <v>0.53387110432284446</v>
      </c>
      <c r="D148" s="6">
        <f>'[1]IPCA-15 (Var)'!D199</f>
        <v>0.4088909062380548</v>
      </c>
      <c r="E148" s="6">
        <f>'[1]IPCA-15 (Var)'!C199</f>
        <v>0.53</v>
      </c>
      <c r="F148" s="6">
        <f>'[1]IPCA-15 (Var)'!G199</f>
        <v>0.52</v>
      </c>
      <c r="G148" s="7">
        <f>'[2]IPCA-15 (Dessaz)'!E199</f>
        <v>0.27550402809228702</v>
      </c>
      <c r="H148" s="7">
        <f>'[2]IPCA-15 (Dessaz)'!F199</f>
        <v>0.48968280167757799</v>
      </c>
      <c r="I148" s="7">
        <f>'[2]IPCA-15 (Dessaz)'!D199</f>
        <v>0.40035706051676301</v>
      </c>
      <c r="J148" s="7">
        <f>'[2]IPCA-15 (Dessaz)'!B199</f>
        <v>0.25428085783188198</v>
      </c>
      <c r="K148" s="7">
        <f>'[2]IPCA-15 (Dessaz)'!G199</f>
        <v>0.39958482152050301</v>
      </c>
      <c r="L148" s="10">
        <f t="shared" si="19"/>
        <v>4.7510940030830007</v>
      </c>
      <c r="M148" s="10"/>
      <c r="N148" s="10">
        <f t="shared" si="20"/>
        <v>6.305808325954998</v>
      </c>
      <c r="O148" s="10">
        <f t="shared" si="21"/>
        <v>4.776957321187969</v>
      </c>
      <c r="P148" s="10">
        <f t="shared" si="22"/>
        <v>6.1329250508829869</v>
      </c>
      <c r="Q148" s="11">
        <f t="shared" si="23"/>
        <v>5.4916961752772391</v>
      </c>
      <c r="R148" s="16">
        <f t="shared" si="18"/>
        <v>204.10110097911797</v>
      </c>
      <c r="S148" s="17">
        <f t="shared" si="25"/>
        <v>6.4453267592256003</v>
      </c>
      <c r="T148" s="15">
        <f t="shared" si="24"/>
        <v>4.4550423233032044</v>
      </c>
    </row>
    <row r="149" spans="1:20" x14ac:dyDescent="0.25">
      <c r="A149" s="3">
        <v>40969</v>
      </c>
      <c r="B149" s="6">
        <f>'[1]IPCA-15 (Var)'!E200</f>
        <v>0.27726461567982635</v>
      </c>
      <c r="C149" s="6">
        <f>'[1]IPCA-15 (Var)'!F200</f>
        <v>0.3849618187768501</v>
      </c>
      <c r="D149" s="6">
        <f>'[1]IPCA-15 (Var)'!D200</f>
        <v>0.33390608010827066</v>
      </c>
      <c r="E149" s="6">
        <f>'[1]IPCA-15 (Var)'!C200</f>
        <v>0.3</v>
      </c>
      <c r="F149" s="6">
        <f>'[1]IPCA-15 (Var)'!G200</f>
        <v>0.36</v>
      </c>
      <c r="G149" s="7">
        <f>'[2]IPCA-15 (Dessaz)'!E200</f>
        <v>0.37301174322802899</v>
      </c>
      <c r="H149" s="7">
        <f>'[2]IPCA-15 (Dessaz)'!F200</f>
        <v>0.37847977619618201</v>
      </c>
      <c r="I149" s="7">
        <f>'[2]IPCA-15 (Dessaz)'!D200</f>
        <v>0.38821853307297199</v>
      </c>
      <c r="J149" s="7">
        <f>'[2]IPCA-15 (Dessaz)'!B200</f>
        <v>0.241705363225072</v>
      </c>
      <c r="K149" s="7">
        <f>'[2]IPCA-15 (Dessaz)'!G200</f>
        <v>0.38732966882157199</v>
      </c>
      <c r="L149" s="10">
        <f t="shared" si="19"/>
        <v>4.4990674521024676</v>
      </c>
      <c r="M149" s="10"/>
      <c r="N149" s="10">
        <f t="shared" si="20"/>
        <v>5.2081105991110821</v>
      </c>
      <c r="O149" s="10">
        <f t="shared" si="21"/>
        <v>3.8942930588971247</v>
      </c>
      <c r="P149" s="10">
        <f t="shared" si="22"/>
        <v>5.0078333840814393</v>
      </c>
      <c r="Q149" s="11">
        <f t="shared" si="23"/>
        <v>4.6523261235480282</v>
      </c>
      <c r="R149" s="16">
        <f t="shared" si="18"/>
        <v>204.77713791829802</v>
      </c>
      <c r="S149" s="17">
        <f t="shared" si="25"/>
        <v>6.2423907393871048</v>
      </c>
      <c r="T149" s="15">
        <f t="shared" si="24"/>
        <v>4.3285612072982316</v>
      </c>
    </row>
    <row r="150" spans="1:20" x14ac:dyDescent="0.25">
      <c r="A150" s="3">
        <v>41000</v>
      </c>
      <c r="B150" s="6">
        <f>'[1]IPCA-15 (Var)'!E201</f>
        <v>0.49136063792667217</v>
      </c>
      <c r="C150" s="6">
        <f>'[1]IPCA-15 (Var)'!F201</f>
        <v>0.53220715252812922</v>
      </c>
      <c r="D150" s="6">
        <f>'[1]IPCA-15 (Var)'!D201</f>
        <v>0.37445593685256412</v>
      </c>
      <c r="E150" s="6">
        <f>'[1]IPCA-15 (Var)'!C201</f>
        <v>0.48</v>
      </c>
      <c r="F150" s="6">
        <f>'[1]IPCA-15 (Var)'!G201</f>
        <v>0.41</v>
      </c>
      <c r="G150" s="7">
        <f>'[2]IPCA-15 (Dessaz)'!E201</f>
        <v>0.48321147786830199</v>
      </c>
      <c r="H150" s="7">
        <f>'[2]IPCA-15 (Dessaz)'!F201</f>
        <v>0.49967430098031002</v>
      </c>
      <c r="I150" s="7">
        <f>'[2]IPCA-15 (Dessaz)'!D201</f>
        <v>0.34617198660412402</v>
      </c>
      <c r="J150" s="7">
        <f>'[2]IPCA-15 (Dessaz)'!B201</f>
        <v>0.32642980519178799</v>
      </c>
      <c r="K150" s="7">
        <f>'[2]IPCA-15 (Dessaz)'!G201</f>
        <v>0.38624857899522802</v>
      </c>
      <c r="L150" s="10">
        <f t="shared" si="19"/>
        <v>4.6220259908581918</v>
      </c>
      <c r="M150" s="10">
        <f>((1+AVERAGE(H148:H150)%)^12-1)*100</f>
        <v>5.61065936575873</v>
      </c>
      <c r="N150" s="10">
        <f t="shared" si="20"/>
        <v>4.6346189082784761</v>
      </c>
      <c r="O150" s="10">
        <f t="shared" si="21"/>
        <v>3.3397204874019648</v>
      </c>
      <c r="P150" s="10">
        <f t="shared" si="22"/>
        <v>4.7949090732830602</v>
      </c>
      <c r="Q150" s="11">
        <f t="shared" si="23"/>
        <v>4.6003867651160846</v>
      </c>
      <c r="R150" s="16">
        <f t="shared" si="18"/>
        <v>205.71420781903237</v>
      </c>
      <c r="S150" s="17">
        <f t="shared" si="25"/>
        <v>6.0021124472704246</v>
      </c>
      <c r="T150" s="15">
        <f t="shared" si="24"/>
        <v>5.0117319355446055</v>
      </c>
    </row>
    <row r="151" spans="1:20" x14ac:dyDescent="0.25">
      <c r="A151" s="3">
        <v>41030</v>
      </c>
      <c r="B151" s="6">
        <f>'[1]IPCA-15 (Var)'!E202</f>
        <v>0.47025777395816992</v>
      </c>
      <c r="C151" s="6">
        <f>'[1]IPCA-15 (Var)'!F202</f>
        <v>0.48466133888914809</v>
      </c>
      <c r="D151" s="6">
        <f>'[1]IPCA-15 (Var)'!D202</f>
        <v>0.47636989165181154</v>
      </c>
      <c r="E151" s="6">
        <f>'[1]IPCA-15 (Var)'!C202</f>
        <v>0.44</v>
      </c>
      <c r="F151" s="6">
        <f>'[1]IPCA-15 (Var)'!G202</f>
        <v>0.47</v>
      </c>
      <c r="G151" s="7">
        <f>'[2]IPCA-15 (Dessaz)'!E202</f>
        <v>0.48939066658691199</v>
      </c>
      <c r="H151" s="7">
        <f>'[2]IPCA-15 (Dessaz)'!F202</f>
        <v>0.454284261650928</v>
      </c>
      <c r="I151" s="7">
        <f>'[2]IPCA-15 (Dessaz)'!D202</f>
        <v>0.42494132082124803</v>
      </c>
      <c r="J151" s="7">
        <f>'[2]IPCA-15 (Dessaz)'!B202</f>
        <v>0.41074880328534402</v>
      </c>
      <c r="K151" s="7">
        <f>'[2]IPCA-15 (Dessaz)'!G202</f>
        <v>0.41899078198981099</v>
      </c>
      <c r="L151" s="10">
        <f t="shared" si="19"/>
        <v>5.5172439646933746</v>
      </c>
      <c r="M151" s="10">
        <f t="shared" ref="M151:M214" si="26">((1+AVERAGE(H149:H151)%)^12-1)*100</f>
        <v>5.4618956893386139</v>
      </c>
      <c r="N151" s="10">
        <f t="shared" si="20"/>
        <v>4.7371718046871569</v>
      </c>
      <c r="O151" s="10">
        <f t="shared" si="21"/>
        <v>3.9865748216103114</v>
      </c>
      <c r="P151" s="10">
        <f t="shared" si="22"/>
        <v>4.8759667625222436</v>
      </c>
      <c r="Q151" s="11">
        <f t="shared" si="23"/>
        <v>4.9157706085703401</v>
      </c>
      <c r="R151" s="16">
        <f t="shared" si="18"/>
        <v>206.67748064470427</v>
      </c>
      <c r="S151" s="17">
        <f t="shared" si="25"/>
        <v>5.9157680161008086</v>
      </c>
      <c r="T151" s="15">
        <f t="shared" si="24"/>
        <v>5.4055275653975388</v>
      </c>
    </row>
    <row r="152" spans="1:20" x14ac:dyDescent="0.25">
      <c r="A152" s="3">
        <v>41061</v>
      </c>
      <c r="B152" s="6">
        <f>'[1]IPCA-15 (Var)'!E203</f>
        <v>3.2506373733933371E-2</v>
      </c>
      <c r="C152" s="6">
        <f>'[1]IPCA-15 (Var)'!F203</f>
        <v>0.42113671414315518</v>
      </c>
      <c r="D152" s="6">
        <f>'[1]IPCA-15 (Var)'!D203</f>
        <v>0.37482410566928553</v>
      </c>
      <c r="E152" s="6">
        <f>'[1]IPCA-15 (Var)'!C203</f>
        <v>0.21</v>
      </c>
      <c r="F152" s="6">
        <f>'[1]IPCA-15 (Var)'!G203</f>
        <v>0.43</v>
      </c>
      <c r="G152" s="7">
        <f>'[2]IPCA-15 (Dessaz)'!E203</f>
        <v>3.6434849400904502E-2</v>
      </c>
      <c r="H152" s="7">
        <f>'[2]IPCA-15 (Dessaz)'!F203</f>
        <v>0.31093476051749902</v>
      </c>
      <c r="I152" s="7">
        <f>'[2]IPCA-15 (Dessaz)'!D203</f>
        <v>0.32738650151779403</v>
      </c>
      <c r="J152" s="7">
        <f>'[2]IPCA-15 (Dessaz)'!B203</f>
        <v>0.24219275112007199</v>
      </c>
      <c r="K152" s="7">
        <f>'[2]IPCA-15 (Dessaz)'!G203</f>
        <v>0.42485420083152398</v>
      </c>
      <c r="L152" s="10">
        <f t="shared" si="19"/>
        <v>4.1116561981865862</v>
      </c>
      <c r="M152" s="10">
        <f t="shared" si="26"/>
        <v>5.1785680841252457</v>
      </c>
      <c r="N152" s="10">
        <f t="shared" si="20"/>
        <v>4.48357974158482</v>
      </c>
      <c r="O152" s="10">
        <f t="shared" si="21"/>
        <v>3.9885955181538035</v>
      </c>
      <c r="P152" s="10">
        <f t="shared" si="22"/>
        <v>5.0328678185035169</v>
      </c>
      <c r="Q152" s="11">
        <f t="shared" si="23"/>
        <v>4.5590534721107945</v>
      </c>
      <c r="R152" s="16">
        <f t="shared" si="18"/>
        <v>207.28447884464737</v>
      </c>
      <c r="S152" s="17">
        <f t="shared" si="25"/>
        <v>5.6902257077732887</v>
      </c>
      <c r="T152" s="15">
        <f t="shared" si="24"/>
        <v>3.268286612726623</v>
      </c>
    </row>
    <row r="153" spans="1:20" x14ac:dyDescent="0.25">
      <c r="A153" s="3">
        <v>41091</v>
      </c>
      <c r="B153" s="6">
        <f>'[1]IPCA-15 (Var)'!E204</f>
        <v>0.28917225061800145</v>
      </c>
      <c r="C153" s="6">
        <f>'[1]IPCA-15 (Var)'!F204</f>
        <v>0.6095121421479397</v>
      </c>
      <c r="D153" s="6">
        <f>'[1]IPCA-15 (Var)'!D204</f>
        <v>0.43749660694863429</v>
      </c>
      <c r="E153" s="6">
        <f>'[1]IPCA-15 (Var)'!C204</f>
        <v>0.4</v>
      </c>
      <c r="F153" s="6">
        <f>'[1]IPCA-15 (Var)'!G204</f>
        <v>0.55000000000000004</v>
      </c>
      <c r="G153" s="7">
        <f>'[2]IPCA-15 (Dessaz)'!E204</f>
        <v>0.490899343912305</v>
      </c>
      <c r="H153" s="7">
        <f>'[2]IPCA-15 (Dessaz)'!F204</f>
        <v>0.71465343685921201</v>
      </c>
      <c r="I153" s="7">
        <f>'[2]IPCA-15 (Dessaz)'!D204</f>
        <v>0.53428942682382097</v>
      </c>
      <c r="J153" s="7">
        <f>'[2]IPCA-15 (Dessaz)'!B204</f>
        <v>0.66732963234155396</v>
      </c>
      <c r="K153" s="7">
        <f>'[2]IPCA-15 (Dessaz)'!G204</f>
        <v>0.68218370502355596</v>
      </c>
      <c r="L153" s="10">
        <f t="shared" si="19"/>
        <v>4.1435692164980553</v>
      </c>
      <c r="M153" s="10">
        <f t="shared" si="26"/>
        <v>6.0827618058296951</v>
      </c>
      <c r="N153" s="10">
        <f t="shared" si="20"/>
        <v>5.2696161107874451</v>
      </c>
      <c r="O153" s="10">
        <f t="shared" si="21"/>
        <v>5.4108071571592697</v>
      </c>
      <c r="P153" s="10">
        <f t="shared" si="22"/>
        <v>6.2778198145358344</v>
      </c>
      <c r="Q153" s="11">
        <f t="shared" si="23"/>
        <v>5.4369148209620599</v>
      </c>
      <c r="R153" s="16">
        <f t="shared" si="18"/>
        <v>208.23225851878811</v>
      </c>
      <c r="S153" s="17">
        <f t="shared" si="25"/>
        <v>5.7617151364901753</v>
      </c>
      <c r="T153" s="15">
        <f t="shared" si="24"/>
        <v>7.6716802669673179</v>
      </c>
    </row>
    <row r="154" spans="1:20" x14ac:dyDescent="0.25">
      <c r="A154" s="3">
        <v>41122</v>
      </c>
      <c r="B154" s="6">
        <f>'[1]IPCA-15 (Var)'!E205</f>
        <v>0.41848324377687524</v>
      </c>
      <c r="C154" s="6">
        <f>'[1]IPCA-15 (Var)'!F205</f>
        <v>0.53506876795263847</v>
      </c>
      <c r="D154" s="6">
        <f>'[1]IPCA-15 (Var)'!D205</f>
        <v>0.42743001573776468</v>
      </c>
      <c r="E154" s="6">
        <f>'[1]IPCA-15 (Var)'!C205</f>
        <v>0.45</v>
      </c>
      <c r="F154" s="6">
        <f>'[1]IPCA-15 (Var)'!G205</f>
        <v>0.43</v>
      </c>
      <c r="G154" s="7">
        <f>'[2]IPCA-15 (Dessaz)'!E205</f>
        <v>0.57309050537776596</v>
      </c>
      <c r="H154" s="7">
        <f>'[2]IPCA-15 (Dessaz)'!F205</f>
        <v>0.64044999181781004</v>
      </c>
      <c r="I154" s="7">
        <f>'[2]IPCA-15 (Dessaz)'!D205</f>
        <v>0.48958092357948602</v>
      </c>
      <c r="J154" s="7">
        <f>'[2]IPCA-15 (Dessaz)'!B205</f>
        <v>0.66282566746639904</v>
      </c>
      <c r="K154" s="7">
        <f>'[2]IPCA-15 (Dessaz)'!G205</f>
        <v>0.55359373520575506</v>
      </c>
      <c r="L154" s="10">
        <f t="shared" si="19"/>
        <v>4.4915954484690435</v>
      </c>
      <c r="M154" s="10">
        <f t="shared" si="26"/>
        <v>6.8715183902280152</v>
      </c>
      <c r="N154" s="10">
        <f t="shared" si="20"/>
        <v>5.540957256089718</v>
      </c>
      <c r="O154" s="10">
        <f t="shared" si="21"/>
        <v>6.4738977015176724</v>
      </c>
      <c r="P154" s="10">
        <f t="shared" si="22"/>
        <v>6.8485360594634059</v>
      </c>
      <c r="Q154" s="11">
        <f t="shared" si="23"/>
        <v>6.045300971153571</v>
      </c>
      <c r="R154" s="16">
        <f t="shared" si="18"/>
        <v>209.1738773068879</v>
      </c>
      <c r="S154" s="17">
        <f t="shared" si="25"/>
        <v>5.7790052596301322</v>
      </c>
      <c r="T154" s="15">
        <f t="shared" si="24"/>
        <v>7.2363620515231819</v>
      </c>
    </row>
    <row r="155" spans="1:20" x14ac:dyDescent="0.25">
      <c r="A155" s="3">
        <v>41153</v>
      </c>
      <c r="B155" s="6">
        <f>'[1]IPCA-15 (Var)'!E206</f>
        <v>0.34521943456870674</v>
      </c>
      <c r="C155" s="6">
        <f>'[1]IPCA-15 (Var)'!F206</f>
        <v>0.4215317099043247</v>
      </c>
      <c r="D155" s="6">
        <f>'[1]IPCA-15 (Var)'!D206</f>
        <v>0.40678619414855255</v>
      </c>
      <c r="E155" s="6">
        <f>'[1]IPCA-15 (Var)'!C206</f>
        <v>0.44</v>
      </c>
      <c r="F155" s="6">
        <f>'[1]IPCA-15 (Var)'!G206</f>
        <v>0.44</v>
      </c>
      <c r="G155" s="7">
        <f>'[2]IPCA-15 (Dessaz)'!E206</f>
        <v>0.45922657391941801</v>
      </c>
      <c r="H155" s="7">
        <f>'[2]IPCA-15 (Dessaz)'!F206</f>
        <v>0.52741651564843495</v>
      </c>
      <c r="I155" s="7">
        <f>'[2]IPCA-15 (Dessaz)'!D206</f>
        <v>0.476281116695288</v>
      </c>
      <c r="J155" s="7">
        <f>'[2]IPCA-15 (Dessaz)'!B206</f>
        <v>0.64368247512292698</v>
      </c>
      <c r="K155" s="7">
        <f>'[2]IPCA-15 (Dessaz)'!G206</f>
        <v>0.51858206454320899</v>
      </c>
      <c r="L155" s="10">
        <f t="shared" si="19"/>
        <v>6.2659256762744864</v>
      </c>
      <c r="M155" s="10">
        <f t="shared" si="26"/>
        <v>7.7954779130377849</v>
      </c>
      <c r="N155" s="10">
        <f t="shared" si="20"/>
        <v>6.1684212250652903</v>
      </c>
      <c r="O155" s="10">
        <f t="shared" si="21"/>
        <v>8.1874201611865196</v>
      </c>
      <c r="P155" s="10">
        <f t="shared" si="22"/>
        <v>7.2475997351121535</v>
      </c>
      <c r="Q155" s="11">
        <f t="shared" si="23"/>
        <v>7.1329689421352471</v>
      </c>
      <c r="R155" s="16">
        <f t="shared" si="18"/>
        <v>210.0329700415158</v>
      </c>
      <c r="S155" s="17">
        <f t="shared" si="25"/>
        <v>5.7285000013096887</v>
      </c>
      <c r="T155" s="15">
        <f t="shared" si="24"/>
        <v>6.4856137403398462</v>
      </c>
    </row>
    <row r="156" spans="1:20" x14ac:dyDescent="0.25">
      <c r="A156" s="3">
        <v>41183</v>
      </c>
      <c r="B156" s="6">
        <f>'[1]IPCA-15 (Var)'!E207</f>
        <v>0.44798223899429462</v>
      </c>
      <c r="C156" s="6">
        <f>'[1]IPCA-15 (Var)'!F207</f>
        <v>0.59919163165257083</v>
      </c>
      <c r="D156" s="6">
        <f>'[1]IPCA-15 (Var)'!D207</f>
        <v>0.54528171918548429</v>
      </c>
      <c r="E156" s="6">
        <f>'[1]IPCA-15 (Var)'!C207</f>
        <v>0.56999999999999995</v>
      </c>
      <c r="F156" s="6">
        <f>'[1]IPCA-15 (Var)'!G207</f>
        <v>0.51</v>
      </c>
      <c r="G156" s="7">
        <f>'[2]IPCA-15 (Dessaz)'!E207</f>
        <v>0.52395143580863401</v>
      </c>
      <c r="H156" s="7">
        <f>'[2]IPCA-15 (Dessaz)'!F207</f>
        <v>0.62068192214302098</v>
      </c>
      <c r="I156" s="7">
        <f>'[2]IPCA-15 (Dessaz)'!D207</f>
        <v>0.50276255038845596</v>
      </c>
      <c r="J156" s="7">
        <f>'[2]IPCA-15 (Dessaz)'!B207</f>
        <v>0.66881327530075396</v>
      </c>
      <c r="K156" s="7">
        <f>'[2]IPCA-15 (Dessaz)'!G207</f>
        <v>0.52240735701486596</v>
      </c>
      <c r="L156" s="10">
        <f t="shared" si="19"/>
        <v>6.4057926957676647</v>
      </c>
      <c r="M156" s="10">
        <f t="shared" si="26"/>
        <v>7.3935051356869064</v>
      </c>
      <c r="N156" s="10">
        <f t="shared" si="20"/>
        <v>6.0352776358058913</v>
      </c>
      <c r="O156" s="10">
        <f t="shared" si="21"/>
        <v>8.1937988266830963</v>
      </c>
      <c r="P156" s="10">
        <f t="shared" si="22"/>
        <v>6.56814050658725</v>
      </c>
      <c r="Q156" s="11">
        <f t="shared" si="23"/>
        <v>6.9193029601061609</v>
      </c>
      <c r="R156" s="16">
        <f t="shared" si="18"/>
        <v>211.15557761118885</v>
      </c>
      <c r="S156" s="17">
        <f t="shared" si="25"/>
        <v>5.8012888694599418</v>
      </c>
      <c r="T156" s="15">
        <f t="shared" si="24"/>
        <v>7.0294816489082201</v>
      </c>
    </row>
    <row r="157" spans="1:20" x14ac:dyDescent="0.25">
      <c r="A157" s="3">
        <v>41214</v>
      </c>
      <c r="B157" s="6">
        <f>'[1]IPCA-15 (Var)'!E208</f>
        <v>0.59993507485994901</v>
      </c>
      <c r="C157" s="6">
        <f>'[1]IPCA-15 (Var)'!F208</f>
        <v>0.67587665216405135</v>
      </c>
      <c r="D157" s="6">
        <f>'[1]IPCA-15 (Var)'!D208</f>
        <v>0.50258410477265847</v>
      </c>
      <c r="E157" s="6">
        <f>'[1]IPCA-15 (Var)'!C208</f>
        <v>0.57423160353542324</v>
      </c>
      <c r="F157" s="6">
        <f>'[1]IPCA-15 (Var)'!G208</f>
        <v>0.64</v>
      </c>
      <c r="G157" s="7">
        <f>'[2]IPCA-15 (Dessaz)'!E208</f>
        <v>0.602029033149038</v>
      </c>
      <c r="H157" s="7">
        <f>'[2]IPCA-15 (Dessaz)'!F208</f>
        <v>0.69693109987382296</v>
      </c>
      <c r="I157" s="7">
        <f>'[2]IPCA-15 (Dessaz)'!D208</f>
        <v>0.51660988538647401</v>
      </c>
      <c r="J157" s="7">
        <f>'[2]IPCA-15 (Dessaz)'!B208</f>
        <v>0.51817650328007903</v>
      </c>
      <c r="K157" s="7">
        <f>'[2]IPCA-15 (Dessaz)'!G208</f>
        <v>0.630716491043389</v>
      </c>
      <c r="L157" s="10">
        <f t="shared" si="19"/>
        <v>6.5283908195578277</v>
      </c>
      <c r="M157" s="10">
        <f t="shared" si="26"/>
        <v>7.6349437918622698</v>
      </c>
      <c r="N157" s="10">
        <f t="shared" si="20"/>
        <v>6.1494163663830648</v>
      </c>
      <c r="O157" s="10">
        <f t="shared" si="21"/>
        <v>7.5735238806983851</v>
      </c>
      <c r="P157" s="10">
        <f t="shared" si="22"/>
        <v>6.8956157982915212</v>
      </c>
      <c r="Q157" s="11">
        <f t="shared" si="23"/>
        <v>6.9563781313586137</v>
      </c>
      <c r="R157" s="16">
        <f t="shared" si="18"/>
        <v>212.41939756055413</v>
      </c>
      <c r="S157" s="17">
        <f t="shared" si="25"/>
        <v>5.8954866818483165</v>
      </c>
      <c r="T157" s="15">
        <f t="shared" si="24"/>
        <v>7.3513623826409136</v>
      </c>
    </row>
    <row r="158" spans="1:20" x14ac:dyDescent="0.25">
      <c r="A158" s="3">
        <v>41244</v>
      </c>
      <c r="B158" s="6">
        <f>'[1]IPCA-15 (Var)'!E209</f>
        <v>0.69280038318883508</v>
      </c>
      <c r="C158" s="6">
        <f>'[1]IPCA-15 (Var)'!F209</f>
        <v>0.50816363669123088</v>
      </c>
      <c r="D158" s="6">
        <f>'[1]IPCA-15 (Var)'!D209</f>
        <v>0.47788659612434942</v>
      </c>
      <c r="E158" s="6">
        <f>'[1]IPCA-15 (Var)'!C209</f>
        <v>0.62</v>
      </c>
      <c r="F158" s="6">
        <f>'[1]IPCA-15 (Var)'!G209</f>
        <v>0.53</v>
      </c>
      <c r="G158" s="7">
        <f>'[2]IPCA-15 (Dessaz)'!E209</f>
        <v>0.53606811631064</v>
      </c>
      <c r="H158" s="7">
        <f>'[2]IPCA-15 (Dessaz)'!F209</f>
        <v>0.46201386509648801</v>
      </c>
      <c r="I158" s="7">
        <f>'[2]IPCA-15 (Dessaz)'!D209</f>
        <v>0.49034882776172201</v>
      </c>
      <c r="J158" s="7">
        <f>'[2]IPCA-15 (Dessaz)'!B209</f>
        <v>0.53618025984588902</v>
      </c>
      <c r="K158" s="7">
        <f>'[2]IPCA-15 (Dessaz)'!G209</f>
        <v>0.53054833645243205</v>
      </c>
      <c r="L158" s="10">
        <f t="shared" si="19"/>
        <v>6.8545588138980706</v>
      </c>
      <c r="M158" s="10">
        <f t="shared" si="26"/>
        <v>7.3554138313753459</v>
      </c>
      <c r="N158" s="10">
        <f t="shared" si="20"/>
        <v>6.2088664810175276</v>
      </c>
      <c r="O158" s="10">
        <f t="shared" si="21"/>
        <v>7.114653407834437</v>
      </c>
      <c r="P158" s="10">
        <f t="shared" si="22"/>
        <v>6.946509047407412</v>
      </c>
      <c r="Q158" s="11">
        <f t="shared" si="23"/>
        <v>6.8960003163065577</v>
      </c>
      <c r="R158" s="16">
        <f t="shared" si="18"/>
        <v>213.62120304783508</v>
      </c>
      <c r="S158" s="17">
        <f t="shared" si="25"/>
        <v>5.8665545032947186</v>
      </c>
      <c r="T158" s="15">
        <f t="shared" si="24"/>
        <v>6.3077140472614479</v>
      </c>
    </row>
    <row r="159" spans="1:20" x14ac:dyDescent="0.25">
      <c r="A159" s="3">
        <v>41275</v>
      </c>
      <c r="B159" s="6">
        <f>'[1]IPCA-15 (Var)'!E210</f>
        <v>0.89440998583839826</v>
      </c>
      <c r="C159" s="6">
        <f>'[1]IPCA-15 (Var)'!F210</f>
        <v>0.738484536693924</v>
      </c>
      <c r="D159" s="6">
        <f>'[1]IPCA-15 (Var)'!D210</f>
        <v>0.68112787965417787</v>
      </c>
      <c r="E159" s="6">
        <f>'[1]IPCA-15 (Var)'!C210</f>
        <v>0.76</v>
      </c>
      <c r="F159" s="6">
        <f>'[1]IPCA-15 (Var)'!G210</f>
        <v>0.65</v>
      </c>
      <c r="G159" s="7">
        <f>'[2]IPCA-15 (Dessaz)'!E210</f>
        <v>0.81310985670624703</v>
      </c>
      <c r="H159" s="7">
        <f>'[2]IPCA-15 (Dessaz)'!F210</f>
        <v>0.64490514990555603</v>
      </c>
      <c r="I159" s="7">
        <f>'[2]IPCA-15 (Dessaz)'!D210</f>
        <v>0.57321935277663405</v>
      </c>
      <c r="J159" s="7">
        <f>'[2]IPCA-15 (Dessaz)'!B210</f>
        <v>0.68438348661391801</v>
      </c>
      <c r="K159" s="7">
        <f>'[2]IPCA-15 (Dessaz)'!G210</f>
        <v>0.49012138458832699</v>
      </c>
      <c r="L159" s="10">
        <f t="shared" si="19"/>
        <v>8.0901658197333859</v>
      </c>
      <c r="M159" s="10">
        <f t="shared" si="26"/>
        <v>7.4588658645570183</v>
      </c>
      <c r="N159" s="10">
        <f t="shared" si="20"/>
        <v>6.5070762585398567</v>
      </c>
      <c r="O159" s="10">
        <f t="shared" si="21"/>
        <v>7.181003150743126</v>
      </c>
      <c r="P159" s="10">
        <f t="shared" si="22"/>
        <v>6.8092457864344258</v>
      </c>
      <c r="Q159" s="11">
        <f t="shared" si="23"/>
        <v>7.2092713760015625</v>
      </c>
      <c r="R159" s="16">
        <f t="shared" si="18"/>
        <v>215.21226333929943</v>
      </c>
      <c r="S159" s="17">
        <f t="shared" si="25"/>
        <v>6.0138698795944467</v>
      </c>
      <c r="T159" s="15">
        <f t="shared" si="24"/>
        <v>7.9709634866195866</v>
      </c>
    </row>
    <row r="160" spans="1:20" x14ac:dyDescent="0.25">
      <c r="A160" s="3">
        <v>41306</v>
      </c>
      <c r="B160" s="6">
        <f>'[1]IPCA-15 (Var)'!E211</f>
        <v>1.089827490621784</v>
      </c>
      <c r="C160" s="6">
        <f>'[1]IPCA-15 (Var)'!F211</f>
        <v>0.88921459060121877</v>
      </c>
      <c r="D160" s="6">
        <f>'[1]IPCA-15 (Var)'!D211</f>
        <v>0.57194833223271579</v>
      </c>
      <c r="E160" s="6">
        <f>'[1]IPCA-15 (Var)'!C211</f>
        <v>0.47</v>
      </c>
      <c r="F160" s="6">
        <f>'[1]IPCA-15 (Var)'!G211</f>
        <v>0.74</v>
      </c>
      <c r="G160" s="7">
        <f>'[2]IPCA-15 (Dessaz)'!E211</f>
        <v>0.66328850548571505</v>
      </c>
      <c r="H160" s="7">
        <f>'[2]IPCA-15 (Dessaz)'!F211</f>
        <v>0.84808144799716001</v>
      </c>
      <c r="I160" s="7">
        <f>'[2]IPCA-15 (Dessaz)'!D211</f>
        <v>0.53574221018722101</v>
      </c>
      <c r="J160" s="7">
        <f>'[2]IPCA-15 (Dessaz)'!B211</f>
        <v>0.41387817430794199</v>
      </c>
      <c r="K160" s="7">
        <f>'[2]IPCA-15 (Dessaz)'!G211</f>
        <v>0.61413025415492395</v>
      </c>
      <c r="L160" s="10">
        <f t="shared" si="19"/>
        <v>8.353609975248899</v>
      </c>
      <c r="M160" s="10">
        <f t="shared" si="26"/>
        <v>8.1064623750235487</v>
      </c>
      <c r="N160" s="10">
        <f t="shared" si="20"/>
        <v>6.5881865946487483</v>
      </c>
      <c r="O160" s="10">
        <f t="shared" si="21"/>
        <v>6.7372720565080035</v>
      </c>
      <c r="P160" s="10">
        <f t="shared" si="22"/>
        <v>6.7387924930532472</v>
      </c>
      <c r="Q160" s="11">
        <f t="shared" si="23"/>
        <v>7.3048646988964894</v>
      </c>
      <c r="R160" s="16">
        <f t="shared" si="18"/>
        <v>216.83108585785382</v>
      </c>
      <c r="S160" s="17">
        <f t="shared" si="25"/>
        <v>6.2370976039165527</v>
      </c>
      <c r="T160" s="15">
        <f t="shared" si="24"/>
        <v>7.6351270120453396</v>
      </c>
    </row>
    <row r="161" spans="1:20" x14ac:dyDescent="0.25">
      <c r="A161" s="3">
        <v>41334</v>
      </c>
      <c r="B161" s="6">
        <f>'[1]IPCA-15 (Var)'!E212</f>
        <v>0.42756786960043647</v>
      </c>
      <c r="C161" s="6">
        <f>'[1]IPCA-15 (Var)'!F212</f>
        <v>0.63239400506621379</v>
      </c>
      <c r="D161" s="6">
        <f>'[1]IPCA-15 (Var)'!D212</f>
        <v>0.44213072762650829</v>
      </c>
      <c r="E161" s="6">
        <f>'[1]IPCA-15 (Var)'!C212</f>
        <v>0.49</v>
      </c>
      <c r="F161" s="6">
        <f>'[1]IPCA-15 (Var)'!G212</f>
        <v>0.47</v>
      </c>
      <c r="G161" s="7">
        <f>'[2]IPCA-15 (Dessaz)'!E212</f>
        <v>0.50496553980535397</v>
      </c>
      <c r="H161" s="7">
        <f>'[2]IPCA-15 (Dessaz)'!F212</f>
        <v>0.63086161224613502</v>
      </c>
      <c r="I161" s="7">
        <f>'[2]IPCA-15 (Dessaz)'!D212</f>
        <v>0.48972952362804101</v>
      </c>
      <c r="J161" s="7">
        <f>'[2]IPCA-15 (Dessaz)'!B212</f>
        <v>0.46612623666540498</v>
      </c>
      <c r="K161" s="7">
        <f>'[2]IPCA-15 (Dessaz)'!G212</f>
        <v>0.50332017322633404</v>
      </c>
      <c r="L161" s="10">
        <f t="shared" si="19"/>
        <v>8.2197810000854474</v>
      </c>
      <c r="M161" s="10">
        <f t="shared" si="26"/>
        <v>8.8341115720427243</v>
      </c>
      <c r="N161" s="10">
        <f t="shared" si="20"/>
        <v>6.5855602056568152</v>
      </c>
      <c r="O161" s="10">
        <f t="shared" si="21"/>
        <v>6.4401774141350288</v>
      </c>
      <c r="P161" s="10">
        <f t="shared" si="22"/>
        <v>6.6232278916626086</v>
      </c>
      <c r="Q161" s="11">
        <f t="shared" si="23"/>
        <v>7.3405716167165256</v>
      </c>
      <c r="R161" s="16">
        <f t="shared" si="18"/>
        <v>217.89880228272943</v>
      </c>
      <c r="S161" s="17">
        <f t="shared" si="25"/>
        <v>6.4077779862645956</v>
      </c>
      <c r="T161" s="15">
        <f t="shared" si="24"/>
        <v>6.4088978781341455</v>
      </c>
    </row>
    <row r="162" spans="1:20" x14ac:dyDescent="0.25">
      <c r="A162" s="3">
        <v>41365</v>
      </c>
      <c r="B162" s="6">
        <f>'[1]IPCA-15 (Var)'!E213</f>
        <v>0.4097555072892905</v>
      </c>
      <c r="C162" s="6">
        <f>'[1]IPCA-15 (Var)'!F213</f>
        <v>0.63799054489117868</v>
      </c>
      <c r="D162" s="6">
        <f>'[1]IPCA-15 (Var)'!D213</f>
        <v>0.51042122003727808</v>
      </c>
      <c r="E162" s="6">
        <f>'[1]IPCA-15 (Var)'!C213</f>
        <v>0.48</v>
      </c>
      <c r="F162" s="6">
        <f>'[1]IPCA-15 (Var)'!G213</f>
        <v>0.51</v>
      </c>
      <c r="G162" s="7">
        <f>'[2]IPCA-15 (Dessaz)'!E213</f>
        <v>0.41297241058689399</v>
      </c>
      <c r="H162" s="7">
        <f>'[2]IPCA-15 (Dessaz)'!F213</f>
        <v>0.60899921000633395</v>
      </c>
      <c r="I162" s="7">
        <f>'[2]IPCA-15 (Dessaz)'!D213</f>
        <v>0.48143525514180902</v>
      </c>
      <c r="J162" s="7">
        <f>'[2]IPCA-15 (Dessaz)'!B213</f>
        <v>0.40627485343860698</v>
      </c>
      <c r="K162" s="7">
        <f>'[2]IPCA-15 (Dessaz)'!G213</f>
        <v>0.478402745471119</v>
      </c>
      <c r="L162" s="10">
        <f t="shared" si="19"/>
        <v>6.5115193788149561</v>
      </c>
      <c r="M162" s="10">
        <f t="shared" si="26"/>
        <v>8.6790001718495713</v>
      </c>
      <c r="N162" s="10">
        <f t="shared" si="20"/>
        <v>6.1969709215229152</v>
      </c>
      <c r="O162" s="10">
        <f t="shared" si="21"/>
        <v>5.2681990160973413</v>
      </c>
      <c r="P162" s="10">
        <f t="shared" si="22"/>
        <v>6.5735257380942658</v>
      </c>
      <c r="Q162" s="11">
        <f t="shared" si="23"/>
        <v>6.6458430452758108</v>
      </c>
      <c r="R162" s="16">
        <f t="shared" si="18"/>
        <v>219.00928747599403</v>
      </c>
      <c r="S162" s="17">
        <f t="shared" si="25"/>
        <v>6.4628883915774038</v>
      </c>
      <c r="T162" s="15">
        <f t="shared" si="24"/>
        <v>5.8843834738546485</v>
      </c>
    </row>
    <row r="163" spans="1:20" x14ac:dyDescent="0.25">
      <c r="A163" s="3">
        <v>41395</v>
      </c>
      <c r="B163" s="6">
        <f>'[1]IPCA-15 (Var)'!E214</f>
        <v>0.469797828758027</v>
      </c>
      <c r="C163" s="6">
        <f>'[1]IPCA-15 (Var)'!F214</f>
        <v>0.54411216754960234</v>
      </c>
      <c r="D163" s="6">
        <f>'[1]IPCA-15 (Var)'!D214</f>
        <v>0.49748338797940644</v>
      </c>
      <c r="E163" s="6">
        <f>'[1]IPCA-15 (Var)'!C214</f>
        <v>0.52</v>
      </c>
      <c r="F163" s="6">
        <f>'[1]IPCA-15 (Var)'!G214</f>
        <v>0.57999999999999996</v>
      </c>
      <c r="G163" s="7">
        <f>'[2]IPCA-15 (Dessaz)'!E214</f>
        <v>0.52659578783948502</v>
      </c>
      <c r="H163" s="7">
        <f>'[2]IPCA-15 (Dessaz)'!F214</f>
        <v>0.51271865268473404</v>
      </c>
      <c r="I163" s="7">
        <f>'[2]IPCA-15 (Dessaz)'!D214</f>
        <v>0.44659976518472699</v>
      </c>
      <c r="J163" s="7">
        <f>'[2]IPCA-15 (Dessaz)'!B214</f>
        <v>0.38187411624943401</v>
      </c>
      <c r="K163" s="7">
        <f>'[2]IPCA-15 (Dessaz)'!G214</f>
        <v>0.53413273156261998</v>
      </c>
      <c r="L163" s="10">
        <f t="shared" si="19"/>
        <v>5.9336408781375249</v>
      </c>
      <c r="M163" s="10">
        <f t="shared" si="26"/>
        <v>7.2400082199201687</v>
      </c>
      <c r="N163" s="10">
        <f t="shared" si="20"/>
        <v>5.8208092315585658</v>
      </c>
      <c r="O163" s="10">
        <f t="shared" si="21"/>
        <v>5.134092333468554</v>
      </c>
      <c r="P163" s="10">
        <f t="shared" si="22"/>
        <v>6.2347999402316612</v>
      </c>
      <c r="Q163" s="11">
        <f t="shared" si="23"/>
        <v>6.0726701206632949</v>
      </c>
      <c r="R163" s="16">
        <f t="shared" si="18"/>
        <v>220.15312628481848</v>
      </c>
      <c r="S163" s="17">
        <f t="shared" si="25"/>
        <v>6.5201325263297472</v>
      </c>
      <c r="T163" s="15">
        <f t="shared" si="24"/>
        <v>5.9193834975654003</v>
      </c>
    </row>
    <row r="164" spans="1:20" x14ac:dyDescent="0.25">
      <c r="A164" s="3">
        <v>41426</v>
      </c>
      <c r="B164" s="6">
        <f>'[1]IPCA-15 (Var)'!E215</f>
        <v>0.51238991534305689</v>
      </c>
      <c r="C164" s="6">
        <f>'[1]IPCA-15 (Var)'!F215</f>
        <v>0.69294580372437276</v>
      </c>
      <c r="D164" s="6">
        <f>'[1]IPCA-15 (Var)'!D215</f>
        <v>0.47187348177693872</v>
      </c>
      <c r="E164" s="6">
        <f>'[1]IPCA-15 (Var)'!C215</f>
        <v>0.51</v>
      </c>
      <c r="F164" s="6">
        <f>'[1]IPCA-15 (Var)'!G215</f>
        <v>0.5</v>
      </c>
      <c r="G164" s="7">
        <f>'[2]IPCA-15 (Dessaz)'!E215</f>
        <v>0.50445617675372001</v>
      </c>
      <c r="H164" s="7">
        <f>'[2]IPCA-15 (Dessaz)'!F215</f>
        <v>0.58811863804017905</v>
      </c>
      <c r="I164" s="7">
        <f>'[2]IPCA-15 (Dessaz)'!D215</f>
        <v>0.43128227194631003</v>
      </c>
      <c r="J164" s="7">
        <f>'[2]IPCA-15 (Dessaz)'!B215</f>
        <v>0.430952173845774</v>
      </c>
      <c r="K164" s="7">
        <f>'[2]IPCA-15 (Dessaz)'!G215</f>
        <v>0.500405669880296</v>
      </c>
      <c r="L164" s="10">
        <f t="shared" si="19"/>
        <v>5.9314928936791578</v>
      </c>
      <c r="M164" s="10">
        <f t="shared" si="26"/>
        <v>7.0578647884391055</v>
      </c>
      <c r="N164" s="10">
        <f t="shared" si="20"/>
        <v>5.5748379211946864</v>
      </c>
      <c r="O164" s="10">
        <f t="shared" si="21"/>
        <v>4.9868830297589151</v>
      </c>
      <c r="P164" s="10">
        <f t="shared" si="22"/>
        <v>6.2224779924239249</v>
      </c>
      <c r="Q164" s="11">
        <f t="shared" si="23"/>
        <v>5.9547113250991579</v>
      </c>
      <c r="R164" s="16">
        <f t="shared" si="18"/>
        <v>221.33632129791295</v>
      </c>
      <c r="S164" s="17">
        <f t="shared" si="25"/>
        <v>6.7790133306589562</v>
      </c>
      <c r="T164" s="15">
        <f t="shared" si="24"/>
        <v>6.0542910023864138</v>
      </c>
    </row>
    <row r="165" spans="1:20" x14ac:dyDescent="0.25">
      <c r="A165" s="3">
        <v>41456</v>
      </c>
      <c r="B165" s="6">
        <f>'[1]IPCA-15 (Var)'!E216</f>
        <v>0.32595751295165437</v>
      </c>
      <c r="C165" s="6">
        <f>'[1]IPCA-15 (Var)'!F216</f>
        <v>0.39608440073837214</v>
      </c>
      <c r="D165" s="6">
        <f>'[1]IPCA-15 (Var)'!D216</f>
        <v>0.29267851437852516</v>
      </c>
      <c r="E165" s="6">
        <f>'[1]IPCA-15 (Var)'!C216</f>
        <v>0.37</v>
      </c>
      <c r="F165" s="6">
        <f>'[1]IPCA-15 (Var)'!G216</f>
        <v>0.26</v>
      </c>
      <c r="G165" s="7">
        <f>'[2]IPCA-15 (Dessaz)'!E216</f>
        <v>0.50676958573636</v>
      </c>
      <c r="H165" s="7">
        <f>'[2]IPCA-15 (Dessaz)'!F216</f>
        <v>0.49681553947947799</v>
      </c>
      <c r="I165" s="7">
        <f>'[2]IPCA-15 (Dessaz)'!D216</f>
        <v>0.37861662604579599</v>
      </c>
      <c r="J165" s="7">
        <f>'[2]IPCA-15 (Dessaz)'!B216</f>
        <v>0.37429396812191801</v>
      </c>
      <c r="K165" s="7">
        <f>'[2]IPCA-15 (Dessaz)'!G216</f>
        <v>0.37766854136141698</v>
      </c>
      <c r="L165" s="10">
        <f t="shared" si="19"/>
        <v>6.3277096109539022</v>
      </c>
      <c r="M165" s="10">
        <f t="shared" si="26"/>
        <v>6.5811572272597152</v>
      </c>
      <c r="N165" s="10">
        <f t="shared" si="20"/>
        <v>5.143404225394832</v>
      </c>
      <c r="O165" s="10">
        <f t="shared" si="21"/>
        <v>4.8532017254411697</v>
      </c>
      <c r="P165" s="10">
        <f t="shared" si="22"/>
        <v>5.7973978623429234</v>
      </c>
      <c r="Q165" s="11">
        <f t="shared" si="23"/>
        <v>5.7405741302785085</v>
      </c>
      <c r="R165" s="16">
        <f t="shared" si="18"/>
        <v>222.06439403613737</v>
      </c>
      <c r="S165" s="17">
        <f t="shared" si="25"/>
        <v>6.6426477894159897</v>
      </c>
      <c r="T165" s="15">
        <f t="shared" si="24"/>
        <v>5.2439645037444693</v>
      </c>
    </row>
    <row r="166" spans="1:20" x14ac:dyDescent="0.25">
      <c r="A166" s="3">
        <v>41487</v>
      </c>
      <c r="B166" s="6">
        <f>'[1]IPCA-15 (Var)'!E217</f>
        <v>0.38940756757826606</v>
      </c>
      <c r="C166" s="6">
        <f>'[1]IPCA-15 (Var)'!F217</f>
        <v>0.40961774808478496</v>
      </c>
      <c r="D166" s="6">
        <f>'[1]IPCA-15 (Var)'!D217</f>
        <v>0.37528713804658548</v>
      </c>
      <c r="E166" s="6">
        <f>'[1]IPCA-15 (Var)'!C217</f>
        <v>0.34</v>
      </c>
      <c r="F166" s="6">
        <f>'[1]IPCA-15 (Var)'!G217</f>
        <v>0.37</v>
      </c>
      <c r="G166" s="7">
        <f>'[2]IPCA-15 (Dessaz)'!E217</f>
        <v>0.56858233858024099</v>
      </c>
      <c r="H166" s="7">
        <f>'[2]IPCA-15 (Dessaz)'!F217</f>
        <v>0.50533276698040397</v>
      </c>
      <c r="I166" s="7">
        <f>'[2]IPCA-15 (Dessaz)'!D217</f>
        <v>0.43787648104211702</v>
      </c>
      <c r="J166" s="7">
        <f>'[2]IPCA-15 (Dessaz)'!B217</f>
        <v>0.43519359219297299</v>
      </c>
      <c r="K166" s="7">
        <f>'[2]IPCA-15 (Dessaz)'!G217</f>
        <v>0.47991983096434299</v>
      </c>
      <c r="L166" s="10">
        <f t="shared" si="19"/>
        <v>6.5055083726385465</v>
      </c>
      <c r="M166" s="10">
        <f t="shared" si="26"/>
        <v>6.5498403962895191</v>
      </c>
      <c r="N166" s="10">
        <f t="shared" si="20"/>
        <v>5.1068752315377886</v>
      </c>
      <c r="O166" s="10">
        <f t="shared" si="21"/>
        <v>5.0761660206454895</v>
      </c>
      <c r="P166" s="10">
        <f t="shared" si="22"/>
        <v>5.5692751847719713</v>
      </c>
      <c r="Q166" s="11">
        <f t="shared" si="23"/>
        <v>5.761533041176663</v>
      </c>
      <c r="R166" s="16">
        <f t="shared" si="18"/>
        <v>222.90127144255294</v>
      </c>
      <c r="S166" s="17">
        <f t="shared" si="25"/>
        <v>6.5626713585869911</v>
      </c>
      <c r="T166" s="15">
        <f t="shared" si="24"/>
        <v>5.9826079965741519</v>
      </c>
    </row>
    <row r="167" spans="1:20" x14ac:dyDescent="0.25">
      <c r="A167" s="3">
        <v>41518</v>
      </c>
      <c r="B167" s="6">
        <f>'[1]IPCA-15 (Var)'!E218</f>
        <v>0.45396978309057673</v>
      </c>
      <c r="C167" s="6">
        <f>'[1]IPCA-15 (Var)'!F218</f>
        <v>0.50013199060155644</v>
      </c>
      <c r="D167" s="6">
        <f>'[1]IPCA-15 (Var)'!D218</f>
        <v>0.38281622726614145</v>
      </c>
      <c r="E167" s="6">
        <f>'[1]IPCA-15 (Var)'!C218</f>
        <v>0.4</v>
      </c>
      <c r="F167" s="6">
        <f>'[1]IPCA-15 (Var)'!G218</f>
        <v>0.46</v>
      </c>
      <c r="G167" s="7">
        <f>'[2]IPCA-15 (Dessaz)'!E218</f>
        <v>0.55162528936538902</v>
      </c>
      <c r="H167" s="7">
        <f>'[2]IPCA-15 (Dessaz)'!F218</f>
        <v>0.60001192633731804</v>
      </c>
      <c r="I167" s="7">
        <f>'[2]IPCA-15 (Dessaz)'!D218</f>
        <v>0.46375816114507501</v>
      </c>
      <c r="J167" s="7">
        <f>'[2]IPCA-15 (Dessaz)'!B218</f>
        <v>0.45004770782902098</v>
      </c>
      <c r="K167" s="7">
        <f>'[2]IPCA-15 (Dessaz)'!G218</f>
        <v>0.553181422588084</v>
      </c>
      <c r="L167" s="10">
        <f t="shared" si="19"/>
        <v>6.705578565813175</v>
      </c>
      <c r="M167" s="10">
        <f t="shared" si="26"/>
        <v>6.600273172101101</v>
      </c>
      <c r="N167" s="10">
        <f t="shared" si="20"/>
        <v>5.2429279092891745</v>
      </c>
      <c r="O167" s="10">
        <f t="shared" si="21"/>
        <v>5.1561228231084888</v>
      </c>
      <c r="P167" s="10">
        <f t="shared" si="22"/>
        <v>5.7913446561457471</v>
      </c>
      <c r="Q167" s="11">
        <f t="shared" si="23"/>
        <v>5.8992494252915373</v>
      </c>
      <c r="R167" s="16">
        <f t="shared" si="18"/>
        <v>223.88066307389019</v>
      </c>
      <c r="S167" s="17">
        <f t="shared" si="25"/>
        <v>6.5931044205284506</v>
      </c>
      <c r="T167" s="15">
        <f t="shared" si="24"/>
        <v>6.4689266313253446</v>
      </c>
    </row>
    <row r="168" spans="1:20" x14ac:dyDescent="0.25">
      <c r="A168" s="3">
        <v>41548</v>
      </c>
      <c r="B168" s="6">
        <f>'[1]IPCA-15 (Var)'!E219</f>
        <v>0.55877476264003423</v>
      </c>
      <c r="C168" s="6">
        <f>'[1]IPCA-15 (Var)'!F219</f>
        <v>0.6714999517430903</v>
      </c>
      <c r="D168" s="6">
        <f>'[1]IPCA-15 (Var)'!D219</f>
        <v>0.53263097521913172</v>
      </c>
      <c r="E168" s="6">
        <f>'[1]IPCA-15 (Var)'!C219</f>
        <v>0.56999999999999995</v>
      </c>
      <c r="F168" s="6">
        <f>'[1]IPCA-15 (Var)'!G219</f>
        <v>0.61</v>
      </c>
      <c r="G168" s="7">
        <f>'[2]IPCA-15 (Dessaz)'!E219</f>
        <v>0.62994037303969097</v>
      </c>
      <c r="H168" s="7">
        <f>'[2]IPCA-15 (Dessaz)'!F219</f>
        <v>0.68550202315130704</v>
      </c>
      <c r="I168" s="7">
        <f>'[2]IPCA-15 (Dessaz)'!D219</f>
        <v>0.49666049636512</v>
      </c>
      <c r="J168" s="7">
        <f>'[2]IPCA-15 (Dessaz)'!B219</f>
        <v>0.51072281717111701</v>
      </c>
      <c r="K168" s="7">
        <f>'[2]IPCA-15 (Dessaz)'!G219</f>
        <v>0.61816854959012602</v>
      </c>
      <c r="L168" s="10">
        <f t="shared" si="19"/>
        <v>7.2296392057560999</v>
      </c>
      <c r="M168" s="10">
        <f t="shared" si="26"/>
        <v>7.4033198786832122</v>
      </c>
      <c r="N168" s="10">
        <f t="shared" si="20"/>
        <v>5.7388152668956582</v>
      </c>
      <c r="O168" s="10">
        <f t="shared" si="21"/>
        <v>5.7290022471168101</v>
      </c>
      <c r="P168" s="10">
        <f t="shared" si="22"/>
        <v>6.8087511681262702</v>
      </c>
      <c r="Q168" s="11">
        <f t="shared" si="23"/>
        <v>6.5819055533156101</v>
      </c>
      <c r="R168" s="16">
        <f t="shared" si="18"/>
        <v>225.19838242819432</v>
      </c>
      <c r="S168" s="17">
        <f t="shared" si="25"/>
        <v>6.6504541229136738</v>
      </c>
      <c r="T168" s="15">
        <f t="shared" si="24"/>
        <v>7.2912685261842247</v>
      </c>
    </row>
    <row r="169" spans="1:20" x14ac:dyDescent="0.25">
      <c r="A169" s="3">
        <v>41579</v>
      </c>
      <c r="B169" s="6">
        <f>'[1]IPCA-15 (Var)'!E220</f>
        <v>0.61231243844790217</v>
      </c>
      <c r="C169" s="6">
        <f>'[1]IPCA-15 (Var)'!F220</f>
        <v>0.60228492115803889</v>
      </c>
      <c r="D169" s="6">
        <f>'[1]IPCA-15 (Var)'!D220</f>
        <v>0.492751140600654</v>
      </c>
      <c r="E169" s="6">
        <f>'[1]IPCA-15 (Var)'!C220</f>
        <v>0.54</v>
      </c>
      <c r="F169" s="6">
        <f>'[1]IPCA-15 (Var)'!G220</f>
        <v>0.53</v>
      </c>
      <c r="G169" s="7">
        <f>'[2]IPCA-15 (Dessaz)'!E220</f>
        <v>0.63370743033997001</v>
      </c>
      <c r="H169" s="7">
        <f>'[2]IPCA-15 (Dessaz)'!F220</f>
        <v>0.62996295462237495</v>
      </c>
      <c r="I169" s="7">
        <f>'[2]IPCA-15 (Dessaz)'!D220</f>
        <v>0.51722750369354997</v>
      </c>
      <c r="J169" s="7">
        <f>'[2]IPCA-15 (Dessaz)'!B220</f>
        <v>0.58076637863490899</v>
      </c>
      <c r="K169" s="7">
        <f>'[2]IPCA-15 (Dessaz)'!G220</f>
        <v>0.52480609310479998</v>
      </c>
      <c r="L169" s="10">
        <f t="shared" si="19"/>
        <v>7.507682570106522</v>
      </c>
      <c r="M169" s="10">
        <f t="shared" si="26"/>
        <v>7.9367810324903809</v>
      </c>
      <c r="N169" s="10">
        <f t="shared" si="20"/>
        <v>6.0733616865609408</v>
      </c>
      <c r="O169" s="10">
        <f t="shared" si="21"/>
        <v>6.3434318886153251</v>
      </c>
      <c r="P169" s="10">
        <f t="shared" si="22"/>
        <v>6.9996273893756067</v>
      </c>
      <c r="Q169" s="11">
        <f t="shared" si="23"/>
        <v>6.9721769134297542</v>
      </c>
      <c r="R169" s="16">
        <f t="shared" si="18"/>
        <v>226.44929120756612</v>
      </c>
      <c r="S169" s="17">
        <f t="shared" si="25"/>
        <v>6.6048081334062259</v>
      </c>
      <c r="T169" s="15">
        <f t="shared" si="24"/>
        <v>7.1517741946888203</v>
      </c>
    </row>
    <row r="170" spans="1:20" x14ac:dyDescent="0.25">
      <c r="A170" s="3">
        <v>41609</v>
      </c>
      <c r="B170" s="6">
        <f>'[1]IPCA-15 (Var)'!E221</f>
        <v>0.88279436254604227</v>
      </c>
      <c r="C170" s="6">
        <f>'[1]IPCA-15 (Var)'!F221</f>
        <v>0.69829601208336722</v>
      </c>
      <c r="D170" s="6">
        <f>'[1]IPCA-15 (Var)'!D221</f>
        <v>0.50587465132419651</v>
      </c>
      <c r="E170" s="6">
        <f>'[1]IPCA-15 (Var)'!C221</f>
        <v>0.7</v>
      </c>
      <c r="F170" s="6">
        <f>'[1]IPCA-15 (Var)'!G221</f>
        <v>0.65</v>
      </c>
      <c r="G170" s="7">
        <f>'[2]IPCA-15 (Dessaz)'!E221</f>
        <v>0.681817380183942</v>
      </c>
      <c r="H170" s="7">
        <f>'[2]IPCA-15 (Dessaz)'!F221</f>
        <v>0.65808604968336804</v>
      </c>
      <c r="I170" s="7">
        <f>'[2]IPCA-15 (Dessaz)'!D221</f>
        <v>0.52333606427393597</v>
      </c>
      <c r="J170" s="7">
        <f>'[2]IPCA-15 (Dessaz)'!B221</f>
        <v>0.577049174505046</v>
      </c>
      <c r="K170" s="7">
        <f>'[2]IPCA-15 (Dessaz)'!G221</f>
        <v>0.65718137236018004</v>
      </c>
      <c r="L170" s="10">
        <f t="shared" si="19"/>
        <v>8.065503438385635</v>
      </c>
      <c r="M170" s="10">
        <f t="shared" si="26"/>
        <v>8.1861873799240712</v>
      </c>
      <c r="N170" s="10">
        <f t="shared" si="20"/>
        <v>6.3251814256040761</v>
      </c>
      <c r="O170" s="10">
        <f t="shared" si="21"/>
        <v>6.8821477736592529</v>
      </c>
      <c r="P170" s="10">
        <f t="shared" si="22"/>
        <v>7.4430832804321945</v>
      </c>
      <c r="Q170" s="11">
        <f t="shared" si="23"/>
        <v>7.3804206596010458</v>
      </c>
      <c r="R170" s="16">
        <f t="shared" si="18"/>
        <v>228.00588779563088</v>
      </c>
      <c r="S170" s="17">
        <f t="shared" si="25"/>
        <v>6.7337345462728848</v>
      </c>
      <c r="T170" s="15">
        <f t="shared" si="24"/>
        <v>7.6925221852202075</v>
      </c>
    </row>
    <row r="171" spans="1:20" x14ac:dyDescent="0.25">
      <c r="A171" s="3">
        <v>41640</v>
      </c>
      <c r="B171" s="6">
        <f>'[1]IPCA-15 (Var)'!E222</f>
        <v>0.55961634695579643</v>
      </c>
      <c r="C171" s="6">
        <f>'[1]IPCA-15 (Var)'!F222</f>
        <v>0.65497269089747301</v>
      </c>
      <c r="D171" s="6">
        <f>'[1]IPCA-15 (Var)'!D222</f>
        <v>0.58357728315633473</v>
      </c>
      <c r="E171" s="6">
        <f>'[1]IPCA-15 (Var)'!C222</f>
        <v>0.59</v>
      </c>
      <c r="F171" s="6">
        <f>'[1]IPCA-15 (Var)'!G222</f>
        <v>0.8</v>
      </c>
      <c r="G171" s="7">
        <f>'[2]IPCA-15 (Dessaz)'!E222</f>
        <v>0.50423851632821803</v>
      </c>
      <c r="H171" s="7">
        <f>'[2]IPCA-15 (Dessaz)'!F222</f>
        <v>0.55909181405403097</v>
      </c>
      <c r="I171" s="7">
        <f>'[2]IPCA-15 (Dessaz)'!D222</f>
        <v>0.48773102451574601</v>
      </c>
      <c r="J171" s="7">
        <f>'[2]IPCA-15 (Dessaz)'!B222</f>
        <v>0.47918554067788</v>
      </c>
      <c r="K171" s="7">
        <f>'[2]IPCA-15 (Dessaz)'!G222</f>
        <v>0.65330518637559898</v>
      </c>
      <c r="L171" s="10">
        <f t="shared" si="19"/>
        <v>7.5268773905765363</v>
      </c>
      <c r="M171" s="10">
        <f t="shared" si="26"/>
        <v>7.6439784804915645</v>
      </c>
      <c r="N171" s="10">
        <f t="shared" si="20"/>
        <v>6.2874040760096062</v>
      </c>
      <c r="O171" s="10">
        <f t="shared" si="21"/>
        <v>6.7481397238230434</v>
      </c>
      <c r="P171" s="10">
        <f t="shared" si="22"/>
        <v>7.5932862602334561</v>
      </c>
      <c r="Q171" s="11">
        <f t="shared" si="23"/>
        <v>7.1599371862268413</v>
      </c>
      <c r="R171" s="16">
        <f t="shared" si="18"/>
        <v>229.45972918055475</v>
      </c>
      <c r="S171" s="17">
        <f t="shared" si="25"/>
        <v>6.620192372027156</v>
      </c>
      <c r="T171" s="15">
        <f t="shared" si="24"/>
        <v>6.6340860352380293</v>
      </c>
    </row>
    <row r="172" spans="1:20" x14ac:dyDescent="0.25">
      <c r="A172" s="3">
        <v>41671</v>
      </c>
      <c r="B172" s="6">
        <f>'[1]IPCA-15 (Var)'!E223</f>
        <v>0.95281419622162411</v>
      </c>
      <c r="C172" s="6">
        <f>'[1]IPCA-15 (Var)'!F223</f>
        <v>0.62221922400959662</v>
      </c>
      <c r="D172" s="6">
        <f>'[1]IPCA-15 (Var)'!D223</f>
        <v>0.59233980171196998</v>
      </c>
      <c r="E172" s="6">
        <f>'[1]IPCA-15 (Var)'!C223</f>
        <v>0.65</v>
      </c>
      <c r="F172" s="6">
        <f>'[1]IPCA-15 (Var)'!G223</f>
        <v>0.73</v>
      </c>
      <c r="G172" s="7">
        <f>'[2]IPCA-15 (Dessaz)'!E223</f>
        <v>0.52243072187001605</v>
      </c>
      <c r="H172" s="7">
        <f>'[2]IPCA-15 (Dessaz)'!F223</f>
        <v>0.59005714773988704</v>
      </c>
      <c r="I172" s="7">
        <f>'[2]IPCA-15 (Dessaz)'!D223</f>
        <v>0.52681314291260395</v>
      </c>
      <c r="J172" s="7">
        <f>'[2]IPCA-15 (Dessaz)'!B223</f>
        <v>0.41700822017295502</v>
      </c>
      <c r="K172" s="7">
        <f>'[2]IPCA-15 (Dessaz)'!G223</f>
        <v>0.59396264917261399</v>
      </c>
      <c r="L172" s="10">
        <f t="shared" si="19"/>
        <v>7.0521170686741019</v>
      </c>
      <c r="M172" s="10">
        <f t="shared" si="26"/>
        <v>7.4733292819538999</v>
      </c>
      <c r="N172" s="10">
        <f t="shared" si="20"/>
        <v>6.3279579166265698</v>
      </c>
      <c r="O172" s="10">
        <f t="shared" si="21"/>
        <v>6.0547721510648689</v>
      </c>
      <c r="P172" s="10">
        <f t="shared" si="22"/>
        <v>7.8894808429920582</v>
      </c>
      <c r="Q172" s="11">
        <f t="shared" si="23"/>
        <v>6.9595314522622997</v>
      </c>
      <c r="R172" s="16">
        <f t="shared" si="18"/>
        <v>231.08768777817363</v>
      </c>
      <c r="S172" s="17">
        <f t="shared" si="25"/>
        <v>6.5749806416898648</v>
      </c>
      <c r="T172" s="15">
        <f t="shared" si="24"/>
        <v>6.5494002697062736</v>
      </c>
    </row>
    <row r="173" spans="1:20" x14ac:dyDescent="0.25">
      <c r="A173" s="3">
        <v>41699</v>
      </c>
      <c r="B173" s="6">
        <f>'[1]IPCA-15 (Var)'!E224</f>
        <v>0.82238149700735963</v>
      </c>
      <c r="C173" s="6">
        <f>'[1]IPCA-15 (Var)'!F224</f>
        <v>0.65429325523615656</v>
      </c>
      <c r="D173" s="6">
        <f>'[1]IPCA-15 (Var)'!D224</f>
        <v>0.49052292674140108</v>
      </c>
      <c r="E173" s="6">
        <f>'[1]IPCA-15 (Var)'!C224</f>
        <v>0.57999999999999996</v>
      </c>
      <c r="F173" s="6">
        <f>'[1]IPCA-15 (Var)'!G224</f>
        <v>0.59</v>
      </c>
      <c r="G173" s="7">
        <f>'[2]IPCA-15 (Dessaz)'!E224</f>
        <v>0.89585026560744396</v>
      </c>
      <c r="H173" s="7">
        <f>'[2]IPCA-15 (Dessaz)'!F224</f>
        <v>0.65640121062654</v>
      </c>
      <c r="I173" s="7">
        <f>'[2]IPCA-15 (Dessaz)'!D224</f>
        <v>0.53217292245253101</v>
      </c>
      <c r="J173" s="7">
        <f>'[2]IPCA-15 (Dessaz)'!B224</f>
        <v>0.70921127078214996</v>
      </c>
      <c r="K173" s="7">
        <f>'[2]IPCA-15 (Dessaz)'!G224</f>
        <v>0.63283554673593401</v>
      </c>
      <c r="L173" s="10">
        <f t="shared" si="19"/>
        <v>7.9669982209886747</v>
      </c>
      <c r="M173" s="10">
        <f t="shared" si="26"/>
        <v>7.4661298639620233</v>
      </c>
      <c r="N173" s="10">
        <f t="shared" si="20"/>
        <v>6.365356463573324</v>
      </c>
      <c r="O173" s="10">
        <f t="shared" si="21"/>
        <v>6.6140363458178753</v>
      </c>
      <c r="P173" s="10">
        <f t="shared" si="22"/>
        <v>7.7851235675809427</v>
      </c>
      <c r="Q173" s="11">
        <f t="shared" si="23"/>
        <v>7.239528892384568</v>
      </c>
      <c r="R173" s="16">
        <f t="shared" si="18"/>
        <v>232.53762329365298</v>
      </c>
      <c r="S173" s="17">
        <f t="shared" si="25"/>
        <v>6.7181741512875703</v>
      </c>
      <c r="T173" s="15">
        <f t="shared" si="24"/>
        <v>8.5406762470535025</v>
      </c>
    </row>
    <row r="174" spans="1:20" x14ac:dyDescent="0.25">
      <c r="A174" s="3">
        <v>41730</v>
      </c>
      <c r="B174" s="6">
        <f>'[1]IPCA-15 (Var)'!E225</f>
        <v>0.50726375568266346</v>
      </c>
      <c r="C174" s="6">
        <f>'[1]IPCA-15 (Var)'!F225</f>
        <v>0.59465064249073085</v>
      </c>
      <c r="D174" s="6">
        <f>'[1]IPCA-15 (Var)'!D225</f>
        <v>0.60728154332935225</v>
      </c>
      <c r="E174" s="6">
        <f>'[1]IPCA-15 (Var)'!C225</f>
        <v>0.56000000000000005</v>
      </c>
      <c r="F174" s="6">
        <f>'[1]IPCA-15 (Var)'!G225</f>
        <v>0.68</v>
      </c>
      <c r="G174" s="7">
        <f>'[2]IPCA-15 (Dessaz)'!E225</f>
        <v>0.51923834252837398</v>
      </c>
      <c r="H174" s="7">
        <f>'[2]IPCA-15 (Dessaz)'!F225</f>
        <v>0.56179010726339196</v>
      </c>
      <c r="I174" s="7">
        <f>'[2]IPCA-15 (Dessaz)'!D225</f>
        <v>0.576545626696917</v>
      </c>
      <c r="J174" s="7">
        <f>'[2]IPCA-15 (Dessaz)'!B225</f>
        <v>0.69050704729149803</v>
      </c>
      <c r="K174" s="7">
        <f>'[2]IPCA-15 (Dessaz)'!G225</f>
        <v>0.64294743140138599</v>
      </c>
      <c r="L174" s="10">
        <f t="shared" si="19"/>
        <v>8.0313827711309784</v>
      </c>
      <c r="M174" s="10">
        <f t="shared" si="26"/>
        <v>7.4776600450703112</v>
      </c>
      <c r="N174" s="10">
        <f t="shared" si="20"/>
        <v>6.7418997054900398</v>
      </c>
      <c r="O174" s="10">
        <f t="shared" si="21"/>
        <v>7.5138954046550577</v>
      </c>
      <c r="P174" s="10">
        <f t="shared" si="22"/>
        <v>7.7407535849103759</v>
      </c>
      <c r="Q174" s="11">
        <f t="shared" si="23"/>
        <v>7.5011183022513537</v>
      </c>
      <c r="R174" s="16">
        <f t="shared" si="18"/>
        <v>233.90922132338167</v>
      </c>
      <c r="S174" s="17">
        <f t="shared" si="25"/>
        <v>6.8033342417137765</v>
      </c>
      <c r="T174" s="15">
        <f t="shared" si="24"/>
        <v>7.4194230745022072</v>
      </c>
    </row>
    <row r="175" spans="1:20" x14ac:dyDescent="0.25">
      <c r="A175" s="3">
        <v>41760</v>
      </c>
      <c r="B175" s="6">
        <f>'[1]IPCA-15 (Var)'!E226</f>
        <v>0.31671596774748745</v>
      </c>
      <c r="C175" s="6">
        <f>'[1]IPCA-15 (Var)'!F226</f>
        <v>0.63814850903281095</v>
      </c>
      <c r="D175" s="6">
        <f>'[1]IPCA-15 (Var)'!D226</f>
        <v>0.5962544125767123</v>
      </c>
      <c r="E175" s="6">
        <f>'[1]IPCA-15 (Var)'!C226</f>
        <v>0.57999999999999996</v>
      </c>
      <c r="F175" s="6">
        <f>'[1]IPCA-15 (Var)'!G226</f>
        <v>0.66</v>
      </c>
      <c r="G175" s="7">
        <f>'[2]IPCA-15 (Dessaz)'!E226</f>
        <v>0.40058770626785101</v>
      </c>
      <c r="H175" s="7">
        <f>'[2]IPCA-15 (Dessaz)'!F226</f>
        <v>0.61062431034771703</v>
      </c>
      <c r="I175" s="7">
        <f>'[2]IPCA-15 (Dessaz)'!D226</f>
        <v>0.54304546514889995</v>
      </c>
      <c r="J175" s="7">
        <f>'[2]IPCA-15 (Dessaz)'!B226</f>
        <v>0.51308159423772004</v>
      </c>
      <c r="K175" s="7">
        <f>'[2]IPCA-15 (Dessaz)'!G226</f>
        <v>0.61311185808510105</v>
      </c>
      <c r="L175" s="10">
        <f t="shared" si="19"/>
        <v>7.5094061307797499</v>
      </c>
      <c r="M175" s="10">
        <f t="shared" si="26"/>
        <v>7.5655836543891963</v>
      </c>
      <c r="N175" s="10">
        <f t="shared" si="20"/>
        <v>6.8108510718480453</v>
      </c>
      <c r="O175" s="10">
        <f t="shared" si="21"/>
        <v>7.92529708512415</v>
      </c>
      <c r="P175" s="10">
        <f t="shared" si="22"/>
        <v>7.8227970570646121</v>
      </c>
      <c r="Q175" s="11">
        <f t="shared" si="23"/>
        <v>7.5267869998411498</v>
      </c>
      <c r="R175" s="16">
        <f t="shared" si="18"/>
        <v>235.21495821544264</v>
      </c>
      <c r="S175" s="17">
        <f t="shared" si="25"/>
        <v>6.8415253441090007</v>
      </c>
      <c r="T175" s="15">
        <f t="shared" si="24"/>
        <v>6.626192158147326</v>
      </c>
    </row>
    <row r="176" spans="1:20" x14ac:dyDescent="0.25">
      <c r="A176" s="3">
        <v>41791</v>
      </c>
      <c r="B176" s="6">
        <f>'[1]IPCA-15 (Var)'!E227</f>
        <v>0.71557223005551229</v>
      </c>
      <c r="C176" s="6">
        <f>'[1]IPCA-15 (Var)'!F227</f>
        <v>0.77056767881704769</v>
      </c>
      <c r="D176" s="6">
        <f>'[1]IPCA-15 (Var)'!D227</f>
        <v>0.54784570320106885</v>
      </c>
      <c r="E176" s="6">
        <f>'[1]IPCA-15 (Var)'!C227</f>
        <v>0.55000000000000004</v>
      </c>
      <c r="F176" s="6">
        <f>'[1]IPCA-15 (Var)'!G227</f>
        <v>0.65</v>
      </c>
      <c r="G176" s="7">
        <f>'[2]IPCA-15 (Dessaz)'!E227</f>
        <v>0.70325087311725898</v>
      </c>
      <c r="H176" s="7">
        <f>'[2]IPCA-15 (Dessaz)'!F227</f>
        <v>0.67215372109449201</v>
      </c>
      <c r="I176" s="7">
        <f>'[2]IPCA-15 (Dessaz)'!D227</f>
        <v>0.51256318843316295</v>
      </c>
      <c r="J176" s="7">
        <f>'[2]IPCA-15 (Dessaz)'!B227</f>
        <v>0.50788331194181802</v>
      </c>
      <c r="K176" s="7">
        <f>'[2]IPCA-15 (Dessaz)'!G227</f>
        <v>0.64919039196352601</v>
      </c>
      <c r="L176" s="10">
        <f t="shared" si="19"/>
        <v>6.6890222234301522</v>
      </c>
      <c r="M176" s="10">
        <f t="shared" si="26"/>
        <v>7.6329694449475127</v>
      </c>
      <c r="N176" s="10">
        <f t="shared" si="20"/>
        <v>6.7275583254647664</v>
      </c>
      <c r="O176" s="10">
        <f t="shared" si="21"/>
        <v>7.0648288291364381</v>
      </c>
      <c r="P176" s="10">
        <f t="shared" si="22"/>
        <v>7.8929136086028473</v>
      </c>
      <c r="Q176" s="11">
        <f t="shared" si="23"/>
        <v>7.2014584863163433</v>
      </c>
      <c r="R176" s="16">
        <f t="shared" si="18"/>
        <v>236.73632179666913</v>
      </c>
      <c r="S176" s="17">
        <f t="shared" si="25"/>
        <v>6.95773762229841</v>
      </c>
      <c r="T176" s="15">
        <f t="shared" si="24"/>
        <v>7.5579257250958376</v>
      </c>
    </row>
    <row r="177" spans="1:20" x14ac:dyDescent="0.25">
      <c r="A177" s="3">
        <v>41821</v>
      </c>
      <c r="B177" s="6">
        <f>'[1]IPCA-15 (Var)'!E228</f>
        <v>0.35824330105776658</v>
      </c>
      <c r="C177" s="6">
        <f>'[1]IPCA-15 (Var)'!F228</f>
        <v>0.44309581562279005</v>
      </c>
      <c r="D177" s="6">
        <f>'[1]IPCA-15 (Var)'!D228</f>
        <v>0.46031257287436944</v>
      </c>
      <c r="E177" s="6">
        <f>'[1]IPCA-15 (Var)'!C228</f>
        <v>0.41</v>
      </c>
      <c r="F177" s="6">
        <f>'[1]IPCA-15 (Var)'!G228</f>
        <v>0.51</v>
      </c>
      <c r="G177" s="7">
        <f>'[2]IPCA-15 (Dessaz)'!E228</f>
        <v>0.52649031972248095</v>
      </c>
      <c r="H177" s="7">
        <f>'[2]IPCA-15 (Dessaz)'!F228</f>
        <v>0.54374561399568</v>
      </c>
      <c r="I177" s="7">
        <f>'[2]IPCA-15 (Dessaz)'!D228</f>
        <v>0.53966494880101101</v>
      </c>
      <c r="J177" s="7">
        <f>'[2]IPCA-15 (Dessaz)'!B228</f>
        <v>0.43470071602551302</v>
      </c>
      <c r="K177" s="7">
        <f>'[2]IPCA-15 (Dessaz)'!G228</f>
        <v>0.61868024141822298</v>
      </c>
      <c r="L177" s="10">
        <f t="shared" si="19"/>
        <v>6.719808011510997</v>
      </c>
      <c r="M177" s="10">
        <f t="shared" si="26"/>
        <v>7.5557822772490901</v>
      </c>
      <c r="N177" s="10">
        <f t="shared" si="20"/>
        <v>6.5710681625731349</v>
      </c>
      <c r="O177" s="10">
        <f t="shared" si="21"/>
        <v>5.9805940151100856</v>
      </c>
      <c r="P177" s="10">
        <f t="shared" si="22"/>
        <v>7.7888902183205655</v>
      </c>
      <c r="Q177" s="11">
        <f t="shared" si="23"/>
        <v>6.9232285369527746</v>
      </c>
      <c r="R177" s="16">
        <f t="shared" si="18"/>
        <v>237.7692741895226</v>
      </c>
      <c r="S177" s="17">
        <f t="shared" si="25"/>
        <v>7.0722189487205656</v>
      </c>
      <c r="T177" s="15">
        <f t="shared" si="24"/>
        <v>6.5824984453575874</v>
      </c>
    </row>
    <row r="178" spans="1:20" x14ac:dyDescent="0.25">
      <c r="A178" s="3">
        <v>41852</v>
      </c>
      <c r="B178" s="6">
        <f>'[1]IPCA-15 (Var)'!E229</f>
        <v>0.18174130785830794</v>
      </c>
      <c r="C178" s="6">
        <f>'[1]IPCA-15 (Var)'!F229</f>
        <v>0.37567979801298546</v>
      </c>
      <c r="D178" s="6">
        <f>'[1]IPCA-15 (Var)'!D229</f>
        <v>0.38119414541183066</v>
      </c>
      <c r="E178" s="6">
        <f>'[1]IPCA-15 (Var)'!C229</f>
        <v>0.3</v>
      </c>
      <c r="F178" s="6">
        <f>'[1]IPCA-15 (Var)'!G229</f>
        <v>0.28999999999999998</v>
      </c>
      <c r="G178" s="7">
        <f>'[2]IPCA-15 (Dessaz)'!E229</f>
        <v>0.36446944451552798</v>
      </c>
      <c r="H178" s="7">
        <f>'[2]IPCA-15 (Dessaz)'!F229</f>
        <v>0.46181593839909901</v>
      </c>
      <c r="I178" s="7">
        <f>'[2]IPCA-15 (Dessaz)'!D229</f>
        <v>0.43855271669224699</v>
      </c>
      <c r="J178" s="7">
        <f>'[2]IPCA-15 (Dessaz)'!B229</f>
        <v>0.38819174153862102</v>
      </c>
      <c r="K178" s="7">
        <f>'[2]IPCA-15 (Dessaz)'!G229</f>
        <v>0.37682589301817598</v>
      </c>
      <c r="L178" s="10">
        <f t="shared" si="19"/>
        <v>6.5665609650487733</v>
      </c>
      <c r="M178" s="10">
        <f t="shared" si="26"/>
        <v>6.921171183327024</v>
      </c>
      <c r="N178" s="10">
        <f t="shared" si="20"/>
        <v>6.1288314673499933</v>
      </c>
      <c r="O178" s="10">
        <f t="shared" si="21"/>
        <v>5.4549134052134907</v>
      </c>
      <c r="P178" s="10">
        <f t="shared" si="22"/>
        <v>6.7808249071206195</v>
      </c>
      <c r="Q178" s="11">
        <f t="shared" si="23"/>
        <v>6.3704603856119801</v>
      </c>
      <c r="R178" s="16">
        <f t="shared" si="18"/>
        <v>238.49618966714786</v>
      </c>
      <c r="S178" s="17">
        <f t="shared" si="25"/>
        <v>6.9963343518272048</v>
      </c>
      <c r="T178" s="15">
        <f t="shared" si="24"/>
        <v>4.9819155943573223</v>
      </c>
    </row>
    <row r="179" spans="1:20" x14ac:dyDescent="0.25">
      <c r="A179" s="3">
        <v>41883</v>
      </c>
      <c r="B179" s="6">
        <f>'[1]IPCA-15 (Var)'!E230</f>
        <v>0.48462474794306815</v>
      </c>
      <c r="C179" s="6">
        <f>'[1]IPCA-15 (Var)'!F230</f>
        <v>0.47546419412510804</v>
      </c>
      <c r="D179" s="6">
        <f>'[1]IPCA-15 (Var)'!D230</f>
        <v>0.40188926457894303</v>
      </c>
      <c r="E179" s="6">
        <f>'[1]IPCA-15 (Var)'!C230</f>
        <v>0.46</v>
      </c>
      <c r="F179" s="6">
        <f>'[1]IPCA-15 (Var)'!G230</f>
        <v>0.53</v>
      </c>
      <c r="G179" s="7">
        <f>'[2]IPCA-15 (Dessaz)'!E230</f>
        <v>0.56483358477534096</v>
      </c>
      <c r="H179" s="7">
        <f>'[2]IPCA-15 (Dessaz)'!F230</f>
        <v>0.56978431299078802</v>
      </c>
      <c r="I179" s="7">
        <f>'[2]IPCA-15 (Dessaz)'!D230</f>
        <v>0.48996056415587702</v>
      </c>
      <c r="J179" s="7">
        <f>'[2]IPCA-15 (Dessaz)'!B230</f>
        <v>0.59391102615860203</v>
      </c>
      <c r="K179" s="7">
        <f>'[2]IPCA-15 (Dessaz)'!G230</f>
        <v>0.637461191643655</v>
      </c>
      <c r="L179" s="10">
        <f t="shared" si="19"/>
        <v>5.9811328642786599</v>
      </c>
      <c r="M179" s="10">
        <f t="shared" si="26"/>
        <v>6.4865993876103367</v>
      </c>
      <c r="N179" s="10">
        <f t="shared" si="20"/>
        <v>6.0333936734390692</v>
      </c>
      <c r="O179" s="10">
        <f t="shared" si="21"/>
        <v>5.8167604301950782</v>
      </c>
      <c r="P179" s="10">
        <f t="shared" si="22"/>
        <v>6.7310105706600787</v>
      </c>
      <c r="Q179" s="11">
        <f t="shared" si="23"/>
        <v>6.2097793852366445</v>
      </c>
      <c r="R179" s="16">
        <f t="shared" si="18"/>
        <v>239.61806534807889</v>
      </c>
      <c r="S179" s="17">
        <f t="shared" si="25"/>
        <v>7.0293709416943573</v>
      </c>
      <c r="T179" s="15">
        <f t="shared" si="24"/>
        <v>7.0737650190825008</v>
      </c>
    </row>
    <row r="180" spans="1:20" x14ac:dyDescent="0.25">
      <c r="A180" s="3">
        <v>41913</v>
      </c>
      <c r="B180" s="6">
        <f>'[1]IPCA-15 (Var)'!E231</f>
        <v>0.43992180632934147</v>
      </c>
      <c r="C180" s="6">
        <f>'[1]IPCA-15 (Var)'!F231</f>
        <v>0.46914520525857012</v>
      </c>
      <c r="D180" s="6">
        <f>'[1]IPCA-15 (Var)'!D231</f>
        <v>0.52792068898114097</v>
      </c>
      <c r="E180" s="6">
        <f>'[1]IPCA-15 (Var)'!C231</f>
        <v>0.51</v>
      </c>
      <c r="F180" s="6">
        <f>'[1]IPCA-15 (Var)'!G231</f>
        <v>0.62</v>
      </c>
      <c r="G180" s="7">
        <f>'[2]IPCA-15 (Dessaz)'!E231</f>
        <v>0.49520754138366402</v>
      </c>
      <c r="H180" s="7">
        <f>'[2]IPCA-15 (Dessaz)'!F231</f>
        <v>0.47010504592193297</v>
      </c>
      <c r="I180" s="7">
        <f>'[2]IPCA-15 (Dessaz)'!D231</f>
        <v>0.501454849858332</v>
      </c>
      <c r="J180" s="7">
        <f>'[2]IPCA-15 (Dessaz)'!B231</f>
        <v>0.531541020803597</v>
      </c>
      <c r="K180" s="7">
        <f>'[2]IPCA-15 (Dessaz)'!G231</f>
        <v>0.62122821778107595</v>
      </c>
      <c r="L180" s="10">
        <f t="shared" si="19"/>
        <v>5.8492332186464102</v>
      </c>
      <c r="M180" s="10">
        <f t="shared" si="26"/>
        <v>6.1749872865111133</v>
      </c>
      <c r="N180" s="10">
        <f t="shared" si="20"/>
        <v>5.8722334480686866</v>
      </c>
      <c r="O180" s="10">
        <f t="shared" si="21"/>
        <v>6.2254485032152695</v>
      </c>
      <c r="P180" s="10">
        <f t="shared" si="22"/>
        <v>6.741830106585156</v>
      </c>
      <c r="Q180" s="11">
        <f t="shared" si="23"/>
        <v>6.1727465126053271</v>
      </c>
      <c r="R180" s="16">
        <f t="shared" si="18"/>
        <v>240.84825860124423</v>
      </c>
      <c r="S180" s="17">
        <f t="shared" si="25"/>
        <v>6.9493732611689341</v>
      </c>
      <c r="T180" s="15">
        <f t="shared" si="24"/>
        <v>6.4712453333557685</v>
      </c>
    </row>
    <row r="181" spans="1:20" x14ac:dyDescent="0.25">
      <c r="A181" s="3">
        <v>41944</v>
      </c>
      <c r="B181" s="6">
        <f>'[1]IPCA-15 (Var)'!E232</f>
        <v>0.31589345433266752</v>
      </c>
      <c r="C181" s="6">
        <f>'[1]IPCA-15 (Var)'!F232</f>
        <v>0.4360244573571137</v>
      </c>
      <c r="D181" s="6">
        <f>'[1]IPCA-15 (Var)'!D232</f>
        <v>0.39454757577941346</v>
      </c>
      <c r="E181" s="6">
        <f>'[1]IPCA-15 (Var)'!C232</f>
        <v>0.35</v>
      </c>
      <c r="F181" s="6">
        <f>'[1]IPCA-15 (Var)'!G232</f>
        <v>0.35</v>
      </c>
      <c r="G181" s="7">
        <f>'[2]IPCA-15 (Dessaz)'!E232</f>
        <v>0.35754830174315799</v>
      </c>
      <c r="H181" s="7">
        <f>'[2]IPCA-15 (Dessaz)'!F232</f>
        <v>0.47375800653849198</v>
      </c>
      <c r="I181" s="7">
        <f>'[2]IPCA-15 (Dessaz)'!D232</f>
        <v>0.42503047509844</v>
      </c>
      <c r="J181" s="7">
        <f>'[2]IPCA-15 (Dessaz)'!B232</f>
        <v>0.39978451092780098</v>
      </c>
      <c r="K181" s="7">
        <f>'[2]IPCA-15 (Dessaz)'!G232</f>
        <v>0.35941798782523598</v>
      </c>
      <c r="L181" s="10">
        <f t="shared" si="19"/>
        <v>5.8200714835419332</v>
      </c>
      <c r="M181" s="10">
        <f t="shared" si="26"/>
        <v>6.2254636254438722</v>
      </c>
      <c r="N181" s="10">
        <f t="shared" si="20"/>
        <v>5.8152539744497966</v>
      </c>
      <c r="O181" s="10">
        <f t="shared" si="21"/>
        <v>6.2744694718034344</v>
      </c>
      <c r="P181" s="10">
        <f t="shared" si="22"/>
        <v>6.667930507621711</v>
      </c>
      <c r="Q181" s="11">
        <f t="shared" si="23"/>
        <v>6.1606378125721495</v>
      </c>
      <c r="R181" s="16">
        <f t="shared" si="18"/>
        <v>241.73769459569272</v>
      </c>
      <c r="S181" s="17">
        <f t="shared" si="25"/>
        <v>6.7513584637865165</v>
      </c>
      <c r="T181" s="15">
        <f t="shared" si="24"/>
        <v>4.9459958298577966</v>
      </c>
    </row>
    <row r="182" spans="1:20" x14ac:dyDescent="0.25">
      <c r="A182" s="3">
        <v>41974</v>
      </c>
      <c r="B182" s="6">
        <f>'[1]IPCA-15 (Var)'!E233</f>
        <v>0.75530139773444671</v>
      </c>
      <c r="C182" s="6">
        <f>'[1]IPCA-15 (Var)'!F233</f>
        <v>0.59420241165330201</v>
      </c>
      <c r="D182" s="6">
        <f>'[1]IPCA-15 (Var)'!D233</f>
        <v>0.47840513481840646</v>
      </c>
      <c r="E182" s="6">
        <f>'[1]IPCA-15 (Var)'!C233</f>
        <v>0.59</v>
      </c>
      <c r="F182" s="6">
        <f>'[1]IPCA-15 (Var)'!G233</f>
        <v>0.56999999999999995</v>
      </c>
      <c r="G182" s="7">
        <f>'[2]IPCA-15 (Dessaz)'!E233</f>
        <v>0.52353267928920699</v>
      </c>
      <c r="H182" s="7">
        <f>'[2]IPCA-15 (Dessaz)'!F233</f>
        <v>0.55887771953604204</v>
      </c>
      <c r="I182" s="7">
        <f>'[2]IPCA-15 (Dessaz)'!D233</f>
        <v>0.49084758299723902</v>
      </c>
      <c r="J182" s="7">
        <f>'[2]IPCA-15 (Dessaz)'!B233</f>
        <v>0.60968627663520203</v>
      </c>
      <c r="K182" s="7">
        <f>'[2]IPCA-15 (Dessaz)'!G233</f>
        <v>0.58167226641113501</v>
      </c>
      <c r="L182" s="10">
        <f t="shared" si="19"/>
        <v>5.6462061452696499</v>
      </c>
      <c r="M182" s="10">
        <f t="shared" si="26"/>
        <v>6.1793631259682735</v>
      </c>
      <c r="N182" s="10">
        <f t="shared" si="20"/>
        <v>5.8189907968211774</v>
      </c>
      <c r="O182" s="10">
        <f t="shared" si="21"/>
        <v>6.3412097112523602</v>
      </c>
      <c r="P182" s="10">
        <f t="shared" si="22"/>
        <v>6.4314126506451963</v>
      </c>
      <c r="Q182" s="11">
        <f t="shared" si="23"/>
        <v>6.0834364859913315</v>
      </c>
      <c r="R182" s="16">
        <f t="shared" si="18"/>
        <v>243.18227503536122</v>
      </c>
      <c r="S182" s="17">
        <f t="shared" si="25"/>
        <v>6.6561383069780211</v>
      </c>
      <c r="T182" s="15">
        <f t="shared" si="24"/>
        <v>6.8406232220701524</v>
      </c>
    </row>
    <row r="183" spans="1:20" x14ac:dyDescent="0.25">
      <c r="A183" s="3">
        <v>42005</v>
      </c>
      <c r="B183" s="6">
        <f>'[1]IPCA-15 (Var)'!E234</f>
        <v>0.63036015195290906</v>
      </c>
      <c r="C183" s="6">
        <f>'[1]IPCA-15 (Var)'!F234</f>
        <v>0.75223015901051171</v>
      </c>
      <c r="D183" s="6">
        <f>'[1]IPCA-15 (Var)'!D234</f>
        <v>0.67612787616448411</v>
      </c>
      <c r="E183" s="6">
        <f>'[1]IPCA-15 (Var)'!C234</f>
        <v>0.73602424692336865</v>
      </c>
      <c r="F183" s="6">
        <f>'[1]IPCA-15 (Var)'!G234</f>
        <v>0.81</v>
      </c>
      <c r="G183" s="7">
        <f>'[2]IPCA-15 (Dessaz)'!E234</f>
        <v>0.60105267403840801</v>
      </c>
      <c r="H183" s="7">
        <f>'[2]IPCA-15 (Dessaz)'!F234</f>
        <v>0.63657300335189404</v>
      </c>
      <c r="I183" s="7">
        <f>'[2]IPCA-15 (Dessaz)'!D234</f>
        <v>0.59840421345529005</v>
      </c>
      <c r="J183" s="7">
        <f>'[2]IPCA-15 (Dessaz)'!B234</f>
        <v>0.71675425063627196</v>
      </c>
      <c r="K183" s="7">
        <f>'[2]IPCA-15 (Dessaz)'!G234</f>
        <v>0.67056471880649005</v>
      </c>
      <c r="L183" s="10">
        <f t="shared" si="19"/>
        <v>6.0923100578474276</v>
      </c>
      <c r="M183" s="10">
        <f t="shared" si="26"/>
        <v>6.8849979335645628</v>
      </c>
      <c r="N183" s="10">
        <f t="shared" si="20"/>
        <v>6.2281478412925528</v>
      </c>
      <c r="O183" s="10">
        <f t="shared" si="21"/>
        <v>7.1276687874195499</v>
      </c>
      <c r="P183" s="10">
        <f t="shared" si="22"/>
        <v>6.6405507551008824</v>
      </c>
      <c r="Q183" s="11">
        <f t="shared" si="23"/>
        <v>6.594735075044996</v>
      </c>
      <c r="R183" s="16">
        <f t="shared" si="18"/>
        <v>244.9354939674194</v>
      </c>
      <c r="S183" s="17">
        <f t="shared" si="25"/>
        <v>6.7444360899978406</v>
      </c>
      <c r="T183" s="15">
        <f t="shared" si="24"/>
        <v>8.0163133989564983</v>
      </c>
    </row>
    <row r="184" spans="1:20" x14ac:dyDescent="0.25">
      <c r="A184" s="3">
        <v>42036</v>
      </c>
      <c r="B184" s="6">
        <f>'[1]IPCA-15 (Var)'!E235</f>
        <v>0.94376625400199465</v>
      </c>
      <c r="C184" s="6">
        <f>'[1]IPCA-15 (Var)'!F235</f>
        <v>0.51674207859008792</v>
      </c>
      <c r="D184" s="6">
        <f>'[1]IPCA-15 (Var)'!D235</f>
        <v>0.71143274486514707</v>
      </c>
      <c r="E184" s="6">
        <f>'[1]IPCA-15 (Var)'!C235</f>
        <v>0.87</v>
      </c>
      <c r="F184" s="6">
        <f>'[1]IPCA-15 (Var)'!G235</f>
        <v>0.77</v>
      </c>
      <c r="G184" s="7">
        <f>'[2]IPCA-15 (Dessaz)'!E235</f>
        <v>0.51827667229734498</v>
      </c>
      <c r="H184" s="7">
        <f>'[2]IPCA-15 (Dessaz)'!F235</f>
        <v>0.50216020184538102</v>
      </c>
      <c r="I184" s="7">
        <f>'[2]IPCA-15 (Dessaz)'!D235</f>
        <v>0.63004732433395405</v>
      </c>
      <c r="J184" s="7">
        <f>'[2]IPCA-15 (Dessaz)'!B235</f>
        <v>1.0323571372270901</v>
      </c>
      <c r="K184" s="7">
        <f>'[2]IPCA-15 (Dessaz)'!G235</f>
        <v>0.63435682835220297</v>
      </c>
      <c r="L184" s="10">
        <f t="shared" si="19"/>
        <v>6.7730323104890466</v>
      </c>
      <c r="M184" s="10">
        <f t="shared" si="26"/>
        <v>7.0058193230053911</v>
      </c>
      <c r="N184" s="10">
        <f t="shared" si="20"/>
        <v>7.0981640114569311</v>
      </c>
      <c r="O184" s="10">
        <f t="shared" si="21"/>
        <v>9.8540972878259581</v>
      </c>
      <c r="P184" s="10">
        <f t="shared" si="22"/>
        <v>7.8129354568993836</v>
      </c>
      <c r="Q184" s="11">
        <f t="shared" si="23"/>
        <v>7.7088096779353421</v>
      </c>
      <c r="R184" s="16">
        <f t="shared" si="18"/>
        <v>246.80285330898275</v>
      </c>
      <c r="S184" s="17">
        <f t="shared" si="25"/>
        <v>6.8005204785702267</v>
      </c>
      <c r="T184" s="15">
        <f t="shared" si="24"/>
        <v>8.2582972508465922</v>
      </c>
    </row>
    <row r="185" spans="1:20" x14ac:dyDescent="0.25">
      <c r="A185" s="3">
        <v>42064</v>
      </c>
      <c r="B185" s="6">
        <f>'[1]IPCA-15 (Var)'!E236</f>
        <v>0.61730257438653324</v>
      </c>
      <c r="C185" s="6">
        <f>'[1]IPCA-15 (Var)'!F236</f>
        <v>0.71999719855853073</v>
      </c>
      <c r="D185" s="6">
        <f>'[1]IPCA-15 (Var)'!D236</f>
        <v>0.67103382018023194</v>
      </c>
      <c r="E185" s="6">
        <f>'[1]IPCA-15 (Var)'!C236</f>
        <v>0.79</v>
      </c>
      <c r="F185" s="6">
        <f>'[1]IPCA-15 (Var)'!G236</f>
        <v>0.78</v>
      </c>
      <c r="G185" s="7">
        <f>'[2]IPCA-15 (Dessaz)'!E236</f>
        <v>0.68735593917816995</v>
      </c>
      <c r="H185" s="7">
        <f>'[2]IPCA-15 (Dessaz)'!F236</f>
        <v>0.72076102774346096</v>
      </c>
      <c r="I185" s="7">
        <f>'[2]IPCA-15 (Dessaz)'!D236</f>
        <v>0.70899121257762998</v>
      </c>
      <c r="J185" s="7">
        <f>'[2]IPCA-15 (Dessaz)'!B236</f>
        <v>1.2295439944379301</v>
      </c>
      <c r="K185" s="7">
        <f>'[2]IPCA-15 (Dessaz)'!G236</f>
        <v>0.82561124180846701</v>
      </c>
      <c r="L185" s="10">
        <f t="shared" si="19"/>
        <v>7.4709802214641519</v>
      </c>
      <c r="M185" s="10">
        <f t="shared" si="26"/>
        <v>7.6968557104592605</v>
      </c>
      <c r="N185" s="10">
        <f t="shared" si="20"/>
        <v>8.031053974917679</v>
      </c>
      <c r="O185" s="10">
        <f t="shared" si="21"/>
        <v>12.587285852750508</v>
      </c>
      <c r="P185" s="10">
        <f t="shared" si="22"/>
        <v>8.8630109285617209</v>
      </c>
      <c r="Q185" s="11">
        <f t="shared" si="23"/>
        <v>8.9298373376306639</v>
      </c>
      <c r="R185" s="16">
        <f t="shared" si="18"/>
        <v>248.56913919073216</v>
      </c>
      <c r="S185" s="17">
        <f t="shared" si="25"/>
        <v>6.8941600374208045</v>
      </c>
      <c r="T185" s="15">
        <f t="shared" si="24"/>
        <v>10.486023732996763</v>
      </c>
    </row>
    <row r="186" spans="1:20" x14ac:dyDescent="0.25">
      <c r="A186" s="3">
        <v>42095</v>
      </c>
      <c r="B186" s="6">
        <f>'[1]IPCA-15 (Var)'!E237</f>
        <v>0.68898851759139479</v>
      </c>
      <c r="C186" s="6">
        <f>'[1]IPCA-15 (Var)'!F237</f>
        <v>0.86488832114359204</v>
      </c>
      <c r="D186" s="6">
        <f>'[1]IPCA-15 (Var)'!D237</f>
        <v>0.73547219370516947</v>
      </c>
      <c r="E186" s="6">
        <f>'[1]IPCA-15 (Var)'!C237</f>
        <v>0.8</v>
      </c>
      <c r="F186" s="6">
        <f>'[1]IPCA-15 (Var)'!G237</f>
        <v>0.77</v>
      </c>
      <c r="G186" s="7">
        <f>'[2]IPCA-15 (Dessaz)'!E237</f>
        <v>0.71461271236957702</v>
      </c>
      <c r="H186" s="7">
        <f>'[2]IPCA-15 (Dessaz)'!F237</f>
        <v>0.82966864038180099</v>
      </c>
      <c r="I186" s="7">
        <f>'[2]IPCA-15 (Dessaz)'!D237</f>
        <v>0.70860890782670305</v>
      </c>
      <c r="J186" s="7">
        <f>'[2]IPCA-15 (Dessaz)'!B237</f>
        <v>1.0080779541623399</v>
      </c>
      <c r="K186" s="7">
        <f>'[2]IPCA-15 (Dessaz)'!G237</f>
        <v>0.73806889517637397</v>
      </c>
      <c r="L186" s="10">
        <f t="shared" si="19"/>
        <v>7.9572397089419544</v>
      </c>
      <c r="M186" s="10">
        <f t="shared" si="26"/>
        <v>8.5264780347671376</v>
      </c>
      <c r="N186" s="10">
        <f t="shared" si="20"/>
        <v>8.5051703915836718</v>
      </c>
      <c r="O186" s="10">
        <f t="shared" si="21"/>
        <v>13.893253461198274</v>
      </c>
      <c r="P186" s="10">
        <f t="shared" si="22"/>
        <v>9.1552453481912757</v>
      </c>
      <c r="Q186" s="11">
        <f t="shared" si="23"/>
        <v>9.6074773889364629</v>
      </c>
      <c r="R186" s="16">
        <f t="shared" si="18"/>
        <v>250.48776932439262</v>
      </c>
      <c r="S186" s="17">
        <f t="shared" si="25"/>
        <v>7.0875991580045206</v>
      </c>
      <c r="T186" s="15">
        <f t="shared" si="24"/>
        <v>10.031346766654003</v>
      </c>
    </row>
    <row r="187" spans="1:20" x14ac:dyDescent="0.25">
      <c r="A187" s="3">
        <v>42125</v>
      </c>
      <c r="B187" s="6">
        <f>'[1]IPCA-15 (Var)'!E238</f>
        <v>0.32228955876189908</v>
      </c>
      <c r="C187" s="6">
        <f>'[1]IPCA-15 (Var)'!F238</f>
        <v>0.75091903040688734</v>
      </c>
      <c r="D187" s="6">
        <f>'[1]IPCA-15 (Var)'!D238</f>
        <v>0.70948839879516068</v>
      </c>
      <c r="E187" s="6">
        <f>'[1]IPCA-15 (Var)'!C238</f>
        <v>0.65</v>
      </c>
      <c r="F187" s="6">
        <f>'[1]IPCA-15 (Var)'!G238</f>
        <v>0.67</v>
      </c>
      <c r="G187" s="7">
        <f>'[2]IPCA-15 (Dessaz)'!E238</f>
        <v>0.43189586108729799</v>
      </c>
      <c r="H187" s="7">
        <f>'[2]IPCA-15 (Dessaz)'!F238</f>
        <v>0.72791892095567601</v>
      </c>
      <c r="I187" s="7">
        <f>'[2]IPCA-15 (Dessaz)'!D238</f>
        <v>0.65108808960044195</v>
      </c>
      <c r="J187" s="7">
        <f>'[2]IPCA-15 (Dessaz)'!B238</f>
        <v>0.54370506632151405</v>
      </c>
      <c r="K187" s="7">
        <f>'[2]IPCA-15 (Dessaz)'!G238</f>
        <v>0.62259172715164102</v>
      </c>
      <c r="L187" s="10">
        <f t="shared" si="19"/>
        <v>7.5871774639939549</v>
      </c>
      <c r="M187" s="10">
        <f t="shared" si="26"/>
        <v>9.5038615104462423</v>
      </c>
      <c r="N187" s="10">
        <f t="shared" si="20"/>
        <v>8.5959073364103809</v>
      </c>
      <c r="O187" s="10">
        <f t="shared" si="21"/>
        <v>11.710501115804583</v>
      </c>
      <c r="P187" s="10">
        <f t="shared" si="22"/>
        <v>9.1042609974146149</v>
      </c>
      <c r="Q187" s="11">
        <f t="shared" si="23"/>
        <v>9.3003416848139544</v>
      </c>
      <c r="R187" s="16">
        <f t="shared" si="18"/>
        <v>252.04214461920182</v>
      </c>
      <c r="S187" s="17">
        <f t="shared" si="25"/>
        <v>7.1539610114193852</v>
      </c>
      <c r="T187" s="15">
        <f t="shared" si="24"/>
        <v>7.383988642406436</v>
      </c>
    </row>
    <row r="188" spans="1:20" x14ac:dyDescent="0.25">
      <c r="A188" s="3">
        <v>42156</v>
      </c>
      <c r="B188" s="6">
        <f>'[1]IPCA-15 (Var)'!E239</f>
        <v>0.68272091782283872</v>
      </c>
      <c r="C188" s="6">
        <f>'[1]IPCA-15 (Var)'!F239</f>
        <v>0.73310567135736571</v>
      </c>
      <c r="D188" s="6">
        <f>'[1]IPCA-15 (Var)'!D239</f>
        <v>0.76816162708452274</v>
      </c>
      <c r="E188" s="6">
        <f>'[1]IPCA-15 (Var)'!C239</f>
        <v>0.77</v>
      </c>
      <c r="F188" s="6">
        <f>'[1]IPCA-15 (Var)'!G239</f>
        <v>0.67</v>
      </c>
      <c r="G188" s="7">
        <f>'[2]IPCA-15 (Dessaz)'!E239</f>
        <v>0.66518517887752904</v>
      </c>
      <c r="H188" s="7">
        <f>'[2]IPCA-15 (Dessaz)'!F239</f>
        <v>0.65393343039051599</v>
      </c>
      <c r="I188" s="7">
        <f>'[2]IPCA-15 (Dessaz)'!D239</f>
        <v>0.73762791792254301</v>
      </c>
      <c r="J188" s="7">
        <f>'[2]IPCA-15 (Dessaz)'!B239</f>
        <v>1.03152080849782</v>
      </c>
      <c r="K188" s="7">
        <f>'[2]IPCA-15 (Dessaz)'!G239</f>
        <v>0.665989715737211</v>
      </c>
      <c r="L188" s="10">
        <f t="shared" si="19"/>
        <v>7.4923838813376165</v>
      </c>
      <c r="M188" s="10">
        <f t="shared" si="26"/>
        <v>9.2137055612385268</v>
      </c>
      <c r="N188" s="10">
        <f t="shared" si="20"/>
        <v>8.719513037993142</v>
      </c>
      <c r="O188" s="10">
        <f t="shared" si="21"/>
        <v>10.836925289689203</v>
      </c>
      <c r="P188" s="10">
        <f t="shared" si="22"/>
        <v>8.4146910073678249</v>
      </c>
      <c r="Q188" s="11">
        <f t="shared" si="23"/>
        <v>8.9354437555252613</v>
      </c>
      <c r="R188" s="16">
        <f t="shared" si="18"/>
        <v>253.86894014340598</v>
      </c>
      <c r="S188" s="17">
        <f t="shared" si="25"/>
        <v>7.2370045359798629</v>
      </c>
      <c r="T188" s="15">
        <f t="shared" si="24"/>
        <v>9.391782432849638</v>
      </c>
    </row>
    <row r="189" spans="1:20" x14ac:dyDescent="0.25">
      <c r="A189" s="3">
        <v>42186</v>
      </c>
      <c r="B189" s="6">
        <f>'[1]IPCA-15 (Var)'!E240</f>
        <v>0.44708927176598284</v>
      </c>
      <c r="C189" s="6">
        <f>'[1]IPCA-15 (Var)'!F240</f>
        <v>0.57377485722502963</v>
      </c>
      <c r="D189" s="6">
        <f>'[1]IPCA-15 (Var)'!D240</f>
        <v>0.75775568102848012</v>
      </c>
      <c r="E189" s="6">
        <f>'[1]IPCA-15 (Var)'!C240</f>
        <v>0.71056814603208041</v>
      </c>
      <c r="F189" s="6">
        <f>'[1]IPCA-15 (Var)'!G240</f>
        <v>0.64</v>
      </c>
      <c r="G189" s="7">
        <f>'[2]IPCA-15 (Dessaz)'!E240</f>
        <v>0.59412652660296394</v>
      </c>
      <c r="H189" s="7">
        <f>'[2]IPCA-15 (Dessaz)'!F240</f>
        <v>0.67932862635055302</v>
      </c>
      <c r="I189" s="7">
        <f>'[2]IPCA-15 (Dessaz)'!D240</f>
        <v>0.82934338248956896</v>
      </c>
      <c r="J189" s="7">
        <f>'[2]IPCA-15 (Dessaz)'!B240</f>
        <v>0.79324769235914205</v>
      </c>
      <c r="K189" s="7">
        <f>'[2]IPCA-15 (Dessaz)'!G240</f>
        <v>0.74027985658121997</v>
      </c>
      <c r="L189" s="10">
        <f t="shared" si="19"/>
        <v>6.9785688610142227</v>
      </c>
      <c r="M189" s="10">
        <f t="shared" si="26"/>
        <v>8.5635249025627793</v>
      </c>
      <c r="N189" s="10">
        <f t="shared" si="20"/>
        <v>9.2420632233175084</v>
      </c>
      <c r="O189" s="10">
        <f t="shared" si="21"/>
        <v>9.8962905231873464</v>
      </c>
      <c r="P189" s="10">
        <f t="shared" si="22"/>
        <v>8.4242150814217034</v>
      </c>
      <c r="Q189" s="11">
        <f t="shared" si="23"/>
        <v>8.6209325183007106</v>
      </c>
      <c r="R189" s="16">
        <f t="shared" si="18"/>
        <v>255.45774740323063</v>
      </c>
      <c r="S189" s="17">
        <f t="shared" si="25"/>
        <v>7.4393435712003742</v>
      </c>
      <c r="T189" s="15">
        <f t="shared" si="24"/>
        <v>9.0848689511363379</v>
      </c>
    </row>
    <row r="190" spans="1:20" x14ac:dyDescent="0.25">
      <c r="A190" s="3">
        <v>42217</v>
      </c>
      <c r="B190" s="6">
        <f>'[1]IPCA-15 (Var)'!E241</f>
        <v>0.32310157857004068</v>
      </c>
      <c r="C190" s="6">
        <f>'[1]IPCA-15 (Var)'!F241</f>
        <v>0.59656184825602288</v>
      </c>
      <c r="D190" s="6">
        <f>'[1]IPCA-15 (Var)'!D241</f>
        <v>0.61737362021377185</v>
      </c>
      <c r="E190" s="6">
        <f>'[1]IPCA-15 (Var)'!C241</f>
        <v>0.48</v>
      </c>
      <c r="F190" s="6">
        <f>'[1]IPCA-15 (Var)'!G241</f>
        <v>0.54</v>
      </c>
      <c r="G190" s="7">
        <f>'[2]IPCA-15 (Dessaz)'!E241</f>
        <v>0.51123428835328699</v>
      </c>
      <c r="H190" s="7">
        <f>'[2]IPCA-15 (Dessaz)'!F241</f>
        <v>0.67714286530631995</v>
      </c>
      <c r="I190" s="7">
        <f>'[2]IPCA-15 (Dessaz)'!D241</f>
        <v>0.66293946603258302</v>
      </c>
      <c r="J190" s="7">
        <f>'[2]IPCA-15 (Dessaz)'!B241</f>
        <v>0.644875658189481</v>
      </c>
      <c r="K190" s="7">
        <f>'[2]IPCA-15 (Dessaz)'!G241</f>
        <v>0.59611255386274797</v>
      </c>
      <c r="L190" s="10">
        <f t="shared" si="19"/>
        <v>7.3166548838146106</v>
      </c>
      <c r="M190" s="10">
        <f t="shared" si="26"/>
        <v>8.3447347642130012</v>
      </c>
      <c r="N190" s="10">
        <f t="shared" si="20"/>
        <v>9.2934809878627789</v>
      </c>
      <c r="O190" s="10">
        <f t="shared" si="21"/>
        <v>10.3383507433654</v>
      </c>
      <c r="P190" s="10">
        <f t="shared" si="22"/>
        <v>8.3102021512297064</v>
      </c>
      <c r="Q190" s="11">
        <f t="shared" si="23"/>
        <v>8.7206847060970993</v>
      </c>
      <c r="R190" s="16">
        <f t="shared" si="18"/>
        <v>256.76417725135741</v>
      </c>
      <c r="S190" s="17">
        <f t="shared" si="25"/>
        <v>7.6596559507742468</v>
      </c>
      <c r="T190" s="15">
        <f t="shared" si="24"/>
        <v>7.6792550224068279</v>
      </c>
    </row>
    <row r="191" spans="1:20" x14ac:dyDescent="0.25">
      <c r="A191" s="3">
        <v>42248</v>
      </c>
      <c r="B191" s="6">
        <f>'[1]IPCA-15 (Var)'!E242</f>
        <v>0.52306451937459331</v>
      </c>
      <c r="C191" s="6">
        <f>'[1]IPCA-15 (Var)'!F242</f>
        <v>0.51654802290309254</v>
      </c>
      <c r="D191" s="6">
        <f>'[1]IPCA-15 (Var)'!D242</f>
        <v>0.55109509587760541</v>
      </c>
      <c r="E191" s="6">
        <f>'[1]IPCA-15 (Var)'!C242</f>
        <v>0.56000000000000005</v>
      </c>
      <c r="F191" s="6">
        <f>'[1]IPCA-15 (Var)'!G242</f>
        <v>0.46</v>
      </c>
      <c r="G191" s="7">
        <f>'[2]IPCA-15 (Dessaz)'!E242</f>
        <v>0.58174440249986203</v>
      </c>
      <c r="H191" s="7">
        <f>'[2]IPCA-15 (Dessaz)'!F242</f>
        <v>0.60312578365998004</v>
      </c>
      <c r="I191" s="7">
        <f>'[2]IPCA-15 (Dessaz)'!D242</f>
        <v>0.64363304329840698</v>
      </c>
      <c r="J191" s="7">
        <f>'[2]IPCA-15 (Dessaz)'!B242</f>
        <v>0.60510933719332305</v>
      </c>
      <c r="K191" s="7">
        <f>'[2]IPCA-15 (Dessaz)'!G242</f>
        <v>0.57341628009489498</v>
      </c>
      <c r="L191" s="10">
        <f t="shared" si="19"/>
        <v>6.9611140354584489</v>
      </c>
      <c r="M191" s="10">
        <f t="shared" si="26"/>
        <v>8.1262131350265943</v>
      </c>
      <c r="N191" s="10">
        <f t="shared" si="20"/>
        <v>8.8862887433307272</v>
      </c>
      <c r="O191" s="10">
        <f t="shared" si="21"/>
        <v>8.4861408593347889</v>
      </c>
      <c r="P191" s="10">
        <f t="shared" si="22"/>
        <v>7.9124664569028003</v>
      </c>
      <c r="Q191" s="11">
        <f t="shared" si="23"/>
        <v>8.0744446460106722</v>
      </c>
      <c r="R191" s="16">
        <f t="shared" si="18"/>
        <v>258.10484964886695</v>
      </c>
      <c r="S191" s="17">
        <f t="shared" si="25"/>
        <v>7.7151045660657447</v>
      </c>
      <c r="T191" s="15">
        <f t="shared" si="24"/>
        <v>7.4604347680356398</v>
      </c>
    </row>
    <row r="192" spans="1:20" x14ac:dyDescent="0.25">
      <c r="A192" s="3">
        <v>42278</v>
      </c>
      <c r="B192" s="6">
        <f>'[1]IPCA-15 (Var)'!E243</f>
        <v>0.54121111137160594</v>
      </c>
      <c r="C192" s="6">
        <f>'[1]IPCA-15 (Var)'!F243</f>
        <v>0.53495006606643503</v>
      </c>
      <c r="D192" s="6">
        <f>'[1]IPCA-15 (Var)'!D243</f>
        <v>0.67267451957371793</v>
      </c>
      <c r="E192" s="6">
        <f>'[1]IPCA-15 (Var)'!C243</f>
        <v>0.7</v>
      </c>
      <c r="F192" s="6">
        <f>'[1]IPCA-15 (Var)'!G243</f>
        <v>0.64</v>
      </c>
      <c r="G192" s="7">
        <f>'[2]IPCA-15 (Dessaz)'!E243</f>
        <v>0.56478017448595996</v>
      </c>
      <c r="H192" s="7">
        <f>'[2]IPCA-15 (Dessaz)'!F243</f>
        <v>0.51733004474400301</v>
      </c>
      <c r="I192" s="7">
        <f>'[2]IPCA-15 (Dessaz)'!D243</f>
        <v>0.65315443234214299</v>
      </c>
      <c r="J192" s="7">
        <f>'[2]IPCA-15 (Dessaz)'!B243</f>
        <v>0.70286385699165299</v>
      </c>
      <c r="K192" s="7">
        <f>'[2]IPCA-15 (Dessaz)'!G243</f>
        <v>0.63499331480115995</v>
      </c>
      <c r="L192" s="10">
        <f t="shared" si="19"/>
        <v>6.8363262141789782</v>
      </c>
      <c r="M192" s="10">
        <f t="shared" si="26"/>
        <v>7.4321586862702738</v>
      </c>
      <c r="N192" s="10">
        <f t="shared" si="20"/>
        <v>8.1267703101709277</v>
      </c>
      <c r="O192" s="10">
        <f t="shared" si="21"/>
        <v>8.0972188560749956</v>
      </c>
      <c r="P192" s="10">
        <f t="shared" si="22"/>
        <v>7.4617372745787502</v>
      </c>
      <c r="Q192" s="11">
        <f t="shared" si="23"/>
        <v>7.5908422682547849</v>
      </c>
      <c r="R192" s="16">
        <f t="shared" si="18"/>
        <v>259.69933659520149</v>
      </c>
      <c r="S192" s="17">
        <f t="shared" si="25"/>
        <v>7.8269521662465813</v>
      </c>
      <c r="T192" s="15">
        <f t="shared" si="24"/>
        <v>7.6299953801214571</v>
      </c>
    </row>
    <row r="193" spans="1:20" x14ac:dyDescent="0.25">
      <c r="A193" s="3">
        <v>42309</v>
      </c>
      <c r="B193" s="6">
        <f>'[1]IPCA-15 (Var)'!E244</f>
        <v>0.52381914636763582</v>
      </c>
      <c r="C193" s="6">
        <f>'[1]IPCA-15 (Var)'!F244</f>
        <v>0.56806770456748112</v>
      </c>
      <c r="D193" s="6">
        <f>'[1]IPCA-15 (Var)'!D244</f>
        <v>0.66457134007287955</v>
      </c>
      <c r="E193" s="6">
        <f>'[1]IPCA-15 (Var)'!C244</f>
        <v>0.65</v>
      </c>
      <c r="F193" s="6">
        <f>'[1]IPCA-15 (Var)'!G244</f>
        <v>0.63</v>
      </c>
      <c r="G193" s="7">
        <f>'[2]IPCA-15 (Dessaz)'!E244</f>
        <v>0.58094863865131396</v>
      </c>
      <c r="H193" s="7">
        <f>'[2]IPCA-15 (Dessaz)'!F244</f>
        <v>0.60769068565741302</v>
      </c>
      <c r="I193" s="7">
        <f>'[2]IPCA-15 (Dessaz)'!D244</f>
        <v>0.701877709342139</v>
      </c>
      <c r="J193" s="7">
        <f>'[2]IPCA-15 (Dessaz)'!B244</f>
        <v>0.87607503849215196</v>
      </c>
      <c r="K193" s="7">
        <f>'[2]IPCA-15 (Dessaz)'!G244</f>
        <v>0.65810717588630696</v>
      </c>
      <c r="L193" s="10">
        <f t="shared" si="19"/>
        <v>7.1329868819202558</v>
      </c>
      <c r="M193" s="10">
        <f t="shared" si="26"/>
        <v>7.1358556968459608</v>
      </c>
      <c r="N193" s="10">
        <f t="shared" si="20"/>
        <v>8.2942066985100205</v>
      </c>
      <c r="O193" s="10">
        <f t="shared" si="21"/>
        <v>9.0946272898163585</v>
      </c>
      <c r="P193" s="10">
        <f t="shared" si="22"/>
        <v>7.7269254099765039</v>
      </c>
      <c r="Q193" s="11">
        <f t="shared" si="23"/>
        <v>7.8769203954138192</v>
      </c>
      <c r="R193" s="16">
        <f t="shared" si="18"/>
        <v>261.27646895080915</v>
      </c>
      <c r="S193" s="17">
        <f t="shared" si="25"/>
        <v>8.0826345216020723</v>
      </c>
      <c r="T193" s="15">
        <f t="shared" si="24"/>
        <v>8.5360918182620935</v>
      </c>
    </row>
    <row r="194" spans="1:20" x14ac:dyDescent="0.25">
      <c r="A194" s="3">
        <v>42339</v>
      </c>
      <c r="B194" s="6">
        <f>'[1]IPCA-15 (Var)'!E245</f>
        <v>0.92963811241156336</v>
      </c>
      <c r="C194" s="6">
        <f>'[1]IPCA-15 (Var)'!F245</f>
        <v>0.69577153597535724</v>
      </c>
      <c r="D194" s="6">
        <f>'[1]IPCA-15 (Var)'!D245</f>
        <v>0.83506836599735701</v>
      </c>
      <c r="E194" s="6">
        <f>'[1]IPCA-15 (Var)'!C245</f>
        <v>0.83</v>
      </c>
      <c r="F194" s="6">
        <f>'[1]IPCA-15 (Var)'!G245</f>
        <v>0.69</v>
      </c>
      <c r="G194" s="7">
        <f>'[2]IPCA-15 (Dessaz)'!E245</f>
        <v>0.70623367485784905</v>
      </c>
      <c r="H194" s="7">
        <f>'[2]IPCA-15 (Dessaz)'!F245</f>
        <v>0.66489228363149599</v>
      </c>
      <c r="I194" s="7">
        <f>'[2]IPCA-15 (Dessaz)'!D245</f>
        <v>0.83809790384531202</v>
      </c>
      <c r="J194" s="7">
        <f>'[2]IPCA-15 (Dessaz)'!B245</f>
        <v>1.0208283349035101</v>
      </c>
      <c r="K194" s="7">
        <f>'[2]IPCA-15 (Dessaz)'!G245</f>
        <v>0.71180430843709397</v>
      </c>
      <c r="L194" s="10">
        <f t="shared" si="19"/>
        <v>7.6646141957615432</v>
      </c>
      <c r="M194" s="10">
        <f t="shared" si="26"/>
        <v>7.3993324402535476</v>
      </c>
      <c r="N194" s="10">
        <f t="shared" si="20"/>
        <v>9.1339784381954772</v>
      </c>
      <c r="O194" s="10">
        <f t="shared" si="21"/>
        <v>10.909313908444386</v>
      </c>
      <c r="P194" s="10">
        <f t="shared" si="22"/>
        <v>8.3210594339215618</v>
      </c>
      <c r="Q194" s="11">
        <f t="shared" si="23"/>
        <v>8.6856596833153024</v>
      </c>
      <c r="R194" s="16">
        <f t="shared" si="18"/>
        <v>263.35647943147848</v>
      </c>
      <c r="S194" s="17">
        <f t="shared" si="25"/>
        <v>8.2959189329007366</v>
      </c>
      <c r="T194" s="15">
        <f t="shared" si="24"/>
        <v>9.8816385185243263</v>
      </c>
    </row>
    <row r="195" spans="1:20" x14ac:dyDescent="0.25">
      <c r="A195" s="3">
        <v>42370</v>
      </c>
      <c r="B195" s="6">
        <f>'[1]IPCA-15 (Var)'!E246</f>
        <v>0.55493327150866245</v>
      </c>
      <c r="C195" s="6">
        <f>'[1]IPCA-15 (Var)'!F246</f>
        <v>0.67143935890712447</v>
      </c>
      <c r="D195" s="6">
        <f>'[1]IPCA-15 (Var)'!D246</f>
        <v>0.71592092062280688</v>
      </c>
      <c r="E195" s="6">
        <f>'[1]IPCA-15 (Var)'!C246</f>
        <v>0.68</v>
      </c>
      <c r="F195" s="6">
        <f>'[1]IPCA-15 (Var)'!G246</f>
        <v>0.77</v>
      </c>
      <c r="G195" s="7">
        <f>'[2]IPCA-15 (Dessaz)'!E246</f>
        <v>0.52707504109578296</v>
      </c>
      <c r="H195" s="7">
        <f>'[2]IPCA-15 (Dessaz)'!F246</f>
        <v>0.52663057938828794</v>
      </c>
      <c r="I195" s="7">
        <f>'[2]IPCA-15 (Dessaz)'!D246</f>
        <v>0.64607992408669901</v>
      </c>
      <c r="J195" s="7">
        <f>'[2]IPCA-15 (Dessaz)'!B246</f>
        <v>0.77484772065698304</v>
      </c>
      <c r="K195" s="7">
        <f>'[2]IPCA-15 (Dessaz)'!G246</f>
        <v>0.63778493095494804</v>
      </c>
      <c r="L195" s="10">
        <f t="shared" si="19"/>
        <v>7.5033409356553671</v>
      </c>
      <c r="M195" s="10">
        <f t="shared" si="26"/>
        <v>7.4390570497370634</v>
      </c>
      <c r="N195" s="10">
        <f t="shared" si="20"/>
        <v>9.1033237441356931</v>
      </c>
      <c r="O195" s="10">
        <f t="shared" si="21"/>
        <v>11.226332055633993</v>
      </c>
      <c r="P195" s="10">
        <f t="shared" si="22"/>
        <v>8.3330753789007552</v>
      </c>
      <c r="Q195" s="11">
        <f t="shared" si="23"/>
        <v>8.7210258328125754</v>
      </c>
      <c r="R195" s="16">
        <f t="shared" si="18"/>
        <v>265.14324440507772</v>
      </c>
      <c r="S195" s="17">
        <f t="shared" si="25"/>
        <v>8.2502336065455317</v>
      </c>
      <c r="T195" s="15">
        <f t="shared" si="24"/>
        <v>7.7309258996062225</v>
      </c>
    </row>
    <row r="196" spans="1:20" x14ac:dyDescent="0.25">
      <c r="A196" s="3">
        <v>42401</v>
      </c>
      <c r="B196" s="6">
        <f>'[1]IPCA-15 (Var)'!E247</f>
        <v>1.1727771620032321</v>
      </c>
      <c r="C196" s="6">
        <f>'[1]IPCA-15 (Var)'!F247</f>
        <v>0.79752927039604682</v>
      </c>
      <c r="D196" s="6">
        <f>'[1]IPCA-15 (Var)'!D247</f>
        <v>0.87964160868816799</v>
      </c>
      <c r="E196" s="6">
        <f>'[1]IPCA-15 (Var)'!C247</f>
        <v>1.02</v>
      </c>
      <c r="F196" s="6">
        <f>'[1]IPCA-15 (Var)'!G247</f>
        <v>1.06</v>
      </c>
      <c r="G196" s="7">
        <f>'[2]IPCA-15 (Dessaz)'!E247</f>
        <v>0.76958894864516403</v>
      </c>
      <c r="H196" s="7">
        <f>'[2]IPCA-15 (Dessaz)'!F247</f>
        <v>0.80428594210357396</v>
      </c>
      <c r="I196" s="7">
        <f>'[2]IPCA-15 (Dessaz)'!D247</f>
        <v>0.80242416331840205</v>
      </c>
      <c r="J196" s="7">
        <f>'[2]IPCA-15 (Dessaz)'!B247</f>
        <v>1.1205266445711199</v>
      </c>
      <c r="K196" s="7">
        <f>'[2]IPCA-15 (Dessaz)'!G247</f>
        <v>0.93124766727416897</v>
      </c>
      <c r="L196" s="10">
        <f t="shared" si="19"/>
        <v>8.3124208858276205</v>
      </c>
      <c r="M196" s="10">
        <f t="shared" si="26"/>
        <v>8.2819160494858046</v>
      </c>
      <c r="N196" s="10">
        <f t="shared" si="20"/>
        <v>9.539745594648652</v>
      </c>
      <c r="O196" s="10">
        <f t="shared" si="21"/>
        <v>12.309111329618094</v>
      </c>
      <c r="P196" s="10">
        <f t="shared" si="22"/>
        <v>9.5146790654247138</v>
      </c>
      <c r="Q196" s="11">
        <f t="shared" si="23"/>
        <v>9.5915745850009788</v>
      </c>
      <c r="R196" s="16">
        <f t="shared" si="18"/>
        <v>267.7575292418025</v>
      </c>
      <c r="S196" s="17">
        <f t="shared" si="25"/>
        <v>8.4904512455476819</v>
      </c>
      <c r="T196" s="15">
        <f t="shared" si="24"/>
        <v>11.160612933381465</v>
      </c>
    </row>
    <row r="197" spans="1:20" x14ac:dyDescent="0.25">
      <c r="A197" s="3">
        <v>42430</v>
      </c>
      <c r="B197" s="6">
        <f>'[1]IPCA-15 (Var)'!E248</f>
        <v>0.53345344657666238</v>
      </c>
      <c r="C197" s="6">
        <f>'[1]IPCA-15 (Var)'!F248</f>
        <v>0.54620098499061931</v>
      </c>
      <c r="D197" s="6">
        <f>'[1]IPCA-15 (Var)'!D248</f>
        <v>0.62272795305236717</v>
      </c>
      <c r="E197" s="6">
        <f>'[1]IPCA-15 (Var)'!C248</f>
        <v>0.5</v>
      </c>
      <c r="F197" s="6">
        <f>'[1]IPCA-15 (Var)'!G248</f>
        <v>0.57999999999999996</v>
      </c>
      <c r="G197" s="7">
        <f>'[2]IPCA-15 (Dessaz)'!E248</f>
        <v>0.60097271987499601</v>
      </c>
      <c r="H197" s="7">
        <f>'[2]IPCA-15 (Dessaz)'!F248</f>
        <v>0.54480076507722797</v>
      </c>
      <c r="I197" s="7">
        <f>'[2]IPCA-15 (Dessaz)'!D248</f>
        <v>0.66170695034654303</v>
      </c>
      <c r="J197" s="7">
        <f>'[2]IPCA-15 (Dessaz)'!B248</f>
        <v>0.425623672223917</v>
      </c>
      <c r="K197" s="7">
        <f>'[2]IPCA-15 (Dessaz)'!G248</f>
        <v>0.61988640589025501</v>
      </c>
      <c r="L197" s="10">
        <f t="shared" si="19"/>
        <v>7.8602700502188538</v>
      </c>
      <c r="M197" s="10">
        <f t="shared" si="26"/>
        <v>7.7663326070590566</v>
      </c>
      <c r="N197" s="10">
        <f t="shared" si="20"/>
        <v>8.7751759608798885</v>
      </c>
      <c r="O197" s="10">
        <f t="shared" si="21"/>
        <v>9.6894085817258002</v>
      </c>
      <c r="P197" s="10">
        <f t="shared" si="22"/>
        <v>9.1157305389748533</v>
      </c>
      <c r="Q197" s="11">
        <f t="shared" si="23"/>
        <v>8.6413835477716905</v>
      </c>
      <c r="R197" s="16">
        <f t="shared" ref="R197:R256" si="27">R196*(1+AVERAGE(B197:F197)%)</f>
        <v>269.24753690722588</v>
      </c>
      <c r="S197" s="17">
        <f t="shared" si="25"/>
        <v>8.3189722520730101</v>
      </c>
      <c r="T197" s="15">
        <f t="shared" si="24"/>
        <v>7.0662015196806482</v>
      </c>
    </row>
    <row r="198" spans="1:20" x14ac:dyDescent="0.25">
      <c r="A198" s="3">
        <v>42461</v>
      </c>
      <c r="B198" s="6">
        <f>'[1]IPCA-15 (Var)'!E249</f>
        <v>0.32262610275302739</v>
      </c>
      <c r="C198" s="6">
        <f>'[1]IPCA-15 (Var)'!F249</f>
        <v>0.52988528426439563</v>
      </c>
      <c r="D198" s="6">
        <f>'[1]IPCA-15 (Var)'!D249</f>
        <v>0.61424177352112119</v>
      </c>
      <c r="E198" s="6">
        <f>'[1]IPCA-15 (Var)'!C249</f>
        <v>0.52</v>
      </c>
      <c r="F198" s="6">
        <f>'[1]IPCA-15 (Var)'!G249</f>
        <v>0.44</v>
      </c>
      <c r="G198" s="7">
        <f>'[2]IPCA-15 (Dessaz)'!E249</f>
        <v>0.34049448914337399</v>
      </c>
      <c r="H198" s="7">
        <f>'[2]IPCA-15 (Dessaz)'!F249</f>
        <v>0.49699178081054501</v>
      </c>
      <c r="I198" s="7">
        <f>'[2]IPCA-15 (Dessaz)'!D249</f>
        <v>0.58811592530885004</v>
      </c>
      <c r="J198" s="7">
        <f>'[2]IPCA-15 (Dessaz)'!B249</f>
        <v>0.45649991568124298</v>
      </c>
      <c r="K198" s="7">
        <f>'[2]IPCA-15 (Dessaz)'!G249</f>
        <v>0.40685836588412599</v>
      </c>
      <c r="L198" s="10">
        <f t="shared" ref="L198:L255" si="28">((1+AVERAGE(G196:G198)%)^12-1)*100</f>
        <v>7.0630582592904778</v>
      </c>
      <c r="M198" s="10">
        <f t="shared" si="26"/>
        <v>7.6394324210454112</v>
      </c>
      <c r="N198" s="10">
        <f t="shared" ref="N198:N255" si="29">((1+AVERAGE(I196:I198)%)^12-1)*100</f>
        <v>8.5249999077267056</v>
      </c>
      <c r="O198" s="10">
        <f t="shared" ref="O198:O255" si="30">((1+AVERAGE(J196:J198)%)^12-1)*100</f>
        <v>8.3113560012862955</v>
      </c>
      <c r="P198" s="10">
        <f t="shared" ref="P198:P255" si="31">((1+AVERAGE(K196:K198)%)^12-1)*100</f>
        <v>8.1193173861489711</v>
      </c>
      <c r="Q198" s="11">
        <f t="shared" ref="Q198:Q255" si="32">AVERAGE(L198:P198)</f>
        <v>7.9316327950995715</v>
      </c>
      <c r="R198" s="16">
        <f t="shared" si="27"/>
        <v>270.55433152953952</v>
      </c>
      <c r="S198" s="17">
        <f t="shared" si="25"/>
        <v>8.0109948119502228</v>
      </c>
      <c r="T198" s="15">
        <f t="shared" si="24"/>
        <v>5.6339563281814442</v>
      </c>
    </row>
    <row r="199" spans="1:20" x14ac:dyDescent="0.25">
      <c r="A199" s="3">
        <v>42491</v>
      </c>
      <c r="B199" s="6">
        <f>'[1]IPCA-15 (Var)'!E250</f>
        <v>0.55073828340534625</v>
      </c>
      <c r="C199" s="6">
        <f>'[1]IPCA-15 (Var)'!F250</f>
        <v>0.65326336910921157</v>
      </c>
      <c r="D199" s="6">
        <f>'[1]IPCA-15 (Var)'!D250</f>
        <v>0.85839298614972726</v>
      </c>
      <c r="E199" s="6">
        <f>'[1]IPCA-15 (Var)'!C250</f>
        <v>0.99</v>
      </c>
      <c r="F199" s="6">
        <f>'[1]IPCA-15 (Var)'!G250</f>
        <v>0.79</v>
      </c>
      <c r="G199" s="7">
        <f>'[2]IPCA-15 (Dessaz)'!E250</f>
        <v>0.68718036018681605</v>
      </c>
      <c r="H199" s="7">
        <f>'[2]IPCA-15 (Dessaz)'!F250</f>
        <v>0.63443318090991396</v>
      </c>
      <c r="I199" s="7">
        <f>'[2]IPCA-15 (Dessaz)'!D250</f>
        <v>0.79469757379517902</v>
      </c>
      <c r="J199" s="7">
        <f>'[2]IPCA-15 (Dessaz)'!B250</f>
        <v>0.82349792979474801</v>
      </c>
      <c r="K199" s="7">
        <f>'[2]IPCA-15 (Dessaz)'!G250</f>
        <v>0.74022893196551498</v>
      </c>
      <c r="L199" s="10">
        <f t="shared" si="28"/>
        <v>6.7126697756109355</v>
      </c>
      <c r="M199" s="10">
        <f t="shared" si="26"/>
        <v>6.9148362207989145</v>
      </c>
      <c r="N199" s="10">
        <f t="shared" si="29"/>
        <v>8.4916913590915133</v>
      </c>
      <c r="O199" s="10">
        <f t="shared" si="30"/>
        <v>7.0399185755636751</v>
      </c>
      <c r="P199" s="10">
        <f t="shared" si="31"/>
        <v>7.3014111987386832</v>
      </c>
      <c r="Q199" s="11">
        <f t="shared" si="32"/>
        <v>7.2921054259607443</v>
      </c>
      <c r="R199" s="16">
        <f t="shared" si="27"/>
        <v>272.63348455541256</v>
      </c>
      <c r="S199" s="17">
        <f t="shared" si="25"/>
        <v>8.1698003194351507</v>
      </c>
      <c r="T199" s="15">
        <f t="shared" si="24"/>
        <v>9.198536277637249</v>
      </c>
    </row>
    <row r="200" spans="1:20" x14ac:dyDescent="0.25">
      <c r="A200" s="3">
        <v>42522</v>
      </c>
      <c r="B200" s="6">
        <f>'[1]IPCA-15 (Var)'!E251</f>
        <v>0.36460486342892168</v>
      </c>
      <c r="C200" s="6">
        <f>'[1]IPCA-15 (Var)'!F251</f>
        <v>0.48870884042589235</v>
      </c>
      <c r="D200" s="6">
        <f>'[1]IPCA-15 (Var)'!D251</f>
        <v>0.59835648128519581</v>
      </c>
      <c r="E200" s="6">
        <f>'[1]IPCA-15 (Var)'!C251</f>
        <v>0.53</v>
      </c>
      <c r="F200" s="6">
        <f>'[1]IPCA-15 (Var)'!G251</f>
        <v>0.59</v>
      </c>
      <c r="G200" s="7">
        <f>'[2]IPCA-15 (Dessaz)'!E251</f>
        <v>0.36322939602191501</v>
      </c>
      <c r="H200" s="7">
        <f>'[2]IPCA-15 (Dessaz)'!F251</f>
        <v>0.43850219217818598</v>
      </c>
      <c r="I200" s="7">
        <f>'[2]IPCA-15 (Dessaz)'!D251</f>
        <v>0.57298810615900397</v>
      </c>
      <c r="J200" s="7">
        <f>'[2]IPCA-15 (Dessaz)'!B251</f>
        <v>0.45323885817952198</v>
      </c>
      <c r="K200" s="7">
        <f>'[2]IPCA-15 (Dessaz)'!G251</f>
        <v>0.58758054529147097</v>
      </c>
      <c r="L200" s="10">
        <f t="shared" si="28"/>
        <v>5.7077043186397836</v>
      </c>
      <c r="M200" s="10">
        <f t="shared" si="26"/>
        <v>6.4636414178507851</v>
      </c>
      <c r="N200" s="10">
        <f t="shared" si="29"/>
        <v>8.1099043416631886</v>
      </c>
      <c r="O200" s="10">
        <f t="shared" si="30"/>
        <v>7.1575464443694781</v>
      </c>
      <c r="P200" s="10">
        <f t="shared" si="31"/>
        <v>7.1636456622710565</v>
      </c>
      <c r="Q200" s="11">
        <f t="shared" si="32"/>
        <v>6.9204884369588582</v>
      </c>
      <c r="R200" s="16">
        <f t="shared" si="27"/>
        <v>274.03573136281653</v>
      </c>
      <c r="S200" s="17">
        <f t="shared" si="25"/>
        <v>7.9437804435700921</v>
      </c>
      <c r="T200" s="15">
        <f t="shared" si="24"/>
        <v>5.9538410867231883</v>
      </c>
    </row>
    <row r="201" spans="1:20" x14ac:dyDescent="0.25">
      <c r="A201" s="3">
        <v>42552</v>
      </c>
      <c r="B201" s="6">
        <f>'[1]IPCA-15 (Var)'!E252</f>
        <v>0.43113630517696316</v>
      </c>
      <c r="C201" s="6">
        <f>'[1]IPCA-15 (Var)'!F252</f>
        <v>0.43642406225818797</v>
      </c>
      <c r="D201" s="6">
        <f>'[1]IPCA-15 (Var)'!D252</f>
        <v>0.50523160912013099</v>
      </c>
      <c r="E201" s="6">
        <f>'[1]IPCA-15 (Var)'!C252</f>
        <v>0.54</v>
      </c>
      <c r="F201" s="6">
        <f>'[1]IPCA-15 (Var)'!G252</f>
        <v>0.46</v>
      </c>
      <c r="G201" s="7">
        <f>'[2]IPCA-15 (Dessaz)'!E252</f>
        <v>0.55681455906521404</v>
      </c>
      <c r="H201" s="7">
        <f>'[2]IPCA-15 (Dessaz)'!F252</f>
        <v>0.55178513737145995</v>
      </c>
      <c r="I201" s="7">
        <f>'[2]IPCA-15 (Dessaz)'!D252</f>
        <v>0.57656434710425097</v>
      </c>
      <c r="J201" s="7">
        <f>'[2]IPCA-15 (Dessaz)'!B252</f>
        <v>0.69915942965798905</v>
      </c>
      <c r="K201" s="7">
        <f>'[2]IPCA-15 (Dessaz)'!G252</f>
        <v>0.55750944313631301</v>
      </c>
      <c r="L201" s="10">
        <f t="shared" si="28"/>
        <v>6.6217537515662173</v>
      </c>
      <c r="M201" s="10">
        <f t="shared" si="26"/>
        <v>6.6959988027628592</v>
      </c>
      <c r="N201" s="10">
        <f t="shared" si="29"/>
        <v>8.0602847373391295</v>
      </c>
      <c r="O201" s="10">
        <f t="shared" si="30"/>
        <v>8.196270171101073</v>
      </c>
      <c r="P201" s="10">
        <f t="shared" si="31"/>
        <v>7.8074719436702633</v>
      </c>
      <c r="Q201" s="11">
        <f t="shared" si="32"/>
        <v>7.4763558812879083</v>
      </c>
      <c r="R201" s="16">
        <f t="shared" si="27"/>
        <v>275.33619093215083</v>
      </c>
      <c r="S201" s="17">
        <f t="shared" si="25"/>
        <v>7.7814995751695815</v>
      </c>
      <c r="T201" s="15">
        <f t="shared" si="24"/>
        <v>7.2934154516065552</v>
      </c>
    </row>
    <row r="202" spans="1:20" x14ac:dyDescent="0.25">
      <c r="A202" s="3">
        <v>42583</v>
      </c>
      <c r="B202" s="6">
        <f>'[1]IPCA-15 (Var)'!E253</f>
        <v>0.40381068176392354</v>
      </c>
      <c r="C202" s="6">
        <f>'[1]IPCA-15 (Var)'!F253</f>
        <v>0.35197286132308231</v>
      </c>
      <c r="D202" s="6">
        <f>'[1]IPCA-15 (Var)'!D253</f>
        <v>0.58509836514493652</v>
      </c>
      <c r="E202" s="6">
        <f>'[1]IPCA-15 (Var)'!C253</f>
        <v>0.46</v>
      </c>
      <c r="F202" s="6">
        <f>'[1]IPCA-15 (Var)'!G253</f>
        <v>0.56999999999999995</v>
      </c>
      <c r="G202" s="7">
        <f>'[2]IPCA-15 (Dessaz)'!E253</f>
        <v>0.58978942930927303</v>
      </c>
      <c r="H202" s="7">
        <f>'[2]IPCA-15 (Dessaz)'!F253</f>
        <v>0.43025172413878299</v>
      </c>
      <c r="I202" s="7">
        <f>'[2]IPCA-15 (Dessaz)'!D253</f>
        <v>0.618506745269369</v>
      </c>
      <c r="J202" s="7">
        <f>'[2]IPCA-15 (Dessaz)'!B253</f>
        <v>0.62848392794989805</v>
      </c>
      <c r="K202" s="7">
        <f>'[2]IPCA-15 (Dessaz)'!G253</f>
        <v>0.60460904028528994</v>
      </c>
      <c r="L202" s="10">
        <f t="shared" si="28"/>
        <v>6.2093404260853857</v>
      </c>
      <c r="M202" s="10">
        <f t="shared" si="26"/>
        <v>5.8324986180900096</v>
      </c>
      <c r="N202" s="10">
        <f t="shared" si="29"/>
        <v>7.3060430148479183</v>
      </c>
      <c r="O202" s="10">
        <f t="shared" si="30"/>
        <v>7.3607728178916254</v>
      </c>
      <c r="P202" s="10">
        <f t="shared" si="31"/>
        <v>7.2277246652217686</v>
      </c>
      <c r="Q202" s="11">
        <f t="shared" si="32"/>
        <v>6.7872759084273415</v>
      </c>
      <c r="R202" s="16">
        <f t="shared" si="27"/>
        <v>276.64177011967593</v>
      </c>
      <c r="S202" s="17">
        <f t="shared" si="25"/>
        <v>7.7415755893624816</v>
      </c>
      <c r="T202" s="15">
        <f t="shared" si="24"/>
        <v>7.1138630811360626</v>
      </c>
    </row>
    <row r="203" spans="1:20" x14ac:dyDescent="0.25">
      <c r="A203" s="3">
        <v>42614</v>
      </c>
      <c r="B203" s="6">
        <f>'[1]IPCA-15 (Var)'!E254</f>
        <v>0.36790770196592215</v>
      </c>
      <c r="C203" s="6">
        <f>'[1]IPCA-15 (Var)'!F254</f>
        <v>0.42326073337788167</v>
      </c>
      <c r="D203" s="6">
        <f>'[1]IPCA-15 (Var)'!D254</f>
        <v>0.44890200601757541</v>
      </c>
      <c r="E203" s="6">
        <f>'[1]IPCA-15 (Var)'!C254</f>
        <v>0.4</v>
      </c>
      <c r="F203" s="6">
        <f>'[1]IPCA-15 (Var)'!G254</f>
        <v>0.38</v>
      </c>
      <c r="G203" s="7">
        <f>'[2]IPCA-15 (Dessaz)'!E254</f>
        <v>0.40977562158715097</v>
      </c>
      <c r="H203" s="7">
        <f>'[2]IPCA-15 (Dessaz)'!F254</f>
        <v>0.50558307707834604</v>
      </c>
      <c r="I203" s="7">
        <f>'[2]IPCA-15 (Dessaz)'!D254</f>
        <v>0.53994400748970495</v>
      </c>
      <c r="J203" s="7">
        <f>'[2]IPCA-15 (Dessaz)'!B254</f>
        <v>0.44828029761708699</v>
      </c>
      <c r="K203" s="7">
        <f>'[2]IPCA-15 (Dessaz)'!G254</f>
        <v>0.50040383006535705</v>
      </c>
      <c r="L203" s="10">
        <f t="shared" si="28"/>
        <v>6.4062631019130123</v>
      </c>
      <c r="M203" s="10">
        <f t="shared" si="26"/>
        <v>6.1154800179891611</v>
      </c>
      <c r="N203" s="10">
        <f t="shared" si="29"/>
        <v>7.1651256459463131</v>
      </c>
      <c r="O203" s="10">
        <f t="shared" si="30"/>
        <v>7.3396061972516025</v>
      </c>
      <c r="P203" s="10">
        <f t="shared" si="31"/>
        <v>6.8565724761637137</v>
      </c>
      <c r="Q203" s="11">
        <f t="shared" si="32"/>
        <v>6.7766094878527614</v>
      </c>
      <c r="R203" s="16">
        <f t="shared" si="27"/>
        <v>277.75944184500526</v>
      </c>
      <c r="S203" s="17">
        <f t="shared" si="25"/>
        <v>7.6149643150359214</v>
      </c>
      <c r="T203" s="15">
        <f t="shared" si="24"/>
        <v>5.9246098579778916</v>
      </c>
    </row>
    <row r="204" spans="1:20" x14ac:dyDescent="0.25">
      <c r="A204" s="3">
        <v>42644</v>
      </c>
      <c r="B204" s="6">
        <f>'[1]IPCA-15 (Var)'!E255</f>
        <v>0.25464045751589448</v>
      </c>
      <c r="C204" s="6">
        <f>'[1]IPCA-15 (Var)'!F255</f>
        <v>0.29948962577767579</v>
      </c>
      <c r="D204" s="6">
        <f>'[1]IPCA-15 (Var)'!D255</f>
        <v>0.35986839454901653</v>
      </c>
      <c r="E204" s="6">
        <f>'[1]IPCA-15 (Var)'!C255</f>
        <v>0.36</v>
      </c>
      <c r="F204" s="6">
        <f>'[1]IPCA-15 (Var)'!G255</f>
        <v>0.39</v>
      </c>
      <c r="G204" s="7">
        <f>'[2]IPCA-15 (Dessaz)'!E255</f>
        <v>0.24408706521926599</v>
      </c>
      <c r="H204" s="7">
        <f>'[2]IPCA-15 (Dessaz)'!F255</f>
        <v>0.25302318638959098</v>
      </c>
      <c r="I204" s="7">
        <f>'[2]IPCA-15 (Dessaz)'!D255</f>
        <v>0.34821071191737701</v>
      </c>
      <c r="J204" s="7">
        <f>'[2]IPCA-15 (Dessaz)'!B255</f>
        <v>0.21851290590037201</v>
      </c>
      <c r="K204" s="7">
        <f>'[2]IPCA-15 (Dessaz)'!G255</f>
        <v>0.38224873676187598</v>
      </c>
      <c r="L204" s="10">
        <f t="shared" si="28"/>
        <v>5.089613003182758</v>
      </c>
      <c r="M204" s="10">
        <f t="shared" si="26"/>
        <v>4.8604614889575792</v>
      </c>
      <c r="N204" s="10">
        <f t="shared" si="29"/>
        <v>6.1959331813911556</v>
      </c>
      <c r="O204" s="10">
        <f t="shared" si="30"/>
        <v>5.3059310307045138</v>
      </c>
      <c r="P204" s="10">
        <f t="shared" si="31"/>
        <v>6.1139665521413589</v>
      </c>
      <c r="Q204" s="11">
        <f t="shared" si="32"/>
        <v>5.5131810512754731</v>
      </c>
      <c r="R204" s="16">
        <f t="shared" si="27"/>
        <v>278.68382442187823</v>
      </c>
      <c r="S204" s="17">
        <f t="shared" si="25"/>
        <v>7.3101795620942323</v>
      </c>
      <c r="T204" s="15">
        <f t="shared" si="24"/>
        <v>3.5263404447173574</v>
      </c>
    </row>
    <row r="205" spans="1:20" x14ac:dyDescent="0.25">
      <c r="A205" s="3">
        <v>42675</v>
      </c>
      <c r="B205" s="6">
        <f>'[1]IPCA-15 (Var)'!E256</f>
        <v>0.39419858556899001</v>
      </c>
      <c r="C205" s="6">
        <f>'[1]IPCA-15 (Var)'!F256</f>
        <v>0.38321324658425504</v>
      </c>
      <c r="D205" s="6">
        <f>'[1]IPCA-15 (Var)'!D256</f>
        <v>0.45401674376053142</v>
      </c>
      <c r="E205" s="6">
        <f>'[1]IPCA-15 (Var)'!C256</f>
        <v>0.42</v>
      </c>
      <c r="F205" s="6">
        <f>'[1]IPCA-15 (Var)'!G256</f>
        <v>0.4</v>
      </c>
      <c r="G205" s="7">
        <f>'[2]IPCA-15 (Dessaz)'!E256</f>
        <v>0.451969837437736</v>
      </c>
      <c r="H205" s="7">
        <f>'[2]IPCA-15 (Dessaz)'!F256</f>
        <v>0.41932549232796801</v>
      </c>
      <c r="I205" s="7">
        <f>'[2]IPCA-15 (Dessaz)'!D256</f>
        <v>0.494692887907281</v>
      </c>
      <c r="J205" s="7">
        <f>'[2]IPCA-15 (Dessaz)'!B256</f>
        <v>0.27891930141008903</v>
      </c>
      <c r="K205" s="7">
        <f>'[2]IPCA-15 (Dessaz)'!G256</f>
        <v>0.445600509523638</v>
      </c>
      <c r="L205" s="10">
        <f t="shared" si="28"/>
        <v>4.5141179597148806</v>
      </c>
      <c r="M205" s="10">
        <f t="shared" si="26"/>
        <v>4.8148223051482919</v>
      </c>
      <c r="N205" s="10">
        <f t="shared" si="29"/>
        <v>5.6738005677943404</v>
      </c>
      <c r="O205" s="10">
        <f t="shared" si="30"/>
        <v>3.8491314089408091</v>
      </c>
      <c r="P205" s="10">
        <f t="shared" si="31"/>
        <v>5.4443196725894705</v>
      </c>
      <c r="Q205" s="11">
        <f t="shared" si="32"/>
        <v>4.8592383828375585</v>
      </c>
      <c r="R205" s="16">
        <f t="shared" si="27"/>
        <v>279.8272243440062</v>
      </c>
      <c r="S205" s="17">
        <f t="shared" si="25"/>
        <v>7.1000482621684569</v>
      </c>
      <c r="T205" s="15">
        <f t="shared" ref="T205:T255" si="33">((1+AVERAGE(G205:K205)%)^12-1)*100</f>
        <v>5.134216339305242</v>
      </c>
    </row>
    <row r="206" spans="1:20" x14ac:dyDescent="0.25">
      <c r="A206" s="3">
        <v>42705</v>
      </c>
      <c r="B206" s="6">
        <f>'[1]IPCA-15 (Var)'!E257</f>
        <v>0.50048155263873773</v>
      </c>
      <c r="C206" s="6">
        <f>'[1]IPCA-15 (Var)'!F257</f>
        <v>0.30160374710181836</v>
      </c>
      <c r="D206" s="6">
        <f>'[1]IPCA-15 (Var)'!D257</f>
        <v>0.38007835467639578</v>
      </c>
      <c r="E206" s="6">
        <f>'[1]IPCA-15 (Var)'!C257</f>
        <v>0.4</v>
      </c>
      <c r="F206" s="6">
        <f>'[1]IPCA-15 (Var)'!G257</f>
        <v>0.19</v>
      </c>
      <c r="G206" s="7">
        <f>'[2]IPCA-15 (Dessaz)'!E257</f>
        <v>0.292759197774419</v>
      </c>
      <c r="H206" s="7">
        <f>'[2]IPCA-15 (Dessaz)'!F257</f>
        <v>0.27678824330097801</v>
      </c>
      <c r="I206" s="7">
        <f>'[2]IPCA-15 (Dessaz)'!D257</f>
        <v>0.36552750715368598</v>
      </c>
      <c r="J206" s="7">
        <f>'[2]IPCA-15 (Dessaz)'!B257</f>
        <v>2.9895408629917901E-2</v>
      </c>
      <c r="K206" s="7">
        <f>'[2]IPCA-15 (Dessaz)'!G257</f>
        <v>0.20263781635733799</v>
      </c>
      <c r="L206" s="10">
        <f t="shared" si="28"/>
        <v>4.0277602565060189</v>
      </c>
      <c r="M206" s="10">
        <f t="shared" si="26"/>
        <v>3.8633125047094374</v>
      </c>
      <c r="N206" s="10">
        <f t="shared" si="29"/>
        <v>4.9422645183200942</v>
      </c>
      <c r="O206" s="10">
        <f t="shared" si="30"/>
        <v>2.129822542813975</v>
      </c>
      <c r="P206" s="10">
        <f t="shared" si="31"/>
        <v>4.2007197432360144</v>
      </c>
      <c r="Q206" s="11">
        <f t="shared" si="32"/>
        <v>3.832775913117108</v>
      </c>
      <c r="R206" s="16">
        <f t="shared" si="27"/>
        <v>280.81902361700384</v>
      </c>
      <c r="S206" s="17">
        <f t="shared" si="25"/>
        <v>6.6307630718722699</v>
      </c>
      <c r="T206" s="15">
        <f t="shared" si="33"/>
        <v>2.8385326054498838</v>
      </c>
    </row>
    <row r="207" spans="1:20" x14ac:dyDescent="0.25">
      <c r="A207" s="3">
        <v>42736</v>
      </c>
      <c r="B207" s="6">
        <f>'[1]IPCA-15 (Var)'!E258</f>
        <v>0.27484514710643498</v>
      </c>
      <c r="C207" s="6">
        <f>'[1]IPCA-15 (Var)'!F258</f>
        <v>0.29009310754882561</v>
      </c>
      <c r="D207" s="6">
        <f>'[1]IPCA-15 (Var)'!D258</f>
        <v>0.33233681080731287</v>
      </c>
      <c r="E207" s="6">
        <f>'[1]IPCA-15 (Var)'!C258</f>
        <v>0.36</v>
      </c>
      <c r="F207" s="6">
        <f>'[1]IPCA-15 (Var)'!G258</f>
        <v>0.36</v>
      </c>
      <c r="G207" s="7">
        <f>'[2]IPCA-15 (Dessaz)'!E258</f>
        <v>0.22809328259793199</v>
      </c>
      <c r="H207" s="7">
        <f>'[2]IPCA-15 (Dessaz)'!F258</f>
        <v>0.11641708441328499</v>
      </c>
      <c r="I207" s="7">
        <f>'[2]IPCA-15 (Dessaz)'!D258</f>
        <v>0.25395915377089401</v>
      </c>
      <c r="J207" s="7">
        <f>'[2]IPCA-15 (Dessaz)'!B258</f>
        <v>0.166987171093645</v>
      </c>
      <c r="K207" s="7">
        <f>'[2]IPCA-15 (Dessaz)'!G258</f>
        <v>0.214020045538061</v>
      </c>
      <c r="L207" s="10">
        <f t="shared" si="28"/>
        <v>3.9614463819799939</v>
      </c>
      <c r="M207" s="10">
        <f t="shared" si="26"/>
        <v>3.2989781841623156</v>
      </c>
      <c r="N207" s="10">
        <f t="shared" si="29"/>
        <v>4.5488903821528703</v>
      </c>
      <c r="O207" s="10">
        <f t="shared" si="30"/>
        <v>1.919897351644595</v>
      </c>
      <c r="P207" s="10">
        <f t="shared" si="31"/>
        <v>3.5040818041265354</v>
      </c>
      <c r="Q207" s="11">
        <f t="shared" si="32"/>
        <v>3.446658820813262</v>
      </c>
      <c r="R207" s="16">
        <f t="shared" si="27"/>
        <v>281.72734682661053</v>
      </c>
      <c r="S207" s="17">
        <f t="shared" si="25"/>
        <v>6.2547708725311235</v>
      </c>
      <c r="T207" s="15">
        <f t="shared" si="33"/>
        <v>2.3762377771608501</v>
      </c>
    </row>
    <row r="208" spans="1:20" x14ac:dyDescent="0.25">
      <c r="A208" s="3">
        <v>42767</v>
      </c>
      <c r="B208" s="6">
        <f>'[1]IPCA-15 (Var)'!E259</f>
        <v>0.72717052830777373</v>
      </c>
      <c r="C208" s="6">
        <f>'[1]IPCA-15 (Var)'!F259</f>
        <v>0.38815908795803361</v>
      </c>
      <c r="D208" s="6">
        <f>'[1]IPCA-15 (Var)'!D259</f>
        <v>0.41156069305136583</v>
      </c>
      <c r="E208" s="6">
        <f>'[1]IPCA-15 (Var)'!C259</f>
        <v>0.53</v>
      </c>
      <c r="F208" s="6">
        <f>'[1]IPCA-15 (Var)'!G259</f>
        <v>0.52</v>
      </c>
      <c r="G208" s="7">
        <f>'[2]IPCA-15 (Dessaz)'!E259</f>
        <v>0.36364789985981899</v>
      </c>
      <c r="H208" s="7">
        <f>'[2]IPCA-15 (Dessaz)'!F259</f>
        <v>0.41554263516467399</v>
      </c>
      <c r="I208" s="7">
        <f>'[2]IPCA-15 (Dessaz)'!D259</f>
        <v>0.35015445196689199</v>
      </c>
      <c r="J208" s="7">
        <f>'[2]IPCA-15 (Dessaz)'!B259</f>
        <v>0.273995617055521</v>
      </c>
      <c r="K208" s="7">
        <f>'[2]IPCA-15 (Dessaz)'!G259</f>
        <v>0.41017073217757899</v>
      </c>
      <c r="L208" s="10">
        <f t="shared" si="28"/>
        <v>3.5959407828868084</v>
      </c>
      <c r="M208" s="10">
        <f t="shared" si="26"/>
        <v>3.283390871266012</v>
      </c>
      <c r="N208" s="10">
        <f t="shared" si="29"/>
        <v>3.9482610011890573</v>
      </c>
      <c r="O208" s="10">
        <f t="shared" si="30"/>
        <v>1.8998580868433868</v>
      </c>
      <c r="P208" s="10">
        <f t="shared" si="31"/>
        <v>3.3579118304979838</v>
      </c>
      <c r="Q208" s="11">
        <f t="shared" si="32"/>
        <v>3.2170725145366497</v>
      </c>
      <c r="R208" s="16">
        <f t="shared" si="27"/>
        <v>283.17930776642481</v>
      </c>
      <c r="S208" s="17">
        <f t="shared" ref="S208:S256" si="34">(R208/R196-1)*100</f>
        <v>5.7596059271578737</v>
      </c>
      <c r="T208" s="15">
        <f t="shared" si="33"/>
        <v>4.4403104803472981</v>
      </c>
    </row>
    <row r="209" spans="1:20" x14ac:dyDescent="0.25">
      <c r="A209" s="3">
        <v>42795</v>
      </c>
      <c r="B209" s="6">
        <f>'[1]IPCA-15 (Var)'!E260</f>
        <v>0.11442751605723911</v>
      </c>
      <c r="C209" s="6">
        <f>'[1]IPCA-15 (Var)'!F260</f>
        <v>0.13453651685393259</v>
      </c>
      <c r="D209" s="6">
        <f>'[1]IPCA-15 (Var)'!D260</f>
        <v>0.22087220822192627</v>
      </c>
      <c r="E209" s="6">
        <f>'[1]IPCA-15 (Var)'!C260</f>
        <v>0.21</v>
      </c>
      <c r="F209" s="6">
        <f>'[1]IPCA-15 (Var)'!G260</f>
        <v>0.21</v>
      </c>
      <c r="G209" s="7">
        <f>'[2]IPCA-15 (Dessaz)'!E260</f>
        <v>0.17630247291265799</v>
      </c>
      <c r="H209" s="7">
        <f>'[2]IPCA-15 (Dessaz)'!F260</f>
        <v>0.133078149010708</v>
      </c>
      <c r="I209" s="7">
        <f>'[2]IPCA-15 (Dessaz)'!D260</f>
        <v>0.26084073730492902</v>
      </c>
      <c r="J209" s="7">
        <f>'[2]IPCA-15 (Dessaz)'!B260</f>
        <v>0.16106993814173401</v>
      </c>
      <c r="K209" s="7">
        <f>'[2]IPCA-15 (Dessaz)'!G260</f>
        <v>0.24188775907203</v>
      </c>
      <c r="L209" s="10">
        <f t="shared" si="28"/>
        <v>3.1158045958889158</v>
      </c>
      <c r="M209" s="10">
        <f t="shared" si="26"/>
        <v>2.6928258622461287</v>
      </c>
      <c r="N209" s="10">
        <f t="shared" si="29"/>
        <v>3.515212126232492</v>
      </c>
      <c r="O209" s="10">
        <f t="shared" si="30"/>
        <v>2.4349704721451593</v>
      </c>
      <c r="P209" s="10">
        <f t="shared" si="31"/>
        <v>3.5198536855981732</v>
      </c>
      <c r="Q209" s="11">
        <f t="shared" si="32"/>
        <v>3.0557333484221738</v>
      </c>
      <c r="R209" s="16">
        <f t="shared" si="27"/>
        <v>283.68327418800396</v>
      </c>
      <c r="S209" s="17">
        <f t="shared" si="34"/>
        <v>5.3615113611056753</v>
      </c>
      <c r="T209" s="15">
        <f t="shared" si="33"/>
        <v>2.3607955084004706</v>
      </c>
    </row>
    <row r="210" spans="1:20" x14ac:dyDescent="0.25">
      <c r="A210" s="3">
        <v>42826</v>
      </c>
      <c r="B210" s="6">
        <f>'[1]IPCA-15 (Var)'!E261</f>
        <v>0.2288844813078495</v>
      </c>
      <c r="C210" s="6">
        <f>'[1]IPCA-15 (Var)'!F261</f>
        <v>0.28055021720469264</v>
      </c>
      <c r="D210" s="6">
        <f>'[1]IPCA-15 (Var)'!D261</f>
        <v>0.31191806447511528</v>
      </c>
      <c r="E210" s="6">
        <f>'[1]IPCA-15 (Var)'!C261</f>
        <v>0.27</v>
      </c>
      <c r="F210" s="6">
        <f>'[1]IPCA-15 (Var)'!G261</f>
        <v>0.3</v>
      </c>
      <c r="G210" s="7">
        <f>'[2]IPCA-15 (Dessaz)'!E261</f>
        <v>0.247071560722401</v>
      </c>
      <c r="H210" s="7">
        <f>'[2]IPCA-15 (Dessaz)'!F261</f>
        <v>0.25293765701978199</v>
      </c>
      <c r="I210" s="7">
        <f>'[2]IPCA-15 (Dessaz)'!D261</f>
        <v>0.29890656029162199</v>
      </c>
      <c r="J210" s="7">
        <f>'[2]IPCA-15 (Dessaz)'!B261</f>
        <v>0.17240488741118701</v>
      </c>
      <c r="K210" s="7">
        <f>'[2]IPCA-15 (Dessaz)'!G261</f>
        <v>0.27721962927059002</v>
      </c>
      <c r="L210" s="10">
        <f t="shared" si="28"/>
        <v>3.1939102228377259</v>
      </c>
      <c r="M210" s="10">
        <f t="shared" si="26"/>
        <v>3.2537722948451142</v>
      </c>
      <c r="N210" s="10">
        <f t="shared" si="29"/>
        <v>3.7009392503726479</v>
      </c>
      <c r="O210" s="10">
        <f t="shared" si="30"/>
        <v>2.4571267530037577</v>
      </c>
      <c r="P210" s="10">
        <f t="shared" si="31"/>
        <v>3.7810985128411856</v>
      </c>
      <c r="Q210" s="11">
        <f t="shared" si="32"/>
        <v>3.2773694067800863</v>
      </c>
      <c r="R210" s="16">
        <f t="shared" si="27"/>
        <v>284.47268120271366</v>
      </c>
      <c r="S210" s="17">
        <f t="shared" si="34"/>
        <v>5.1443824959255924</v>
      </c>
      <c r="T210" s="15">
        <f t="shared" si="33"/>
        <v>3.0379949024582853</v>
      </c>
    </row>
    <row r="211" spans="1:20" x14ac:dyDescent="0.25">
      <c r="A211" s="3">
        <v>42856</v>
      </c>
      <c r="B211" s="6">
        <f>'[1]IPCA-15 (Var)'!E262</f>
        <v>0.16856967542634674</v>
      </c>
      <c r="C211" s="6">
        <f>'[1]IPCA-15 (Var)'!F262</f>
        <v>0.27793943647327929</v>
      </c>
      <c r="D211" s="6">
        <f>'[1]IPCA-15 (Var)'!D262</f>
        <v>0.37657678420938645</v>
      </c>
      <c r="E211" s="6">
        <f>'[1]IPCA-15 (Var)'!C262</f>
        <v>0.33</v>
      </c>
      <c r="F211" s="6">
        <f>'[1]IPCA-15 (Var)'!G262</f>
        <v>0.35</v>
      </c>
      <c r="G211" s="7">
        <f>'[2]IPCA-15 (Dessaz)'!E262</f>
        <v>0.33192217725308298</v>
      </c>
      <c r="H211" s="7">
        <f>'[2]IPCA-15 (Dessaz)'!F262</f>
        <v>0.25693712797979701</v>
      </c>
      <c r="I211" s="7">
        <f>'[2]IPCA-15 (Dessaz)'!D262</f>
        <v>0.31370421727294101</v>
      </c>
      <c r="J211" s="7">
        <f>'[2]IPCA-15 (Dessaz)'!B262</f>
        <v>0.24693847531224999</v>
      </c>
      <c r="K211" s="7">
        <f>'[2]IPCA-15 (Dessaz)'!G262</f>
        <v>0.30825099364390601</v>
      </c>
      <c r="L211" s="10">
        <f t="shared" si="28"/>
        <v>3.0633725644022336</v>
      </c>
      <c r="M211" s="10">
        <f t="shared" si="26"/>
        <v>2.6023445079047081</v>
      </c>
      <c r="N211" s="10">
        <f t="shared" si="29"/>
        <v>3.5502998893098603</v>
      </c>
      <c r="O211" s="10">
        <f t="shared" si="30"/>
        <v>2.3465177233886525</v>
      </c>
      <c r="P211" s="10">
        <f t="shared" si="31"/>
        <v>3.3600961424400833</v>
      </c>
      <c r="Q211" s="11">
        <f t="shared" si="32"/>
        <v>2.9845261654891075</v>
      </c>
      <c r="R211" s="16">
        <f t="shared" si="27"/>
        <v>285.32785495260191</v>
      </c>
      <c r="S211" s="17">
        <f t="shared" si="34"/>
        <v>4.6562037006900425</v>
      </c>
      <c r="T211" s="15">
        <f t="shared" si="33"/>
        <v>3.5552571395247812</v>
      </c>
    </row>
    <row r="212" spans="1:20" x14ac:dyDescent="0.25">
      <c r="A212" s="3">
        <v>42887</v>
      </c>
      <c r="B212" s="6">
        <f>'[1]IPCA-15 (Var)'!E263</f>
        <v>0.27657141163218102</v>
      </c>
      <c r="C212" s="6">
        <f>'[1]IPCA-15 (Var)'!F263</f>
        <v>0.35659576789964326</v>
      </c>
      <c r="D212" s="6">
        <f>'[1]IPCA-15 (Var)'!D263</f>
        <v>0.26628583400318884</v>
      </c>
      <c r="E212" s="6">
        <f>'[1]IPCA-15 (Var)'!C263</f>
        <v>0.26</v>
      </c>
      <c r="F212" s="6">
        <f>'[1]IPCA-15 (Var)'!G263</f>
        <v>0.26</v>
      </c>
      <c r="G212" s="7">
        <f>'[2]IPCA-15 (Dessaz)'!E263</f>
        <v>0.30432490524424999</v>
      </c>
      <c r="H212" s="7">
        <f>'[2]IPCA-15 (Dessaz)'!F263</f>
        <v>0.32298695841325997</v>
      </c>
      <c r="I212" s="7">
        <f>'[2]IPCA-15 (Dessaz)'!D263</f>
        <v>0.25099279952304099</v>
      </c>
      <c r="J212" s="7">
        <f>'[2]IPCA-15 (Dessaz)'!B263</f>
        <v>0.23980362059086599</v>
      </c>
      <c r="K212" s="7">
        <f>'[2]IPCA-15 (Dessaz)'!G263</f>
        <v>0.26760314056242102</v>
      </c>
      <c r="L212" s="10">
        <f t="shared" si="28"/>
        <v>3.5910583573877997</v>
      </c>
      <c r="M212" s="10">
        <f t="shared" si="26"/>
        <v>3.3827889669241884</v>
      </c>
      <c r="N212" s="10">
        <f t="shared" si="29"/>
        <v>3.5096353502179545</v>
      </c>
      <c r="O212" s="10">
        <f t="shared" si="30"/>
        <v>2.6686839211332858</v>
      </c>
      <c r="P212" s="10">
        <f t="shared" si="31"/>
        <v>3.4661713735593125</v>
      </c>
      <c r="Q212" s="11">
        <f t="shared" si="32"/>
        <v>3.3236675938445082</v>
      </c>
      <c r="R212" s="16">
        <f t="shared" si="27"/>
        <v>286.13787391971778</v>
      </c>
      <c r="S212" s="17">
        <f t="shared" si="34"/>
        <v>4.416264439938411</v>
      </c>
      <c r="T212" s="15">
        <f t="shared" si="33"/>
        <v>3.3768718374610041</v>
      </c>
    </row>
    <row r="213" spans="1:20" x14ac:dyDescent="0.25">
      <c r="A213" s="3">
        <v>42917</v>
      </c>
      <c r="B213" s="6">
        <f>'[1]IPCA-15 (Var)'!E264</f>
        <v>3.524299868704233E-2</v>
      </c>
      <c r="C213" s="6">
        <f>'[1]IPCA-15 (Var)'!F264</f>
        <v>0.12888713989715236</v>
      </c>
      <c r="D213" s="6">
        <f>'[1]IPCA-15 (Var)'!D264</f>
        <v>0.18694330748930699</v>
      </c>
      <c r="E213" s="6">
        <f>'[1]IPCA-15 (Var)'!C264</f>
        <v>0.12</v>
      </c>
      <c r="F213" s="6">
        <f>'[1]IPCA-15 (Var)'!G264</f>
        <v>0.03</v>
      </c>
      <c r="G213" s="7">
        <f>'[2]IPCA-15 (Dessaz)'!E264</f>
        <v>0.130230524151631</v>
      </c>
      <c r="H213" s="7">
        <f>'[2]IPCA-15 (Dessaz)'!F264</f>
        <v>0.24726616399092</v>
      </c>
      <c r="I213" s="7">
        <f>'[2]IPCA-15 (Dessaz)'!D264</f>
        <v>0.25307350924640398</v>
      </c>
      <c r="J213" s="7">
        <f>'[2]IPCA-15 (Dessaz)'!B264</f>
        <v>-8.5358410915063299E-2</v>
      </c>
      <c r="K213" s="7">
        <f>'[2]IPCA-15 (Dessaz)'!G264</f>
        <v>0.122138953934096</v>
      </c>
      <c r="L213" s="10">
        <f t="shared" si="28"/>
        <v>3.1093619001471673</v>
      </c>
      <c r="M213" s="10">
        <f t="shared" si="26"/>
        <v>3.3594029324098829</v>
      </c>
      <c r="N213" s="10">
        <f t="shared" si="29"/>
        <v>3.320572023913515</v>
      </c>
      <c r="O213" s="10">
        <f t="shared" si="30"/>
        <v>1.61740224003184</v>
      </c>
      <c r="P213" s="10">
        <f t="shared" si="31"/>
        <v>2.8279784787782702</v>
      </c>
      <c r="Q213" s="11">
        <f t="shared" si="32"/>
        <v>2.8469435150561351</v>
      </c>
      <c r="R213" s="16">
        <f t="shared" si="27"/>
        <v>286.42462610079201</v>
      </c>
      <c r="S213" s="17">
        <f t="shared" si="34"/>
        <v>4.0272348982170803</v>
      </c>
      <c r="T213" s="15">
        <f t="shared" si="33"/>
        <v>1.6134516683280697</v>
      </c>
    </row>
    <row r="214" spans="1:20" x14ac:dyDescent="0.25">
      <c r="A214" s="3">
        <v>42948</v>
      </c>
      <c r="B214" s="6">
        <f>'[1]IPCA-15 (Var)'!E265</f>
        <v>0.15219823299898882</v>
      </c>
      <c r="C214" s="6">
        <f>'[1]IPCA-15 (Var)'!F265</f>
        <v>0.18282916235780786</v>
      </c>
      <c r="D214" s="6">
        <f>'[1]IPCA-15 (Var)'!D265</f>
        <v>0.23940085866433158</v>
      </c>
      <c r="E214" s="6">
        <f>'[1]IPCA-15 (Var)'!C265</f>
        <v>0.28999999999999998</v>
      </c>
      <c r="F214" s="6">
        <f>'[1]IPCA-15 (Var)'!G265</f>
        <v>0.25</v>
      </c>
      <c r="G214" s="7">
        <f>'[2]IPCA-15 (Dessaz)'!E265</f>
        <v>0.33363549141614102</v>
      </c>
      <c r="H214" s="7">
        <f>'[2]IPCA-15 (Dessaz)'!F265</f>
        <v>0.25777578692184999</v>
      </c>
      <c r="I214" s="7">
        <f>'[2]IPCA-15 (Dessaz)'!D265</f>
        <v>0.25943058405368402</v>
      </c>
      <c r="J214" s="7">
        <f>'[2]IPCA-15 (Dessaz)'!B265</f>
        <v>0.49845109403078097</v>
      </c>
      <c r="K214" s="7">
        <f>'[2]IPCA-15 (Dessaz)'!G265</f>
        <v>0.25711155388365697</v>
      </c>
      <c r="L214" s="10">
        <f t="shared" si="28"/>
        <v>3.1164104621985267</v>
      </c>
      <c r="M214" s="10">
        <f t="shared" si="26"/>
        <v>3.362860782742283</v>
      </c>
      <c r="N214" s="10">
        <f t="shared" si="29"/>
        <v>3.0971003176176959</v>
      </c>
      <c r="O214" s="10">
        <f t="shared" si="30"/>
        <v>2.6430731650349593</v>
      </c>
      <c r="P214" s="10">
        <f t="shared" si="31"/>
        <v>2.6183203089749751</v>
      </c>
      <c r="Q214" s="11">
        <f t="shared" si="32"/>
        <v>2.9675530073136884</v>
      </c>
      <c r="R214" s="16">
        <f t="shared" si="27"/>
        <v>287.06302549274028</v>
      </c>
      <c r="S214" s="17">
        <f t="shared" si="34"/>
        <v>3.7670577977273911</v>
      </c>
      <c r="T214" s="15">
        <f t="shared" si="33"/>
        <v>3.9242318494509876</v>
      </c>
    </row>
    <row r="215" spans="1:20" x14ac:dyDescent="0.25">
      <c r="A215" s="3">
        <v>42979</v>
      </c>
      <c r="B215" s="6">
        <f>'[1]IPCA-15 (Var)'!E266</f>
        <v>0.24643508124888983</v>
      </c>
      <c r="C215" s="6">
        <f>'[1]IPCA-15 (Var)'!F266</f>
        <v>5.8565945378967539E-2</v>
      </c>
      <c r="D215" s="6">
        <f>'[1]IPCA-15 (Var)'!D266</f>
        <v>0.20368887245250095</v>
      </c>
      <c r="E215" s="6">
        <f>'[1]IPCA-15 (Var)'!C266</f>
        <v>0.18</v>
      </c>
      <c r="F215" s="6">
        <f>'[1]IPCA-15 (Var)'!G266</f>
        <v>0.15</v>
      </c>
      <c r="G215" s="7">
        <f>'[2]IPCA-15 (Dessaz)'!E266</f>
        <v>0.28305137169141498</v>
      </c>
      <c r="H215" s="7">
        <f>'[2]IPCA-15 (Dessaz)'!F266</f>
        <v>0.13104731412308199</v>
      </c>
      <c r="I215" s="7">
        <f>'[2]IPCA-15 (Dessaz)'!D266</f>
        <v>0.29342544880764698</v>
      </c>
      <c r="J215" s="7">
        <f>'[2]IPCA-15 (Dessaz)'!B266</f>
        <v>0.31211533489116</v>
      </c>
      <c r="K215" s="7">
        <f>'[2]IPCA-15 (Dessaz)'!G266</f>
        <v>0.27795156431142698</v>
      </c>
      <c r="L215" s="10">
        <f t="shared" si="28"/>
        <v>3.0289225968887168</v>
      </c>
      <c r="M215" s="10">
        <f t="shared" ref="M215:M255" si="35">((1+AVERAGE(H213:H215)%)^12-1)*100</f>
        <v>2.5742391383068108</v>
      </c>
      <c r="N215" s="10">
        <f t="shared" si="29"/>
        <v>3.2717789328849722</v>
      </c>
      <c r="O215" s="10">
        <f t="shared" si="30"/>
        <v>2.939712500117686</v>
      </c>
      <c r="P215" s="10">
        <f t="shared" si="31"/>
        <v>2.6607144565950813</v>
      </c>
      <c r="Q215" s="11">
        <f t="shared" si="32"/>
        <v>2.8950735249586534</v>
      </c>
      <c r="R215" s="16">
        <f t="shared" si="27"/>
        <v>287.54453921250069</v>
      </c>
      <c r="S215" s="17">
        <f t="shared" si="34"/>
        <v>3.5228675945265353</v>
      </c>
      <c r="T215" s="15">
        <f t="shared" si="33"/>
        <v>3.1590560640181398</v>
      </c>
    </row>
    <row r="216" spans="1:20" x14ac:dyDescent="0.25">
      <c r="A216" s="3">
        <v>43009</v>
      </c>
      <c r="B216" s="6">
        <f>'[1]IPCA-15 (Var)'!E267</f>
        <v>0.4080129457165258</v>
      </c>
      <c r="C216" s="6">
        <f>'[1]IPCA-15 (Var)'!F267</f>
        <v>0.37138455478591226</v>
      </c>
      <c r="D216" s="6">
        <f>'[1]IPCA-15 (Var)'!D267</f>
        <v>0.3515783166909362</v>
      </c>
      <c r="E216" s="6">
        <f>'[1]IPCA-15 (Var)'!C267</f>
        <v>0.36</v>
      </c>
      <c r="F216" s="6">
        <f>'[1]IPCA-15 (Var)'!G267</f>
        <v>0.28999999999999998</v>
      </c>
      <c r="G216" s="7">
        <f>'[2]IPCA-15 (Dessaz)'!E267</f>
        <v>0.36512416805325099</v>
      </c>
      <c r="H216" s="7">
        <f>'[2]IPCA-15 (Dessaz)'!F267</f>
        <v>0.31246960864349199</v>
      </c>
      <c r="I216" s="7">
        <f>'[2]IPCA-15 (Dessaz)'!D267</f>
        <v>0.34283643890116</v>
      </c>
      <c r="J216" s="7">
        <f>'[2]IPCA-15 (Dessaz)'!B267</f>
        <v>0.33030397563432401</v>
      </c>
      <c r="K216" s="7">
        <f>'[2]IPCA-15 (Dessaz)'!G267</f>
        <v>0.28129942143380099</v>
      </c>
      <c r="L216" s="10">
        <f t="shared" si="28"/>
        <v>3.9987108690717976</v>
      </c>
      <c r="M216" s="10">
        <f t="shared" si="35"/>
        <v>2.8415195292406548</v>
      </c>
      <c r="N216" s="10">
        <f t="shared" si="29"/>
        <v>3.6421921180015193</v>
      </c>
      <c r="O216" s="10">
        <f t="shared" si="30"/>
        <v>4.6601515728934118</v>
      </c>
      <c r="P216" s="10">
        <f t="shared" si="31"/>
        <v>3.3147690336235991</v>
      </c>
      <c r="Q216" s="11">
        <f t="shared" si="32"/>
        <v>3.6914686245661961</v>
      </c>
      <c r="R216" s="16">
        <f t="shared" si="27"/>
        <v>288.56875895390766</v>
      </c>
      <c r="S216" s="17">
        <f t="shared" si="34"/>
        <v>3.5470069181573249</v>
      </c>
      <c r="T216" s="15">
        <f t="shared" si="33"/>
        <v>3.9879686765210698</v>
      </c>
    </row>
    <row r="217" spans="1:20" x14ac:dyDescent="0.25">
      <c r="A217" s="3">
        <v>43040</v>
      </c>
      <c r="B217" s="6">
        <f>'[1]IPCA-15 (Var)'!E268</f>
        <v>0.12</v>
      </c>
      <c r="C217" s="6">
        <f>'[1]IPCA-15 (Var)'!F268</f>
        <v>9.7656708645628185E-2</v>
      </c>
      <c r="D217" s="6">
        <f>'[1]IPCA-15 (Var)'!D268</f>
        <v>0.23</v>
      </c>
      <c r="E217" s="6">
        <f>'[1]IPCA-15 (Var)'!C268</f>
        <v>0.19</v>
      </c>
      <c r="F217" s="6">
        <f>'[1]IPCA-15 (Var)'!G268</f>
        <v>0.21</v>
      </c>
      <c r="G217" s="7">
        <f>'[2]IPCA-15 (Dessaz)'!E268</f>
        <v>0.149525234020746</v>
      </c>
      <c r="H217" s="7">
        <f>'[2]IPCA-15 (Dessaz)'!F268</f>
        <v>0.142079280681908</v>
      </c>
      <c r="I217" s="7">
        <f>'[2]IPCA-15 (Dessaz)'!D268</f>
        <v>0.27396074838996498</v>
      </c>
      <c r="J217" s="7">
        <f>'[2]IPCA-15 (Dessaz)'!B268</f>
        <v>0.33886121747867098</v>
      </c>
      <c r="K217" s="7">
        <f>'[2]IPCA-15 (Dessaz)'!G268</f>
        <v>0.26414718754446997</v>
      </c>
      <c r="L217" s="10">
        <f t="shared" si="28"/>
        <v>3.237883123709695</v>
      </c>
      <c r="M217" s="10">
        <f t="shared" si="35"/>
        <v>2.3676968415218491</v>
      </c>
      <c r="N217" s="10">
        <f t="shared" si="29"/>
        <v>3.7022662826870389</v>
      </c>
      <c r="O217" s="10">
        <f t="shared" si="30"/>
        <v>3.996511223476884</v>
      </c>
      <c r="P217" s="10">
        <f t="shared" si="31"/>
        <v>3.3437692530982943</v>
      </c>
      <c r="Q217" s="11">
        <f t="shared" si="32"/>
        <v>3.3296253448987523</v>
      </c>
      <c r="R217" s="16">
        <f t="shared" si="27"/>
        <v>289.05797344277329</v>
      </c>
      <c r="S217" s="17">
        <f t="shared" si="34"/>
        <v>3.2987316085511642</v>
      </c>
      <c r="T217" s="15">
        <f t="shared" si="33"/>
        <v>2.8409100407619681</v>
      </c>
    </row>
    <row r="218" spans="1:20" x14ac:dyDescent="0.25">
      <c r="A218" s="3">
        <v>43070</v>
      </c>
      <c r="B218" s="6">
        <f>'[1]IPCA-15 (Var)'!E269</f>
        <v>0.39431686093237384</v>
      </c>
      <c r="C218" s="6">
        <f>'[1]IPCA-15 (Var)'!F269</f>
        <v>0.2464775179225662</v>
      </c>
      <c r="D218" s="6">
        <f>'[1]IPCA-15 (Var)'!D269</f>
        <v>0.30507476092697017</v>
      </c>
      <c r="E218" s="6">
        <f>'[1]IPCA-15 (Var)'!C269</f>
        <v>0.34</v>
      </c>
      <c r="F218" s="6">
        <f>'[1]IPCA-15 (Var)'!G269</f>
        <v>0.21</v>
      </c>
      <c r="G218" s="7">
        <f>'[2]IPCA-15 (Dessaz)'!E269</f>
        <v>0.21552519467591</v>
      </c>
      <c r="H218" s="7">
        <f>'[2]IPCA-15 (Dessaz)'!F269</f>
        <v>0.22544522815477899</v>
      </c>
      <c r="I218" s="7">
        <f>'[2]IPCA-15 (Dessaz)'!D269</f>
        <v>0.27656424134158097</v>
      </c>
      <c r="J218" s="7">
        <f>'[2]IPCA-15 (Dessaz)'!B269</f>
        <v>0.19665075893414299</v>
      </c>
      <c r="K218" s="7">
        <f>'[2]IPCA-15 (Dessaz)'!G269</f>
        <v>0.218802168404925</v>
      </c>
      <c r="L218" s="10">
        <f t="shared" si="28"/>
        <v>2.9601153642601741</v>
      </c>
      <c r="M218" s="10">
        <f t="shared" si="35"/>
        <v>2.754142725121711</v>
      </c>
      <c r="N218" s="10">
        <f t="shared" si="29"/>
        <v>3.6325575184160908</v>
      </c>
      <c r="O218" s="10">
        <f t="shared" si="30"/>
        <v>3.5187695113939599</v>
      </c>
      <c r="P218" s="10">
        <f t="shared" si="31"/>
        <v>3.100193173680954</v>
      </c>
      <c r="Q218" s="11">
        <f t="shared" si="32"/>
        <v>3.1931556585745775</v>
      </c>
      <c r="R218" s="16">
        <f t="shared" si="27"/>
        <v>289.92275924693519</v>
      </c>
      <c r="S218" s="17">
        <f t="shared" si="34"/>
        <v>3.2418514645743857</v>
      </c>
      <c r="T218" s="15">
        <f t="shared" si="33"/>
        <v>2.7533161461616773</v>
      </c>
    </row>
    <row r="219" spans="1:20" x14ac:dyDescent="0.25">
      <c r="A219" s="3">
        <v>43101</v>
      </c>
      <c r="B219" s="6">
        <f>'[1]IPCA-15 (Var)'!E270</f>
        <v>0.28150038222420659</v>
      </c>
      <c r="C219" s="6">
        <f>'[1]IPCA-15 (Var)'!F270</f>
        <v>0.3007377681901468</v>
      </c>
      <c r="D219" s="6">
        <f>'[1]IPCA-15 (Var)'!D270</f>
        <v>0.41751451133448664</v>
      </c>
      <c r="E219" s="6">
        <f>'[1]IPCA-15 (Var)'!C270</f>
        <v>0.38</v>
      </c>
      <c r="F219" s="6">
        <f>'[1]IPCA-15 (Var)'!G270</f>
        <v>0.43</v>
      </c>
      <c r="G219" s="7">
        <f>'[2]IPCA-15 (Dessaz)'!E270</f>
        <v>0.21280322148083</v>
      </c>
      <c r="H219" s="7">
        <f>'[2]IPCA-15 (Dessaz)'!F270</f>
        <v>0.108092363118811</v>
      </c>
      <c r="I219" s="7">
        <f>'[2]IPCA-15 (Dessaz)'!D270</f>
        <v>0.31786549712149298</v>
      </c>
      <c r="J219" s="7">
        <f>'[2]IPCA-15 (Dessaz)'!B270</f>
        <v>0.25272311005049702</v>
      </c>
      <c r="K219" s="7">
        <f>'[2]IPCA-15 (Dessaz)'!G270</f>
        <v>0.26491780765001</v>
      </c>
      <c r="L219" s="10">
        <f t="shared" si="28"/>
        <v>2.3360595942439888</v>
      </c>
      <c r="M219" s="10">
        <f t="shared" si="35"/>
        <v>1.919144303879361</v>
      </c>
      <c r="N219" s="10">
        <f t="shared" si="29"/>
        <v>3.5293998404459126</v>
      </c>
      <c r="O219" s="10">
        <f t="shared" si="30"/>
        <v>3.1989048309759349</v>
      </c>
      <c r="P219" s="10">
        <f t="shared" si="31"/>
        <v>3.032827121007986</v>
      </c>
      <c r="Q219" s="11">
        <f t="shared" si="32"/>
        <v>2.8032671381106367</v>
      </c>
      <c r="R219" s="16">
        <f t="shared" si="27"/>
        <v>290.97213621743265</v>
      </c>
      <c r="S219" s="17">
        <f t="shared" si="34"/>
        <v>3.2814668135542568</v>
      </c>
      <c r="T219" s="15">
        <f t="shared" si="33"/>
        <v>2.8109422009298779</v>
      </c>
    </row>
    <row r="220" spans="1:20" x14ac:dyDescent="0.25">
      <c r="A220" s="3">
        <v>43132</v>
      </c>
      <c r="B220" s="6">
        <f>'[1]IPCA-15 (Var)'!E271</f>
        <v>0.4497102521600293</v>
      </c>
      <c r="C220" s="6">
        <f>'[1]IPCA-15 (Var)'!F271</f>
        <v>3.1045772037304381E-2</v>
      </c>
      <c r="D220" s="6">
        <f>'[1]IPCA-15 (Var)'!D271</f>
        <v>0.23120270914932489</v>
      </c>
      <c r="E220" s="6">
        <f>'[1]IPCA-15 (Var)'!C271</f>
        <v>0.23</v>
      </c>
      <c r="F220" s="6">
        <f>'[1]IPCA-15 (Var)'!G271</f>
        <v>0.15</v>
      </c>
      <c r="G220" s="7">
        <f>'[2]IPCA-15 (Dessaz)'!E271</f>
        <v>0.123645277223926</v>
      </c>
      <c r="H220" s="7">
        <f>'[2]IPCA-15 (Dessaz)'!F271</f>
        <v>7.3612563595220795E-2</v>
      </c>
      <c r="I220" s="7">
        <f>'[2]IPCA-15 (Dessaz)'!D271</f>
        <v>0.18936462064884699</v>
      </c>
      <c r="J220" s="7">
        <f>'[2]IPCA-15 (Dessaz)'!B271</f>
        <v>0.161304517693419</v>
      </c>
      <c r="K220" s="7">
        <f>'[2]IPCA-15 (Dessaz)'!G271</f>
        <v>5.1033665052163397E-2</v>
      </c>
      <c r="L220" s="10">
        <f t="shared" si="28"/>
        <v>2.2303752022330592</v>
      </c>
      <c r="M220" s="10">
        <f t="shared" si="35"/>
        <v>1.6408123409454634</v>
      </c>
      <c r="N220" s="10">
        <f t="shared" si="29"/>
        <v>3.1806232254269373</v>
      </c>
      <c r="O220" s="10">
        <f t="shared" si="30"/>
        <v>2.4702480246819203</v>
      </c>
      <c r="P220" s="10">
        <f t="shared" si="31"/>
        <v>2.1601101730190697</v>
      </c>
      <c r="Q220" s="11">
        <f t="shared" si="32"/>
        <v>2.33643379326129</v>
      </c>
      <c r="R220" s="16">
        <f t="shared" si="27"/>
        <v>291.60759534803896</v>
      </c>
      <c r="S220" s="17">
        <f t="shared" si="34"/>
        <v>2.9763077140389393</v>
      </c>
      <c r="T220" s="15">
        <f t="shared" si="33"/>
        <v>1.4470145687509373</v>
      </c>
    </row>
    <row r="221" spans="1:20" x14ac:dyDescent="0.25">
      <c r="A221" s="3">
        <v>43160</v>
      </c>
      <c r="B221" s="6">
        <f>'[1]IPCA-15 (Var)'!E272</f>
        <v>9.61267699762621E-2</v>
      </c>
      <c r="C221" s="6">
        <f>'[1]IPCA-15 (Var)'!F272</f>
        <v>0.23305240708158645</v>
      </c>
      <c r="D221" s="6">
        <f>'[1]IPCA-15 (Var)'!D272</f>
        <v>0.24666694847793555</v>
      </c>
      <c r="E221" s="6">
        <f>'[1]IPCA-15 (Var)'!C272</f>
        <v>0.2</v>
      </c>
      <c r="F221" s="6">
        <f>'[1]IPCA-15 (Var)'!G272</f>
        <v>0.23</v>
      </c>
      <c r="G221" s="7">
        <f>'[2]IPCA-15 (Dessaz)'!E272</f>
        <v>0.15425345615570199</v>
      </c>
      <c r="H221" s="7">
        <f>'[2]IPCA-15 (Dessaz)'!F272</f>
        <v>0.233017830570794</v>
      </c>
      <c r="I221" s="7">
        <f>'[2]IPCA-15 (Dessaz)'!D272</f>
        <v>0.28894880795558298</v>
      </c>
      <c r="J221" s="7">
        <f>'[2]IPCA-15 (Dessaz)'!B272</f>
        <v>0.110124981803297</v>
      </c>
      <c r="K221" s="7">
        <f>'[2]IPCA-15 (Dessaz)'!G272</f>
        <v>0.25620369348269501</v>
      </c>
      <c r="L221" s="10">
        <f t="shared" si="28"/>
        <v>1.9805622660347355</v>
      </c>
      <c r="M221" s="10">
        <f t="shared" si="35"/>
        <v>1.6715622953754394</v>
      </c>
      <c r="N221" s="10">
        <f t="shared" si="29"/>
        <v>3.2316154694898236</v>
      </c>
      <c r="O221" s="10">
        <f t="shared" si="30"/>
        <v>2.1168755405821971</v>
      </c>
      <c r="P221" s="10">
        <f t="shared" si="31"/>
        <v>2.3127804502633076</v>
      </c>
      <c r="Q221" s="11">
        <f t="shared" si="32"/>
        <v>2.2626792043491006</v>
      </c>
      <c r="R221" s="16">
        <f t="shared" si="27"/>
        <v>292.19422008795419</v>
      </c>
      <c r="S221" s="17">
        <f t="shared" si="34"/>
        <v>3.0001578077915925</v>
      </c>
      <c r="T221" s="15">
        <f t="shared" si="33"/>
        <v>2.5310117914515207</v>
      </c>
    </row>
    <row r="222" spans="1:20" x14ac:dyDescent="0.25">
      <c r="A222" s="3">
        <v>43191</v>
      </c>
      <c r="B222" s="6">
        <f>'[1]IPCA-15 (Var)'!E273</f>
        <v>0.15412433336040499</v>
      </c>
      <c r="C222" s="6">
        <f>'[1]IPCA-15 (Var)'!F273</f>
        <v>0.20070373334515132</v>
      </c>
      <c r="D222" s="6">
        <f>'[1]IPCA-15 (Var)'!D273</f>
        <v>0.28746211897329976</v>
      </c>
      <c r="E222" s="6">
        <f>'[1]IPCA-15 (Var)'!C273</f>
        <v>0.21</v>
      </c>
      <c r="F222" s="6">
        <f>'[1]IPCA-15 (Var)'!G273</f>
        <v>0.15</v>
      </c>
      <c r="G222" s="7">
        <f>'[2]IPCA-15 (Dessaz)'!E273</f>
        <v>0.17597456238960801</v>
      </c>
      <c r="H222" s="7">
        <f>'[2]IPCA-15 (Dessaz)'!F273</f>
        <v>0.17383595115376699</v>
      </c>
      <c r="I222" s="7">
        <f>'[2]IPCA-15 (Dessaz)'!D273</f>
        <v>0.28244608889121497</v>
      </c>
      <c r="J222" s="7">
        <f>'[2]IPCA-15 (Dessaz)'!B273</f>
        <v>0.169084425153358</v>
      </c>
      <c r="K222" s="7">
        <f>'[2]IPCA-15 (Dessaz)'!G273</f>
        <v>0.135844378970542</v>
      </c>
      <c r="L222" s="10">
        <f t="shared" si="28"/>
        <v>1.830676364569106</v>
      </c>
      <c r="M222" s="10">
        <f t="shared" si="35"/>
        <v>1.9388849293407784</v>
      </c>
      <c r="N222" s="10">
        <f t="shared" si="29"/>
        <v>3.0858409193861736</v>
      </c>
      <c r="O222" s="10">
        <f t="shared" si="30"/>
        <v>1.7763560999182859</v>
      </c>
      <c r="P222" s="10">
        <f t="shared" si="31"/>
        <v>1.7867949685345552</v>
      </c>
      <c r="Q222" s="11">
        <f t="shared" si="32"/>
        <v>2.0837106563497798</v>
      </c>
      <c r="R222" s="16">
        <f t="shared" si="27"/>
        <v>292.77994688616667</v>
      </c>
      <c r="S222" s="17">
        <f t="shared" si="34"/>
        <v>2.920233200717548</v>
      </c>
      <c r="T222" s="15">
        <f t="shared" si="33"/>
        <v>2.2725780173837418</v>
      </c>
    </row>
    <row r="223" spans="1:20" x14ac:dyDescent="0.25">
      <c r="A223" s="3">
        <v>43221</v>
      </c>
      <c r="B223" s="6">
        <f>'[1]IPCA-15 (Var)'!E274</f>
        <v>-0.12486043771499768</v>
      </c>
      <c r="C223" s="6">
        <f>'[1]IPCA-15 (Var)'!F274</f>
        <v>6.8281546944042565E-2</v>
      </c>
      <c r="D223" s="6">
        <f>'[1]IPCA-15 (Var)'!D274</f>
        <v>0.17031284196714128</v>
      </c>
      <c r="E223" s="6">
        <f>'[1]IPCA-15 (Var)'!C274</f>
        <v>0.04</v>
      </c>
      <c r="F223" s="6">
        <f>'[1]IPCA-15 (Var)'!G274</f>
        <v>0.19</v>
      </c>
      <c r="G223" s="7">
        <f>'[2]IPCA-15 (Dessaz)'!E274</f>
        <v>5.9320568866582199E-2</v>
      </c>
      <c r="H223" s="7">
        <f>'[2]IPCA-15 (Dessaz)'!F274</f>
        <v>4.7036672357468903E-2</v>
      </c>
      <c r="I223" s="7">
        <f>'[2]IPCA-15 (Dessaz)'!D274</f>
        <v>0.10982845579621001</v>
      </c>
      <c r="J223" s="7">
        <f>'[2]IPCA-15 (Dessaz)'!B274</f>
        <v>0.19656581914253701</v>
      </c>
      <c r="K223" s="7">
        <f>'[2]IPCA-15 (Dessaz)'!G274</f>
        <v>0.154412005887995</v>
      </c>
      <c r="L223" s="10">
        <f t="shared" si="28"/>
        <v>1.569370851166374</v>
      </c>
      <c r="M223" s="10">
        <f t="shared" si="35"/>
        <v>1.8307461487176546</v>
      </c>
      <c r="N223" s="10">
        <f t="shared" si="29"/>
        <v>2.7591837726644419</v>
      </c>
      <c r="O223" s="10">
        <f t="shared" si="30"/>
        <v>1.9197888566361954</v>
      </c>
      <c r="P223" s="10">
        <f t="shared" si="31"/>
        <v>2.2078725225497031</v>
      </c>
      <c r="Q223" s="11">
        <f t="shared" si="32"/>
        <v>2.0573924303468738</v>
      </c>
      <c r="R223" s="16">
        <f t="shared" si="27"/>
        <v>292.98122370211502</v>
      </c>
      <c r="S223" s="17">
        <f t="shared" si="34"/>
        <v>2.6823069029781488</v>
      </c>
      <c r="T223" s="15">
        <f t="shared" si="33"/>
        <v>1.3697168505817592</v>
      </c>
    </row>
    <row r="224" spans="1:20" x14ac:dyDescent="0.25">
      <c r="A224" s="3">
        <v>43252</v>
      </c>
      <c r="B224" s="6">
        <f>'[1]IPCA-15 (Var)'!E275</f>
        <v>0.23330304238978244</v>
      </c>
      <c r="C224" s="6">
        <f>'[1]IPCA-15 (Var)'!F275</f>
        <v>0.29807889677050786</v>
      </c>
      <c r="D224" s="6">
        <f>'[1]IPCA-15 (Var)'!D275</f>
        <v>0.41454550442013044</v>
      </c>
      <c r="E224" s="6">
        <f>'[1]IPCA-15 (Var)'!C275</f>
        <v>0.52</v>
      </c>
      <c r="F224" s="6">
        <f>'[1]IPCA-15 (Var)'!G275</f>
        <v>0.46</v>
      </c>
      <c r="G224" s="7">
        <f>'[2]IPCA-15 (Dessaz)'!E275</f>
        <v>0.283905444530824</v>
      </c>
      <c r="H224" s="7">
        <f>'[2]IPCA-15 (Dessaz)'!F275</f>
        <v>0.28405166416699701</v>
      </c>
      <c r="I224" s="7">
        <f>'[2]IPCA-15 (Dessaz)'!D275</f>
        <v>0.41086432638411102</v>
      </c>
      <c r="J224" s="7">
        <f>'[2]IPCA-15 (Dessaz)'!B275</f>
        <v>1.2113900722270501</v>
      </c>
      <c r="K224" s="7">
        <f>'[2]IPCA-15 (Dessaz)'!G275</f>
        <v>0.48048378996484797</v>
      </c>
      <c r="L224" s="10">
        <f t="shared" si="28"/>
        <v>2.0966852011306436</v>
      </c>
      <c r="M224" s="10">
        <f t="shared" si="35"/>
        <v>2.0384986658669169</v>
      </c>
      <c r="N224" s="10">
        <f t="shared" si="29"/>
        <v>3.2602825029624638</v>
      </c>
      <c r="O224" s="10">
        <f t="shared" si="30"/>
        <v>6.4937793610923666</v>
      </c>
      <c r="P224" s="10">
        <f t="shared" si="31"/>
        <v>3.1268988922450669</v>
      </c>
      <c r="Q224" s="11">
        <f t="shared" si="32"/>
        <v>3.4032289246594916</v>
      </c>
      <c r="R224" s="16">
        <f t="shared" si="27"/>
        <v>294.10974486047837</v>
      </c>
      <c r="S224" s="17">
        <f t="shared" si="34"/>
        <v>2.7860243845235555</v>
      </c>
      <c r="T224" s="15">
        <f t="shared" si="33"/>
        <v>6.6013629758066461</v>
      </c>
    </row>
    <row r="225" spans="1:20" x14ac:dyDescent="0.25">
      <c r="A225" s="3">
        <v>43282</v>
      </c>
      <c r="B225" s="6">
        <f>'[1]IPCA-15 (Var)'!E276</f>
        <v>0.33092707873209587</v>
      </c>
      <c r="C225" s="6">
        <f>'[1]IPCA-15 (Var)'!F276</f>
        <v>0.12808234236034788</v>
      </c>
      <c r="D225" s="6">
        <f>'[1]IPCA-15 (Var)'!D276</f>
        <v>0.33662332601895284</v>
      </c>
      <c r="E225" s="6">
        <f>'[1]IPCA-15 (Var)'!C276</f>
        <v>0.45</v>
      </c>
      <c r="F225" s="6">
        <f>'[1]IPCA-15 (Var)'!G276</f>
        <v>0.3</v>
      </c>
      <c r="G225" s="7">
        <f>'[2]IPCA-15 (Dessaz)'!E276</f>
        <v>0.41183768520055603</v>
      </c>
      <c r="H225" s="7">
        <f>'[2]IPCA-15 (Dessaz)'!F276</f>
        <v>0.24732624973397799</v>
      </c>
      <c r="I225" s="7">
        <f>'[2]IPCA-15 (Dessaz)'!D276</f>
        <v>0.403253808583874</v>
      </c>
      <c r="J225" s="7">
        <f>'[2]IPCA-15 (Dessaz)'!B276</f>
        <v>0.707155164493523</v>
      </c>
      <c r="K225" s="7">
        <f>'[2]IPCA-15 (Dessaz)'!G276</f>
        <v>0.39547959201820798</v>
      </c>
      <c r="L225" s="10">
        <f t="shared" si="28"/>
        <v>3.0624164356476191</v>
      </c>
      <c r="M225" s="10">
        <f t="shared" si="35"/>
        <v>2.3383513629841035</v>
      </c>
      <c r="N225" s="10">
        <f t="shared" si="29"/>
        <v>3.7590365278398652</v>
      </c>
      <c r="O225" s="10">
        <f t="shared" si="30"/>
        <v>8.7963489446046381</v>
      </c>
      <c r="P225" s="10">
        <f t="shared" si="31"/>
        <v>4.2002558738929885</v>
      </c>
      <c r="Q225" s="11">
        <f t="shared" si="32"/>
        <v>4.4312818289938427</v>
      </c>
      <c r="R225" s="16">
        <f t="shared" si="27"/>
        <v>295.01891616628023</v>
      </c>
      <c r="S225" s="17">
        <f t="shared" si="34"/>
        <v>3.0005416023355158</v>
      </c>
      <c r="T225" s="15">
        <f t="shared" si="33"/>
        <v>5.3216784148408358</v>
      </c>
    </row>
    <row r="226" spans="1:20" x14ac:dyDescent="0.25">
      <c r="A226" s="3">
        <v>43313</v>
      </c>
      <c r="B226" s="6">
        <f>'[1]IPCA-15 (Var)'!E277</f>
        <v>7.3613639642486819E-3</v>
      </c>
      <c r="C226" s="6">
        <f>'[1]IPCA-15 (Var)'!F277</f>
        <v>0.30377635335166009</v>
      </c>
      <c r="D226" s="6">
        <f>'[1]IPCA-15 (Var)'!D277</f>
        <v>0.40557434641343221</v>
      </c>
      <c r="E226" s="6">
        <f>'[1]IPCA-15 (Var)'!C277</f>
        <v>0.31</v>
      </c>
      <c r="F226" s="6">
        <f>'[1]IPCA-15 (Var)'!G277</f>
        <v>0.34</v>
      </c>
      <c r="G226" s="7">
        <f>'[2]IPCA-15 (Dessaz)'!E277</f>
        <v>0.18753202233900201</v>
      </c>
      <c r="H226" s="7">
        <f>'[2]IPCA-15 (Dessaz)'!F277</f>
        <v>0.36984559708398101</v>
      </c>
      <c r="I226" s="7">
        <f>'[2]IPCA-15 (Dessaz)'!D277</f>
        <v>0.42181916534270802</v>
      </c>
      <c r="J226" s="7">
        <f>'[2]IPCA-15 (Dessaz)'!B277</f>
        <v>0.25743292002781798</v>
      </c>
      <c r="K226" s="7">
        <f>'[2]IPCA-15 (Dessaz)'!G277</f>
        <v>0.33379551109355599</v>
      </c>
      <c r="L226" s="10">
        <f t="shared" si="28"/>
        <v>3.5908786748201083</v>
      </c>
      <c r="M226" s="10">
        <f t="shared" si="35"/>
        <v>3.6650561338071652</v>
      </c>
      <c r="N226" s="10">
        <f t="shared" si="29"/>
        <v>5.0573215548168848</v>
      </c>
      <c r="O226" s="10">
        <f t="shared" si="30"/>
        <v>9.0596708732729283</v>
      </c>
      <c r="P226" s="10">
        <f t="shared" si="31"/>
        <v>4.9478159270035293</v>
      </c>
      <c r="Q226" s="11">
        <f t="shared" si="32"/>
        <v>5.2641486327441225</v>
      </c>
      <c r="R226" s="16">
        <f t="shared" si="27"/>
        <v>295.82532798978582</v>
      </c>
      <c r="S226" s="17">
        <f t="shared" si="34"/>
        <v>3.0523967626987725</v>
      </c>
      <c r="T226" s="15">
        <f t="shared" si="33"/>
        <v>3.8348156278128709</v>
      </c>
    </row>
    <row r="227" spans="1:20" x14ac:dyDescent="0.25">
      <c r="A227" s="3">
        <v>43344</v>
      </c>
      <c r="B227" s="6">
        <f>'[1]IPCA-15 (Var)'!E278</f>
        <v>0.22603161419130505</v>
      </c>
      <c r="C227" s="6">
        <f>'[1]IPCA-15 (Var)'!F278</f>
        <v>0.17357438005625536</v>
      </c>
      <c r="D227" s="6">
        <f>'[1]IPCA-15 (Var)'!D278</f>
        <v>0.24548940319481027</v>
      </c>
      <c r="E227" s="6">
        <f>'[1]IPCA-15 (Var)'!C278</f>
        <v>0.19</v>
      </c>
      <c r="F227" s="6">
        <f>'[1]IPCA-15 (Var)'!G278</f>
        <v>0.16</v>
      </c>
      <c r="G227" s="7">
        <f>'[2]IPCA-15 (Dessaz)'!E278</f>
        <v>0.26322529229381603</v>
      </c>
      <c r="H227" s="7">
        <f>'[2]IPCA-15 (Dessaz)'!F278</f>
        <v>0.24092721842571499</v>
      </c>
      <c r="I227" s="7">
        <f>'[2]IPCA-15 (Dessaz)'!D278</f>
        <v>0.33244373725368997</v>
      </c>
      <c r="J227" s="7">
        <f>'[2]IPCA-15 (Dessaz)'!B278</f>
        <v>0.27190685393498498</v>
      </c>
      <c r="K227" s="7">
        <f>'[2]IPCA-15 (Dessaz)'!G278</f>
        <v>0.294529683253482</v>
      </c>
      <c r="L227" s="10">
        <f t="shared" si="28"/>
        <v>3.5054715150012017</v>
      </c>
      <c r="M227" s="10">
        <f t="shared" si="35"/>
        <v>3.4869122553705667</v>
      </c>
      <c r="N227" s="10">
        <f t="shared" si="29"/>
        <v>4.7295968691946744</v>
      </c>
      <c r="O227" s="10">
        <f t="shared" si="30"/>
        <v>5.0596553228383634</v>
      </c>
      <c r="P227" s="10">
        <f t="shared" si="31"/>
        <v>4.1729665544987471</v>
      </c>
      <c r="Q227" s="11">
        <f t="shared" si="32"/>
        <v>4.1909205033807106</v>
      </c>
      <c r="R227" s="16">
        <f t="shared" si="27"/>
        <v>296.41407683444487</v>
      </c>
      <c r="S227" s="17">
        <f t="shared" si="34"/>
        <v>3.0845787043062067</v>
      </c>
      <c r="T227" s="15">
        <f t="shared" si="33"/>
        <v>3.4197362828826128</v>
      </c>
    </row>
    <row r="228" spans="1:20" x14ac:dyDescent="0.25">
      <c r="A228" s="3">
        <v>43374</v>
      </c>
      <c r="B228" s="6">
        <f>'[1]IPCA-15 (Var)'!E279</f>
        <v>0.40843540370750742</v>
      </c>
      <c r="C228" s="6">
        <f>'[1]IPCA-15 (Var)'!F279</f>
        <v>0.31706891051414615</v>
      </c>
      <c r="D228" s="6">
        <f>'[1]IPCA-15 (Var)'!D279</f>
        <v>0.3545289563836127</v>
      </c>
      <c r="E228" s="6">
        <f>'[1]IPCA-15 (Var)'!C279</f>
        <v>0.37</v>
      </c>
      <c r="F228" s="6">
        <f>'[1]IPCA-15 (Var)'!G279</f>
        <v>0.34</v>
      </c>
      <c r="G228" s="7">
        <f>'[2]IPCA-15 (Dessaz)'!E279</f>
        <v>0.33200830721007102</v>
      </c>
      <c r="H228" s="7">
        <f>'[2]IPCA-15 (Dessaz)'!F279</f>
        <v>0.243383064149397</v>
      </c>
      <c r="I228" s="7">
        <f>'[2]IPCA-15 (Dessaz)'!D279</f>
        <v>0.34286685853538801</v>
      </c>
      <c r="J228" s="7">
        <f>'[2]IPCA-15 (Dessaz)'!B279</f>
        <v>0.53264637748737598</v>
      </c>
      <c r="K228" s="7">
        <f>'[2]IPCA-15 (Dessaz)'!G279</f>
        <v>0.32800705644940698</v>
      </c>
      <c r="L228" s="10">
        <f t="shared" si="28"/>
        <v>3.176388538937247</v>
      </c>
      <c r="M228" s="10">
        <f t="shared" si="35"/>
        <v>3.4706372597893997</v>
      </c>
      <c r="N228" s="10">
        <f t="shared" si="29"/>
        <v>4.4778748742075436</v>
      </c>
      <c r="O228" s="10">
        <f t="shared" si="30"/>
        <v>4.3316347489262164</v>
      </c>
      <c r="P228" s="10">
        <f t="shared" si="31"/>
        <v>3.8931153731800894</v>
      </c>
      <c r="Q228" s="11">
        <f t="shared" si="32"/>
        <v>3.8699301590080992</v>
      </c>
      <c r="R228" s="16">
        <f t="shared" si="27"/>
        <v>297.47525895326368</v>
      </c>
      <c r="S228" s="17">
        <f t="shared" si="34"/>
        <v>3.0864394439796605</v>
      </c>
      <c r="T228" s="15">
        <f t="shared" si="33"/>
        <v>4.3539302516568901</v>
      </c>
    </row>
    <row r="229" spans="1:20" x14ac:dyDescent="0.25">
      <c r="A229" s="3">
        <v>43405</v>
      </c>
      <c r="B229" s="6">
        <f>'[1]IPCA-15 (Var)'!E280</f>
        <v>0.15186374724325741</v>
      </c>
      <c r="C229" s="6">
        <f>'[1]IPCA-15 (Var)'!F280</f>
        <v>4.1501328223088663E-2</v>
      </c>
      <c r="D229" s="6">
        <f>'[1]IPCA-15 (Var)'!D280</f>
        <v>0.26878340235519266</v>
      </c>
      <c r="E229" s="6">
        <f>'[1]IPCA-15 (Var)'!C280</f>
        <v>0.15</v>
      </c>
      <c r="F229" s="6">
        <f>'[1]IPCA-15 (Var)'!G280</f>
        <v>0.05</v>
      </c>
      <c r="G229" s="7">
        <f>'[2]IPCA-15 (Dessaz)'!E280</f>
        <v>0.15112240977430999</v>
      </c>
      <c r="H229" s="7">
        <f>'[2]IPCA-15 (Dessaz)'!F280</f>
        <v>8.7583912595692107E-2</v>
      </c>
      <c r="I229" s="7">
        <f>'[2]IPCA-15 (Dessaz)'!D280</f>
        <v>0.31722553393522801</v>
      </c>
      <c r="J229" s="7">
        <f>'[2]IPCA-15 (Dessaz)'!B280</f>
        <v>0.20191051744845601</v>
      </c>
      <c r="K229" s="7">
        <f>'[2]IPCA-15 (Dessaz)'!G280</f>
        <v>0.110043706685696</v>
      </c>
      <c r="L229" s="10">
        <f t="shared" si="28"/>
        <v>3.0266148395784231</v>
      </c>
      <c r="M229" s="10">
        <f t="shared" si="35"/>
        <v>2.3117144615971696</v>
      </c>
      <c r="N229" s="10">
        <f t="shared" si="29"/>
        <v>4.0431899044573338</v>
      </c>
      <c r="O229" s="10">
        <f t="shared" si="30"/>
        <v>4.1009764310711017</v>
      </c>
      <c r="P229" s="10">
        <f t="shared" si="31"/>
        <v>2.9700000041141594</v>
      </c>
      <c r="Q229" s="11">
        <f t="shared" si="32"/>
        <v>3.2904991281636375</v>
      </c>
      <c r="R229" s="16">
        <f t="shared" si="27"/>
        <v>297.86920453307459</v>
      </c>
      <c r="S229" s="17">
        <f t="shared" si="34"/>
        <v>3.0482574084903069</v>
      </c>
      <c r="T229" s="15">
        <f t="shared" si="33"/>
        <v>2.1029272703751101</v>
      </c>
    </row>
    <row r="230" spans="1:20" x14ac:dyDescent="0.25">
      <c r="A230" s="3">
        <v>43435</v>
      </c>
      <c r="B230" s="6">
        <f>'[1]IPCA-15 (Var)'!E281</f>
        <v>0.23764764799218027</v>
      </c>
      <c r="C230" s="6">
        <f>'[1]IPCA-15 (Var)'!F281</f>
        <v>0.11930376245172218</v>
      </c>
      <c r="D230" s="6">
        <f>'[1]IPCA-15 (Var)'!D281</f>
        <v>0.39275323670868406</v>
      </c>
      <c r="E230" s="6">
        <f>'[1]IPCA-15 (Var)'!C281</f>
        <v>0.2</v>
      </c>
      <c r="F230" s="6">
        <f>'[1]IPCA-15 (Var)'!G281</f>
        <v>0.27</v>
      </c>
      <c r="G230" s="7">
        <f>'[2]IPCA-15 (Dessaz)'!E281</f>
        <v>7.3379605545151896E-2</v>
      </c>
      <c r="H230" s="7">
        <f>'[2]IPCA-15 (Dessaz)'!F281</f>
        <v>0.102819199988962</v>
      </c>
      <c r="I230" s="7">
        <f>'[2]IPCA-15 (Dessaz)'!D281</f>
        <v>0.352034151521956</v>
      </c>
      <c r="J230" s="7">
        <f>'[2]IPCA-15 (Dessaz)'!B281</f>
        <v>-0.32505353076631699</v>
      </c>
      <c r="K230" s="7">
        <f>'[2]IPCA-15 (Dessaz)'!G281</f>
        <v>0.26668200292766397</v>
      </c>
      <c r="L230" s="10">
        <f t="shared" si="28"/>
        <v>2.2488939215949522</v>
      </c>
      <c r="M230" s="10">
        <f t="shared" si="35"/>
        <v>1.7490105998043015</v>
      </c>
      <c r="N230" s="10">
        <f t="shared" si="29"/>
        <v>4.1244801191022917</v>
      </c>
      <c r="O230" s="10">
        <f t="shared" si="30"/>
        <v>1.6503670699826722</v>
      </c>
      <c r="P230" s="10">
        <f t="shared" si="31"/>
        <v>2.8556386392410094</v>
      </c>
      <c r="Q230" s="11">
        <f t="shared" si="32"/>
        <v>2.5256780699450454</v>
      </c>
      <c r="R230" s="16">
        <f t="shared" si="27"/>
        <v>298.59582943909987</v>
      </c>
      <c r="S230" s="17">
        <f t="shared" si="34"/>
        <v>2.9915106405211889</v>
      </c>
      <c r="T230" s="15">
        <f t="shared" si="33"/>
        <v>1.1335140472065186</v>
      </c>
    </row>
    <row r="231" spans="1:20" x14ac:dyDescent="0.25">
      <c r="A231" s="3">
        <v>43466</v>
      </c>
      <c r="B231" s="6">
        <f>'[1]IPCA-15 (Var)'!E282</f>
        <v>0.35357623408700967</v>
      </c>
      <c r="C231" s="6">
        <f>'[1]IPCA-15 (Var)'!F282</f>
        <v>0.47896160394915749</v>
      </c>
      <c r="D231" s="6">
        <f>'[1]IPCA-15 (Var)'!D282</f>
        <v>0.41930247915185986</v>
      </c>
      <c r="E231" s="6">
        <f>'[1]IPCA-15 (Var)'!C282</f>
        <v>0.36</v>
      </c>
      <c r="F231" s="6">
        <f>'[1]IPCA-15 (Var)'!G282</f>
        <v>0.37</v>
      </c>
      <c r="G231" s="7">
        <f>'[2]IPCA-15 (Dessaz)'!E282</f>
        <v>0.265681466505023</v>
      </c>
      <c r="H231" s="7">
        <f>'[2]IPCA-15 (Dessaz)'!F282</f>
        <v>0.26740662216587902</v>
      </c>
      <c r="I231" s="7">
        <f>'[2]IPCA-15 (Dessaz)'!D282</f>
        <v>0.29032633318701001</v>
      </c>
      <c r="J231" s="7">
        <f>'[2]IPCA-15 (Dessaz)'!B282</f>
        <v>0.16260501493180399</v>
      </c>
      <c r="K231" s="7">
        <f>'[2]IPCA-15 (Dessaz)'!G282</f>
        <v>0.16905381003513001</v>
      </c>
      <c r="L231" s="10">
        <f t="shared" si="28"/>
        <v>1.9784507729487366</v>
      </c>
      <c r="M231" s="10">
        <f t="shared" si="35"/>
        <v>1.8466873066417477</v>
      </c>
      <c r="N231" s="10">
        <f t="shared" si="29"/>
        <v>3.9065949704755631</v>
      </c>
      <c r="O231" s="10">
        <f t="shared" si="30"/>
        <v>0.15796225484470128</v>
      </c>
      <c r="P231" s="10">
        <f t="shared" si="31"/>
        <v>2.2050952778014166</v>
      </c>
      <c r="Q231" s="11">
        <f t="shared" si="32"/>
        <v>2.0189581165424331</v>
      </c>
      <c r="R231" s="16">
        <f t="shared" si="27"/>
        <v>299.77936794575311</v>
      </c>
      <c r="S231" s="17">
        <f t="shared" si="34"/>
        <v>3.0268299373308771</v>
      </c>
      <c r="T231" s="15">
        <f t="shared" si="33"/>
        <v>2.8076711666471965</v>
      </c>
    </row>
    <row r="232" spans="1:20" x14ac:dyDescent="0.25">
      <c r="A232" s="3">
        <v>43497</v>
      </c>
      <c r="B232" s="6">
        <f>'[1]IPCA-15 (Var)'!E283</f>
        <v>0.35764147420282111</v>
      </c>
      <c r="C232" s="6">
        <f>'[1]IPCA-15 (Var)'!F283</f>
        <v>0.2346398636132476</v>
      </c>
      <c r="D232" s="6">
        <f>'[1]IPCA-15 (Var)'!D283</f>
        <v>0.2898711436641368</v>
      </c>
      <c r="E232" s="6">
        <f>'[1]IPCA-15 (Var)'!C283</f>
        <v>0.32</v>
      </c>
      <c r="F232" s="6">
        <f>'[1]IPCA-15 (Var)'!G283</f>
        <v>0.36</v>
      </c>
      <c r="G232" s="7">
        <f>'[2]IPCA-15 (Dessaz)'!E283</f>
        <v>6.6486649015599905E-2</v>
      </c>
      <c r="H232" s="7">
        <f>'[2]IPCA-15 (Dessaz)'!F283</f>
        <v>0.28767079798428402</v>
      </c>
      <c r="I232" s="7">
        <f>'[2]IPCA-15 (Dessaz)'!D283</f>
        <v>0.26722658073884398</v>
      </c>
      <c r="J232" s="7">
        <f>'[2]IPCA-15 (Dessaz)'!B283</f>
        <v>0.17351631024636099</v>
      </c>
      <c r="K232" s="7">
        <f>'[2]IPCA-15 (Dessaz)'!G283</f>
        <v>0.27953063152096502</v>
      </c>
      <c r="L232" s="10">
        <f t="shared" si="28"/>
        <v>1.6343064547139852</v>
      </c>
      <c r="M232" s="10">
        <f t="shared" si="35"/>
        <v>2.6635603701621546</v>
      </c>
      <c r="N232" s="10">
        <f t="shared" si="29"/>
        <v>3.6996378833997756</v>
      </c>
      <c r="O232" s="10">
        <f t="shared" si="30"/>
        <v>4.4280161797471962E-2</v>
      </c>
      <c r="P232" s="10">
        <f t="shared" si="31"/>
        <v>2.8988833322527219</v>
      </c>
      <c r="Q232" s="11">
        <f t="shared" si="32"/>
        <v>2.1881336404652219</v>
      </c>
      <c r="R232" s="16">
        <f t="shared" si="27"/>
        <v>300.71597011281915</v>
      </c>
      <c r="S232" s="17">
        <f t="shared" si="34"/>
        <v>3.1235039519149632</v>
      </c>
      <c r="T232" s="15">
        <f t="shared" si="33"/>
        <v>2.6093298935122577</v>
      </c>
    </row>
    <row r="233" spans="1:20" x14ac:dyDescent="0.25">
      <c r="A233" s="3">
        <v>43525</v>
      </c>
      <c r="B233" s="6">
        <f>'[1]IPCA-15 (Var)'!E284</f>
        <v>0.2554205551454658</v>
      </c>
      <c r="C233" s="6">
        <f>'[1]IPCA-15 (Var)'!F284</f>
        <v>0.18008967663659864</v>
      </c>
      <c r="D233" s="6">
        <f>'[1]IPCA-15 (Var)'!D284</f>
        <v>0.24628761842228522</v>
      </c>
      <c r="E233" s="6">
        <f>'[1]IPCA-15 (Var)'!C284</f>
        <v>0.27</v>
      </c>
      <c r="F233" s="6">
        <f>'[1]IPCA-15 (Var)'!G284</f>
        <v>0.3</v>
      </c>
      <c r="G233" s="7">
        <f>'[2]IPCA-15 (Dessaz)'!E284</f>
        <v>0.30537828871575601</v>
      </c>
      <c r="H233" s="7">
        <f>'[2]IPCA-15 (Dessaz)'!F284</f>
        <v>0.18813720316162399</v>
      </c>
      <c r="I233" s="7">
        <f>'[2]IPCA-15 (Dessaz)'!D284</f>
        <v>0.28724963627774303</v>
      </c>
      <c r="J233" s="7">
        <f>'[2]IPCA-15 (Dessaz)'!B284</f>
        <v>0.54624635196503701</v>
      </c>
      <c r="K233" s="7">
        <f>'[2]IPCA-15 (Dessaz)'!G284</f>
        <v>0.31961708241811398</v>
      </c>
      <c r="L233" s="10">
        <f t="shared" si="28"/>
        <v>2.5802052455548452</v>
      </c>
      <c r="M233" s="10">
        <f t="shared" si="35"/>
        <v>3.0137018544133864</v>
      </c>
      <c r="N233" s="10">
        <f t="shared" si="29"/>
        <v>3.4320419680814007</v>
      </c>
      <c r="O233" s="10">
        <f t="shared" si="30"/>
        <v>3.5871295306115547</v>
      </c>
      <c r="P233" s="10">
        <f t="shared" si="31"/>
        <v>3.1164540849062838</v>
      </c>
      <c r="Q233" s="11">
        <f t="shared" si="32"/>
        <v>3.1459065367134942</v>
      </c>
      <c r="R233" s="16">
        <f t="shared" si="27"/>
        <v>301.46884132263784</v>
      </c>
      <c r="S233" s="17">
        <f t="shared" si="34"/>
        <v>3.1741289173659482</v>
      </c>
      <c r="T233" s="15">
        <f t="shared" si="33"/>
        <v>4.0242807613348752</v>
      </c>
    </row>
    <row r="234" spans="1:20" x14ac:dyDescent="0.25">
      <c r="A234" s="3">
        <v>43556</v>
      </c>
      <c r="B234" s="6">
        <f>'[1]IPCA-15 (Var)'!E285</f>
        <v>0.39351408629703155</v>
      </c>
      <c r="C234" s="6">
        <f>'[1]IPCA-15 (Var)'!F285</f>
        <v>0.42998001688639276</v>
      </c>
      <c r="D234" s="6">
        <f>'[1]IPCA-15 (Var)'!D285</f>
        <v>0.37934855898412451</v>
      </c>
      <c r="E234" s="6">
        <f>'[1]IPCA-15 (Var)'!C285</f>
        <v>0.4</v>
      </c>
      <c r="F234" s="6">
        <f>'[1]IPCA-15 (Var)'!G285</f>
        <v>0.41</v>
      </c>
      <c r="G234" s="7">
        <f>'[2]IPCA-15 (Dessaz)'!E285</f>
        <v>0.427381699650139</v>
      </c>
      <c r="H234" s="7">
        <f>'[2]IPCA-15 (Dessaz)'!F285</f>
        <v>0.40361295943694703</v>
      </c>
      <c r="I234" s="7">
        <f>'[2]IPCA-15 (Dessaz)'!D285</f>
        <v>0.38413543360374702</v>
      </c>
      <c r="J234" s="7">
        <f>'[2]IPCA-15 (Dessaz)'!B285</f>
        <v>0.67469921490461104</v>
      </c>
      <c r="K234" s="7">
        <f>'[2]IPCA-15 (Dessaz)'!G285</f>
        <v>0.40944516989799901</v>
      </c>
      <c r="L234" s="10">
        <f t="shared" si="28"/>
        <v>3.2442500419921139</v>
      </c>
      <c r="M234" s="10">
        <f t="shared" si="35"/>
        <v>3.5749563160298869</v>
      </c>
      <c r="N234" s="10">
        <f t="shared" si="29"/>
        <v>3.8197312148769313</v>
      </c>
      <c r="O234" s="10">
        <f t="shared" si="30"/>
        <v>5.7226786326282086</v>
      </c>
      <c r="P234" s="10">
        <f t="shared" si="31"/>
        <v>4.10981293175674</v>
      </c>
      <c r="Q234" s="11">
        <f t="shared" si="32"/>
        <v>4.0942858274567762</v>
      </c>
      <c r="R234" s="16">
        <f t="shared" si="27"/>
        <v>302.68246001289464</v>
      </c>
      <c r="S234" s="17">
        <f t="shared" si="34"/>
        <v>3.3822374899801666</v>
      </c>
      <c r="T234" s="15">
        <f t="shared" si="33"/>
        <v>5.6599883177931964</v>
      </c>
    </row>
    <row r="235" spans="1:20" x14ac:dyDescent="0.25">
      <c r="A235" s="3">
        <v>43586</v>
      </c>
      <c r="B235" s="6">
        <f>'[1]IPCA-15 (Var)'!E286</f>
        <v>0.13549090990537749</v>
      </c>
      <c r="C235" s="6">
        <f>'[1]IPCA-15 (Var)'!F286</f>
        <v>0.36229150188711295</v>
      </c>
      <c r="D235" s="6">
        <f>'[1]IPCA-15 (Var)'!D286</f>
        <v>0.39504212850445519</v>
      </c>
      <c r="E235" s="6">
        <f>'[1]IPCA-15 (Var)'!C286</f>
        <v>0.28000000000000003</v>
      </c>
      <c r="F235" s="6">
        <f>'[1]IPCA-15 (Var)'!G286</f>
        <v>0.43</v>
      </c>
      <c r="G235" s="7">
        <f>'[2]IPCA-15 (Dessaz)'!E286</f>
        <v>0.34807837440094502</v>
      </c>
      <c r="H235" s="7">
        <f>'[2]IPCA-15 (Dessaz)'!F286</f>
        <v>0.34652652183018001</v>
      </c>
      <c r="I235" s="7">
        <f>'[2]IPCA-15 (Dessaz)'!D286</f>
        <v>0.342425573192641</v>
      </c>
      <c r="J235" s="7">
        <f>'[2]IPCA-15 (Dessaz)'!B286</f>
        <v>0.462459967660729</v>
      </c>
      <c r="K235" s="7">
        <f>'[2]IPCA-15 (Dessaz)'!G286</f>
        <v>0.41226434670254702</v>
      </c>
      <c r="L235" s="10">
        <f t="shared" si="28"/>
        <v>4.4100595116909336</v>
      </c>
      <c r="M235" s="10">
        <f t="shared" si="35"/>
        <v>3.8183445179599707</v>
      </c>
      <c r="N235" s="10">
        <f t="shared" si="29"/>
        <v>4.1314709871201671</v>
      </c>
      <c r="O235" s="10">
        <f t="shared" si="30"/>
        <v>6.9453747276467803</v>
      </c>
      <c r="P235" s="10">
        <f t="shared" si="31"/>
        <v>4.6620541686849259</v>
      </c>
      <c r="Q235" s="11">
        <f t="shared" si="32"/>
        <v>4.7934607826205546</v>
      </c>
      <c r="R235" s="16">
        <f t="shared" si="27"/>
        <v>303.65275376254687</v>
      </c>
      <c r="S235" s="17">
        <f t="shared" si="34"/>
        <v>3.6423938454438254</v>
      </c>
      <c r="T235" s="15">
        <f t="shared" si="33"/>
        <v>4.6859387415140619</v>
      </c>
    </row>
    <row r="236" spans="1:20" x14ac:dyDescent="0.25">
      <c r="A236" s="3">
        <v>43617</v>
      </c>
      <c r="B236" s="6">
        <f>'[1]IPCA-15 (Var)'!E287</f>
        <v>0.13539853827573164</v>
      </c>
      <c r="C236" s="6">
        <f>'[1]IPCA-15 (Var)'!F287</f>
        <v>0.16373510826612314</v>
      </c>
      <c r="D236" s="6">
        <f>'[1]IPCA-15 (Var)'!D287</f>
        <v>0.25479397960628641</v>
      </c>
      <c r="E236" s="6">
        <f>'[1]IPCA-15 (Var)'!C287</f>
        <v>0.17</v>
      </c>
      <c r="F236" s="6">
        <f>'[1]IPCA-15 (Var)'!G287</f>
        <v>0.2</v>
      </c>
      <c r="G236" s="7">
        <f>'[2]IPCA-15 (Dessaz)'!E287</f>
        <v>0.192878814581256</v>
      </c>
      <c r="H236" s="7">
        <f>'[2]IPCA-15 (Dessaz)'!F287</f>
        <v>0.17114355380742199</v>
      </c>
      <c r="I236" s="7">
        <f>'[2]IPCA-15 (Dessaz)'!D287</f>
        <v>0.25984364554332101</v>
      </c>
      <c r="J236" s="7">
        <f>'[2]IPCA-15 (Dessaz)'!B287</f>
        <v>0.171524354787568</v>
      </c>
      <c r="K236" s="7">
        <f>'[2]IPCA-15 (Dessaz)'!G287</f>
        <v>0.230036862345744</v>
      </c>
      <c r="L236" s="10">
        <f t="shared" si="28"/>
        <v>3.9428640159478112</v>
      </c>
      <c r="M236" s="10">
        <f t="shared" si="35"/>
        <v>3.7480162874833356</v>
      </c>
      <c r="N236" s="10">
        <f t="shared" si="29"/>
        <v>4.0177593603840878</v>
      </c>
      <c r="O236" s="10">
        <f t="shared" si="30"/>
        <v>5.3621729851677902</v>
      </c>
      <c r="P236" s="10">
        <f t="shared" si="31"/>
        <v>4.2890601658730043</v>
      </c>
      <c r="Q236" s="11">
        <f t="shared" si="32"/>
        <v>4.2719745629712049</v>
      </c>
      <c r="R236" s="16">
        <f t="shared" si="27"/>
        <v>304.21386009846123</v>
      </c>
      <c r="S236" s="17">
        <f t="shared" si="34"/>
        <v>3.4354914838935713</v>
      </c>
      <c r="T236" s="15">
        <f t="shared" si="33"/>
        <v>2.4889756295260579</v>
      </c>
    </row>
    <row r="237" spans="1:20" x14ac:dyDescent="0.25">
      <c r="A237" s="3">
        <v>43647</v>
      </c>
      <c r="B237" s="6">
        <f>'[1]IPCA-15 (Var)'!E288</f>
        <v>0.16184416973628596</v>
      </c>
      <c r="C237" s="6">
        <f>'[1]IPCA-15 (Var)'!F288</f>
        <v>9.6352077539561223E-2</v>
      </c>
      <c r="D237" s="6">
        <f>'[1]IPCA-15 (Var)'!D288</f>
        <v>0.14648987891402046</v>
      </c>
      <c r="E237" s="6">
        <f>'[1]IPCA-15 (Var)'!C288</f>
        <v>0.2</v>
      </c>
      <c r="F237" s="6">
        <f>'[1]IPCA-15 (Var)'!G288</f>
        <v>0.14000000000000001</v>
      </c>
      <c r="G237" s="7">
        <f>'[2]IPCA-15 (Dessaz)'!E288</f>
        <v>0.22313908196690499</v>
      </c>
      <c r="H237" s="7">
        <f>'[2]IPCA-15 (Dessaz)'!F288</f>
        <v>0.217383373512056</v>
      </c>
      <c r="I237" s="7">
        <f>'[2]IPCA-15 (Dessaz)'!D288</f>
        <v>0.20804274226289199</v>
      </c>
      <c r="J237" s="7">
        <f>'[2]IPCA-15 (Dessaz)'!B288</f>
        <v>0.12560849202478799</v>
      </c>
      <c r="K237" s="7">
        <f>'[2]IPCA-15 (Dessaz)'!G288</f>
        <v>0.23185280447942999</v>
      </c>
      <c r="L237" s="10">
        <f t="shared" si="28"/>
        <v>3.0995658358629274</v>
      </c>
      <c r="M237" s="10">
        <f t="shared" si="35"/>
        <v>2.9801614549818556</v>
      </c>
      <c r="N237" s="10">
        <f t="shared" si="29"/>
        <v>3.2898350847247793</v>
      </c>
      <c r="O237" s="10">
        <f t="shared" si="30"/>
        <v>3.0810423680173837</v>
      </c>
      <c r="P237" s="10">
        <f t="shared" si="31"/>
        <v>3.5532012372566202</v>
      </c>
      <c r="Q237" s="11">
        <f t="shared" si="32"/>
        <v>3.2007611961687132</v>
      </c>
      <c r="R237" s="16">
        <f t="shared" si="27"/>
        <v>304.66694778048117</v>
      </c>
      <c r="S237" s="17">
        <f t="shared" si="34"/>
        <v>3.2703094905151886</v>
      </c>
      <c r="T237" s="15">
        <f t="shared" si="33"/>
        <v>2.4413627589854991</v>
      </c>
    </row>
    <row r="238" spans="1:20" x14ac:dyDescent="0.25">
      <c r="A238" s="3">
        <v>43678</v>
      </c>
      <c r="B238" s="6">
        <f>'[1]IPCA-15 (Var)'!E289</f>
        <v>3.526462246666047E-2</v>
      </c>
      <c r="C238" s="6">
        <f>'[1]IPCA-15 (Var)'!F289</f>
        <v>5.9694888204323615E-2</v>
      </c>
      <c r="D238" s="6">
        <f>'[1]IPCA-15 (Var)'!D289</f>
        <v>0.20496335057306292</v>
      </c>
      <c r="E238" s="6">
        <f>'[1]IPCA-15 (Var)'!C289</f>
        <v>0.19</v>
      </c>
      <c r="F238" s="6">
        <f>'[1]IPCA-15 (Var)'!G289</f>
        <v>0.16</v>
      </c>
      <c r="G238" s="7">
        <f>'[2]IPCA-15 (Dessaz)'!E289</f>
        <v>0.228208773112755</v>
      </c>
      <c r="H238" s="7">
        <f>'[2]IPCA-15 (Dessaz)'!F289</f>
        <v>0.1159502266723</v>
      </c>
      <c r="I238" s="7">
        <f>'[2]IPCA-15 (Dessaz)'!D289</f>
        <v>0.22149867524316999</v>
      </c>
      <c r="J238" s="7">
        <f>'[2]IPCA-15 (Dessaz)'!B289</f>
        <v>0.21262958010008001</v>
      </c>
      <c r="K238" s="7">
        <f>'[2]IPCA-15 (Dessaz)'!G289</f>
        <v>0.142491110726925</v>
      </c>
      <c r="L238" s="10">
        <f t="shared" si="28"/>
        <v>2.6075609804581124</v>
      </c>
      <c r="M238" s="10">
        <f t="shared" si="35"/>
        <v>2.0366767532256747</v>
      </c>
      <c r="N238" s="10">
        <f t="shared" si="29"/>
        <v>2.7926603926529125</v>
      </c>
      <c r="O238" s="10">
        <f t="shared" si="30"/>
        <v>2.0582142901263367</v>
      </c>
      <c r="P238" s="10">
        <f t="shared" si="31"/>
        <v>2.4444907273079242</v>
      </c>
      <c r="Q238" s="11">
        <f t="shared" si="32"/>
        <v>2.3879206287541921</v>
      </c>
      <c r="R238" s="16">
        <f t="shared" si="27"/>
        <v>305.06296780933718</v>
      </c>
      <c r="S238" s="17">
        <f t="shared" si="34"/>
        <v>3.1226669745703095</v>
      </c>
      <c r="T238" s="15">
        <f t="shared" si="33"/>
        <v>2.2323888321672536</v>
      </c>
    </row>
    <row r="239" spans="1:20" x14ac:dyDescent="0.25">
      <c r="A239" s="3">
        <v>43709</v>
      </c>
      <c r="B239" s="6">
        <f>'[1]IPCA-15 (Var)'!E290</f>
        <v>0.16387111353380351</v>
      </c>
      <c r="C239" s="6">
        <f>'[1]IPCA-15 (Var)'!F290</f>
        <v>0.2378704118678184</v>
      </c>
      <c r="D239" s="6">
        <f>'[1]IPCA-15 (Var)'!D290</f>
        <v>0.20633960313550387</v>
      </c>
      <c r="E239" s="6">
        <f>'[1]IPCA-15 (Var)'!C290</f>
        <v>0.2</v>
      </c>
      <c r="F239" s="6">
        <f>'[1]IPCA-15 (Var)'!G290</f>
        <v>0.31</v>
      </c>
      <c r="G239" s="7">
        <f>'[2]IPCA-15 (Dessaz)'!E290</f>
        <v>0.20084145671709</v>
      </c>
      <c r="H239" s="7">
        <f>'[2]IPCA-15 (Dessaz)'!F290</f>
        <v>0.30178182713299601</v>
      </c>
      <c r="I239" s="7">
        <f>'[2]IPCA-15 (Dessaz)'!D290</f>
        <v>0.29489600430569202</v>
      </c>
      <c r="J239" s="7">
        <f>'[2]IPCA-15 (Dessaz)'!B290</f>
        <v>0.25208875035677802</v>
      </c>
      <c r="K239" s="7">
        <f>'[2]IPCA-15 (Dessaz)'!G290</f>
        <v>0.45041847541065699</v>
      </c>
      <c r="L239" s="10">
        <f t="shared" si="28"/>
        <v>2.6401767931185427</v>
      </c>
      <c r="M239" s="10">
        <f t="shared" si="35"/>
        <v>2.5702520368123816</v>
      </c>
      <c r="N239" s="10">
        <f t="shared" si="29"/>
        <v>2.9365471984786007</v>
      </c>
      <c r="O239" s="10">
        <f t="shared" si="30"/>
        <v>2.3870312807237948</v>
      </c>
      <c r="P239" s="10">
        <f t="shared" si="31"/>
        <v>3.3493932921071945</v>
      </c>
      <c r="Q239" s="11">
        <f t="shared" si="32"/>
        <v>2.7766801202481028</v>
      </c>
      <c r="R239" s="16">
        <f t="shared" si="27"/>
        <v>305.74513810398349</v>
      </c>
      <c r="S239" s="17">
        <f t="shared" si="34"/>
        <v>3.1479818263659087</v>
      </c>
      <c r="T239" s="15">
        <f t="shared" si="33"/>
        <v>3.6600637939344205</v>
      </c>
    </row>
    <row r="240" spans="1:20" x14ac:dyDescent="0.25">
      <c r="A240" s="3">
        <v>43739</v>
      </c>
      <c r="B240" s="6">
        <f>'[1]IPCA-15 (Var)'!E291</f>
        <v>0.18712596979731</v>
      </c>
      <c r="C240" s="6">
        <f>'[1]IPCA-15 (Var)'!F291</f>
        <v>0.25221476119110536</v>
      </c>
      <c r="D240" s="6">
        <f>'[1]IPCA-15 (Var)'!D291</f>
        <v>0.1785513040199348</v>
      </c>
      <c r="E240" s="6">
        <f>'[1]IPCA-15 (Var)'!C291</f>
        <v>0.17</v>
      </c>
      <c r="F240" s="6">
        <f>'[1]IPCA-15 (Var)'!G291</f>
        <v>0.18</v>
      </c>
      <c r="G240" s="7">
        <f>'[2]IPCA-15 (Dessaz)'!E291</f>
        <v>8.1519744294475893E-2</v>
      </c>
      <c r="H240" s="7">
        <f>'[2]IPCA-15 (Dessaz)'!F291</f>
        <v>0.15756363555585001</v>
      </c>
      <c r="I240" s="7">
        <f>'[2]IPCA-15 (Dessaz)'!D291</f>
        <v>0.159860529171375</v>
      </c>
      <c r="J240" s="7">
        <f>'[2]IPCA-15 (Dessaz)'!B291</f>
        <v>-2.7546022897263502E-3</v>
      </c>
      <c r="K240" s="7">
        <f>'[2]IPCA-15 (Dessaz)'!G291</f>
        <v>0.16170631401212399</v>
      </c>
      <c r="L240" s="10">
        <f t="shared" si="28"/>
        <v>2.0615054195935123</v>
      </c>
      <c r="M240" s="10">
        <f t="shared" si="35"/>
        <v>2.3256093481486273</v>
      </c>
      <c r="N240" s="10">
        <f t="shared" si="29"/>
        <v>2.7388109931400839</v>
      </c>
      <c r="O240" s="10">
        <f t="shared" si="30"/>
        <v>1.8635856248819138</v>
      </c>
      <c r="P240" s="10">
        <f t="shared" si="31"/>
        <v>3.0605750377345364</v>
      </c>
      <c r="Q240" s="11">
        <f t="shared" si="32"/>
        <v>2.4100172846997348</v>
      </c>
      <c r="R240" s="16">
        <f t="shared" si="27"/>
        <v>306.33699467181026</v>
      </c>
      <c r="S240" s="17">
        <f t="shared" si="34"/>
        <v>2.9789824369692797</v>
      </c>
      <c r="T240" s="15">
        <f t="shared" si="33"/>
        <v>1.3471970625513086</v>
      </c>
    </row>
    <row r="241" spans="1:20" x14ac:dyDescent="0.25">
      <c r="A241" s="3">
        <v>43770</v>
      </c>
      <c r="B241" s="6">
        <f>'[1]IPCA-15 (Var)'!E292</f>
        <v>0.22831654116305947</v>
      </c>
      <c r="C241" s="6">
        <f>'[1]IPCA-15 (Var)'!F292</f>
        <v>0.21744416571726144</v>
      </c>
      <c r="D241" s="6">
        <f>'[1]IPCA-15 (Var)'!D292</f>
        <v>0.1848754699308307</v>
      </c>
      <c r="E241" s="6">
        <f>'[1]IPCA-15 (Var)'!C292</f>
        <v>0.22</v>
      </c>
      <c r="F241" s="6">
        <f>'[1]IPCA-15 (Var)'!G292</f>
        <v>0.19</v>
      </c>
      <c r="G241" s="7">
        <f>'[2]IPCA-15 (Dessaz)'!E292</f>
        <v>0.20316461713230499</v>
      </c>
      <c r="H241" s="7">
        <f>'[2]IPCA-15 (Dessaz)'!F292</f>
        <v>0.25982193035462903</v>
      </c>
      <c r="I241" s="7">
        <f>'[2]IPCA-15 (Dessaz)'!D292</f>
        <v>0.24103274261656699</v>
      </c>
      <c r="J241" s="7">
        <f>'[2]IPCA-15 (Dessaz)'!B292</f>
        <v>0.157958789242958</v>
      </c>
      <c r="K241" s="7">
        <f>'[2]IPCA-15 (Dessaz)'!G292</f>
        <v>0.25633599582861599</v>
      </c>
      <c r="L241" s="10">
        <f t="shared" si="28"/>
        <v>1.9594841299697352</v>
      </c>
      <c r="M241" s="10">
        <f t="shared" si="35"/>
        <v>2.9149024148519276</v>
      </c>
      <c r="N241" s="10">
        <f t="shared" si="29"/>
        <v>2.8189353428019981</v>
      </c>
      <c r="O241" s="10">
        <f t="shared" si="30"/>
        <v>1.6413920566243689</v>
      </c>
      <c r="P241" s="10">
        <f t="shared" si="31"/>
        <v>3.5296901186104623</v>
      </c>
      <c r="Q241" s="11">
        <f t="shared" si="32"/>
        <v>2.5728808125716984</v>
      </c>
      <c r="R241" s="16">
        <f t="shared" si="27"/>
        <v>306.97456538971244</v>
      </c>
      <c r="S241" s="17">
        <f t="shared" si="34"/>
        <v>3.0568318973795749</v>
      </c>
      <c r="T241" s="15">
        <f t="shared" si="33"/>
        <v>2.7172177121734586</v>
      </c>
    </row>
    <row r="242" spans="1:20" x14ac:dyDescent="0.25">
      <c r="A242" s="3">
        <v>43800</v>
      </c>
      <c r="B242" s="6">
        <f>'[1]IPCA-15 (Var)'!E293</f>
        <v>0.37541482003991467</v>
      </c>
      <c r="C242" s="6">
        <f>'[1]IPCA-15 (Var)'!F293</f>
        <v>0.26861027908524687</v>
      </c>
      <c r="D242" s="6">
        <f>'[1]IPCA-15 (Var)'!D293</f>
        <v>0.30563346290130483</v>
      </c>
      <c r="E242" s="6">
        <f>'[1]IPCA-15 (Var)'!C293</f>
        <v>0.79</v>
      </c>
      <c r="F242" s="6">
        <f>'[1]IPCA-15 (Var)'!G293</f>
        <v>0.35</v>
      </c>
      <c r="G242" s="7">
        <f>'[2]IPCA-15 (Dessaz)'!E293</f>
        <v>0.22535576407855501</v>
      </c>
      <c r="H242" s="7">
        <f>'[2]IPCA-15 (Dessaz)'!F293</f>
        <v>0.25905198432579601</v>
      </c>
      <c r="I242" s="7">
        <f>'[2]IPCA-15 (Dessaz)'!D293</f>
        <v>0.258482864164918</v>
      </c>
      <c r="J242" s="7">
        <f>'[2]IPCA-15 (Dessaz)'!B293</f>
        <v>0.87649988122036604</v>
      </c>
      <c r="K242" s="7">
        <f>'[2]IPCA-15 (Dessaz)'!G293</f>
        <v>0.342687975229991</v>
      </c>
      <c r="L242" s="10">
        <f t="shared" si="28"/>
        <v>2.0593460297271937</v>
      </c>
      <c r="M242" s="10">
        <f t="shared" si="35"/>
        <v>2.7395586523000448</v>
      </c>
      <c r="N242" s="10">
        <f t="shared" si="29"/>
        <v>2.6696229339126631</v>
      </c>
      <c r="O242" s="10">
        <f t="shared" si="30"/>
        <v>4.2057750055083831</v>
      </c>
      <c r="P242" s="10">
        <f t="shared" si="31"/>
        <v>3.0857206863811992</v>
      </c>
      <c r="Q242" s="11">
        <f t="shared" si="32"/>
        <v>2.9520046615658968</v>
      </c>
      <c r="R242" s="16">
        <f t="shared" si="27"/>
        <v>308.25750944749439</v>
      </c>
      <c r="S242" s="17">
        <f t="shared" si="34"/>
        <v>3.235704941540396</v>
      </c>
      <c r="T242" s="15">
        <f t="shared" si="33"/>
        <v>4.8119630069435093</v>
      </c>
    </row>
    <row r="243" spans="1:20" x14ac:dyDescent="0.25">
      <c r="A243" s="3">
        <v>43831</v>
      </c>
      <c r="B243" s="6">
        <f>'[1]IPCA-15 (Var)'!E294</f>
        <v>0.41422655325840912</v>
      </c>
      <c r="C243" s="6">
        <f>'[1]IPCA-15 (Var)'!F294</f>
        <v>0.55599304740382283</v>
      </c>
      <c r="D243" s="6">
        <f>'[1]IPCA-15 (Var)'!D294</f>
        <v>0.44407487756595726</v>
      </c>
      <c r="E243" s="6">
        <f>'[1]IPCA-15 (Var)'!C294</f>
        <v>0.51</v>
      </c>
      <c r="F243" s="6">
        <f>'[1]IPCA-15 (Var)'!G294</f>
        <v>0.56000000000000005</v>
      </c>
      <c r="G243" s="7">
        <f>'[2]IPCA-15 (Dessaz)'!E294</f>
        <v>0.31479723231948298</v>
      </c>
      <c r="H243" s="7">
        <f>'[2]IPCA-15 (Dessaz)'!F294</f>
        <v>0.32490359306593802</v>
      </c>
      <c r="I243" s="7">
        <f>'[2]IPCA-15 (Dessaz)'!D294</f>
        <v>0.29085043582582598</v>
      </c>
      <c r="J243" s="7">
        <f>'[2]IPCA-15 (Dessaz)'!B294</f>
        <v>0.59060304216603199</v>
      </c>
      <c r="K243" s="7">
        <f>'[2]IPCA-15 (Dessaz)'!G294</f>
        <v>0.33258276604345399</v>
      </c>
      <c r="L243" s="10">
        <f t="shared" si="28"/>
        <v>3.0141251826138138</v>
      </c>
      <c r="M243" s="10">
        <f t="shared" si="35"/>
        <v>3.4278130667969808</v>
      </c>
      <c r="N243" s="10">
        <f t="shared" si="29"/>
        <v>3.2076786146723713</v>
      </c>
      <c r="O243" s="10">
        <f t="shared" si="30"/>
        <v>6.6974471641334521</v>
      </c>
      <c r="P243" s="10">
        <f t="shared" si="31"/>
        <v>3.7907357275589915</v>
      </c>
      <c r="Q243" s="11">
        <f t="shared" si="32"/>
        <v>4.0275599511551219</v>
      </c>
      <c r="R243" s="16">
        <f t="shared" si="27"/>
        <v>309.78911430467997</v>
      </c>
      <c r="S243" s="17">
        <f t="shared" si="34"/>
        <v>3.3390377821925998</v>
      </c>
      <c r="T243" s="15">
        <f t="shared" si="33"/>
        <v>4.5408189130819565</v>
      </c>
    </row>
    <row r="244" spans="1:20" x14ac:dyDescent="0.25">
      <c r="A244" s="3">
        <v>43862</v>
      </c>
      <c r="B244" s="6">
        <f>'[1]IPCA-15 (Var)'!E295</f>
        <v>0.31972030444357435</v>
      </c>
      <c r="C244" s="6">
        <f>'[1]IPCA-15 (Var)'!F295</f>
        <v>-0.14895020489593447</v>
      </c>
      <c r="D244" s="6">
        <f>'[1]IPCA-15 (Var)'!D295</f>
        <v>0.25381123722072096</v>
      </c>
      <c r="E244" s="6">
        <f>'[1]IPCA-15 (Var)'!C295</f>
        <v>0.21</v>
      </c>
      <c r="F244" s="6">
        <f>'[1]IPCA-15 (Var)'!G295</f>
        <v>0.21</v>
      </c>
      <c r="G244" s="7">
        <f>'[2]IPCA-15 (Dessaz)'!E295</f>
        <v>5.5297225323999298E-2</v>
      </c>
      <c r="H244" s="7">
        <f>'[2]IPCA-15 (Dessaz)'!F295</f>
        <v>-8.47522679373999E-2</v>
      </c>
      <c r="I244" s="7">
        <f>'[2]IPCA-15 (Dessaz)'!D295</f>
        <v>0.24640971516485899</v>
      </c>
      <c r="J244" s="7">
        <f>'[2]IPCA-15 (Dessaz)'!B295</f>
        <v>8.2398793695773506E-2</v>
      </c>
      <c r="K244" s="7">
        <f>'[2]IPCA-15 (Dessaz)'!G295</f>
        <v>0.14277478750894099</v>
      </c>
      <c r="L244" s="10">
        <f t="shared" si="28"/>
        <v>2.4079748216084385</v>
      </c>
      <c r="M244" s="10">
        <f t="shared" si="35"/>
        <v>2.0151899400121964</v>
      </c>
      <c r="N244" s="10">
        <f t="shared" si="29"/>
        <v>3.2298202581067192</v>
      </c>
      <c r="O244" s="10">
        <f t="shared" si="30"/>
        <v>6.3771438076297926</v>
      </c>
      <c r="P244" s="10">
        <f t="shared" si="31"/>
        <v>3.3217054775608101</v>
      </c>
      <c r="Q244" s="11">
        <f t="shared" si="32"/>
        <v>3.4703668609835914</v>
      </c>
      <c r="R244" s="16">
        <f t="shared" si="27"/>
        <v>310.31239851323141</v>
      </c>
      <c r="S244" s="17">
        <f t="shared" si="34"/>
        <v>3.1911934696424726</v>
      </c>
      <c r="T244" s="15">
        <f t="shared" si="33"/>
        <v>1.0662836534801601</v>
      </c>
    </row>
    <row r="245" spans="1:20" x14ac:dyDescent="0.25">
      <c r="A245" s="3">
        <v>43891</v>
      </c>
      <c r="B245" s="6">
        <f>'[1]IPCA-15 (Var)'!E296</f>
        <v>4.8339621582724347E-2</v>
      </c>
      <c r="C245" s="6">
        <f>'[1]IPCA-15 (Var)'!F296</f>
        <v>0.25146390039697264</v>
      </c>
      <c r="D245" s="6">
        <f>'[1]IPCA-15 (Var)'!D296</f>
        <v>0.20301512387334503</v>
      </c>
      <c r="E245" s="6">
        <f>'[1]IPCA-15 (Var)'!C296</f>
        <v>0.1</v>
      </c>
      <c r="F245" s="6">
        <f>'[1]IPCA-15 (Var)'!G296</f>
        <v>0.11</v>
      </c>
      <c r="G245" s="7">
        <f>'[2]IPCA-15 (Dessaz)'!E296</f>
        <v>9.2327412752493301E-2</v>
      </c>
      <c r="H245" s="7">
        <f>'[2]IPCA-15 (Dessaz)'!F296</f>
        <v>0.26512525160577199</v>
      </c>
      <c r="I245" s="7">
        <f>'[2]IPCA-15 (Dessaz)'!D296</f>
        <v>0.24304288945097799</v>
      </c>
      <c r="J245" s="7">
        <f>'[2]IPCA-15 (Dessaz)'!B296</f>
        <v>1.7778432290517499E-2</v>
      </c>
      <c r="K245" s="7">
        <f>'[2]IPCA-15 (Dessaz)'!G296</f>
        <v>0.123575103666132</v>
      </c>
      <c r="L245" s="10">
        <f t="shared" si="28"/>
        <v>1.8654494908149744</v>
      </c>
      <c r="M245" s="10">
        <f t="shared" si="35"/>
        <v>2.0399341409724991</v>
      </c>
      <c r="N245" s="10">
        <f t="shared" si="29"/>
        <v>3.1662522341900923</v>
      </c>
      <c r="O245" s="10">
        <f t="shared" si="30"/>
        <v>2.7983840601259802</v>
      </c>
      <c r="P245" s="10">
        <f t="shared" si="31"/>
        <v>2.4222126375575748</v>
      </c>
      <c r="Q245" s="11">
        <f t="shared" si="32"/>
        <v>2.4584465127322241</v>
      </c>
      <c r="R245" s="16">
        <f t="shared" si="27"/>
        <v>310.75479144063064</v>
      </c>
      <c r="S245" s="17">
        <f t="shared" si="34"/>
        <v>3.0802354489612993</v>
      </c>
      <c r="T245" s="15">
        <f t="shared" si="33"/>
        <v>1.7950388891790903</v>
      </c>
    </row>
    <row r="246" spans="1:20" x14ac:dyDescent="0.25">
      <c r="A246" s="3">
        <v>43922</v>
      </c>
      <c r="B246" s="6">
        <f>'[1]IPCA-15 (Var)'!E297</f>
        <v>-0.23690936450214159</v>
      </c>
      <c r="C246" s="6">
        <f>'[1]IPCA-15 (Var)'!F297</f>
        <v>-0.1423489677403677</v>
      </c>
      <c r="D246" s="6">
        <f>'[1]IPCA-15 (Var)'!D297</f>
        <v>7.6623101318905554E-2</v>
      </c>
      <c r="E246" s="6">
        <f>'[1]IPCA-15 (Var)'!C297</f>
        <v>0.01</v>
      </c>
      <c r="F246" s="6">
        <f>'[1]IPCA-15 (Var)'!G297</f>
        <v>0.05</v>
      </c>
      <c r="G246" s="7">
        <f>'[2]IPCA-15 (Dessaz)'!E297</f>
        <v>-0.204832991448963</v>
      </c>
      <c r="H246" s="7">
        <f>'[2]IPCA-15 (Dessaz)'!F297</f>
        <v>-0.169383229201441</v>
      </c>
      <c r="I246" s="7">
        <f>'[2]IPCA-15 (Dessaz)'!D297</f>
        <v>8.2946571924519902E-2</v>
      </c>
      <c r="J246" s="7">
        <f>'[2]IPCA-15 (Dessaz)'!B297</f>
        <v>-6.8779202541045498E-2</v>
      </c>
      <c r="K246" s="7">
        <f>'[2]IPCA-15 (Dessaz)'!G297</f>
        <v>5.40623323451375E-2</v>
      </c>
      <c r="L246" s="10">
        <f t="shared" si="28"/>
        <v>-0.22859356096553984</v>
      </c>
      <c r="M246" s="10">
        <f t="shared" si="35"/>
        <v>4.3967875760864139E-2</v>
      </c>
      <c r="N246" s="10">
        <f t="shared" si="29"/>
        <v>2.3137771689135889</v>
      </c>
      <c r="O246" s="10">
        <f t="shared" si="30"/>
        <v>0.12566441363912606</v>
      </c>
      <c r="P246" s="10">
        <f t="shared" si="31"/>
        <v>1.289204454589199</v>
      </c>
      <c r="Q246" s="11">
        <f t="shared" si="32"/>
        <v>0.70880407038744764</v>
      </c>
      <c r="R246" s="16">
        <f t="shared" si="27"/>
        <v>310.60399131946701</v>
      </c>
      <c r="S246" s="17">
        <f t="shared" si="34"/>
        <v>2.6171094639031667</v>
      </c>
      <c r="T246" s="15">
        <f t="shared" si="33"/>
        <v>-0.73190090807644381</v>
      </c>
    </row>
    <row r="247" spans="1:20" x14ac:dyDescent="0.25">
      <c r="A247" s="3">
        <v>43952</v>
      </c>
      <c r="B247" s="6">
        <f>'[1]IPCA-15 (Var)'!E298</f>
        <v>-0.33</v>
      </c>
      <c r="C247" s="6">
        <f>'[1]IPCA-15 (Var)'!F298</f>
        <v>-0.01</v>
      </c>
      <c r="D247" s="6">
        <f>'[1]IPCA-15 (Var)'!D298</f>
        <v>0.1</v>
      </c>
      <c r="E247" s="6">
        <f>'[1]IPCA-15 (Var)'!C298</f>
        <v>-7.0000000000000007E-2</v>
      </c>
      <c r="F247" s="6">
        <f>'[1]IPCA-15 (Var)'!G298</f>
        <v>0</v>
      </c>
      <c r="G247" s="7">
        <f>'[2]IPCA-15 (Dessaz)'!E298</f>
        <v>-9.5653670929177106E-2</v>
      </c>
      <c r="H247" s="7">
        <f>'[2]IPCA-15 (Dessaz)'!F298</f>
        <v>-1.3834709296071101E-2</v>
      </c>
      <c r="I247" s="7">
        <f>'[2]IPCA-15 (Dessaz)'!D298</f>
        <v>5.2772774241856099E-2</v>
      </c>
      <c r="J247" s="7">
        <f>'[2]IPCA-15 (Dessaz)'!B298</f>
        <v>-0.44687878727134001</v>
      </c>
      <c r="K247" s="7">
        <f>'[2]IPCA-15 (Dessaz)'!G298</f>
        <v>-5.4985720976283596E-3</v>
      </c>
      <c r="L247" s="10">
        <f t="shared" si="28"/>
        <v>-0.82946678297466381</v>
      </c>
      <c r="M247" s="10">
        <f t="shared" si="35"/>
        <v>0.32812167969826778</v>
      </c>
      <c r="N247" s="10">
        <f t="shared" si="29"/>
        <v>1.5256138044830614</v>
      </c>
      <c r="O247" s="10">
        <f t="shared" si="30"/>
        <v>-1.9734402531446649</v>
      </c>
      <c r="P247" s="10">
        <f t="shared" si="31"/>
        <v>0.69073261503937999</v>
      </c>
      <c r="Q247" s="11">
        <f t="shared" si="32"/>
        <v>-5.1687787379723904E-2</v>
      </c>
      <c r="R247" s="16">
        <f t="shared" si="27"/>
        <v>310.41141684484899</v>
      </c>
      <c r="S247" s="17">
        <f t="shared" si="34"/>
        <v>2.2257868563863914</v>
      </c>
      <c r="T247" s="15">
        <f t="shared" si="33"/>
        <v>-1.2150040488731584</v>
      </c>
    </row>
    <row r="248" spans="1:20" x14ac:dyDescent="0.25">
      <c r="A248" s="3">
        <v>43983</v>
      </c>
      <c r="B248" s="6">
        <f>'[1]IPCA-15 (Var)'!E299</f>
        <v>-9.6184200109515297E-2</v>
      </c>
      <c r="C248" s="6">
        <f>'[1]IPCA-15 (Var)'!F299</f>
        <v>-8.0688008171054551E-2</v>
      </c>
      <c r="D248" s="6">
        <f>'[1]IPCA-15 (Var)'!D299</f>
        <v>7.7995295083062535E-2</v>
      </c>
      <c r="E248" s="6">
        <f>'[1]IPCA-15 (Var)'!C299</f>
        <v>0.09</v>
      </c>
      <c r="F248" s="6">
        <f>'[1]IPCA-15 (Var)'!G299</f>
        <v>0.06</v>
      </c>
      <c r="G248" s="7">
        <f>'[2]IPCA-15 (Dessaz)'!E299</f>
        <v>-4.1272095446067199E-2</v>
      </c>
      <c r="H248" s="7">
        <f>'[2]IPCA-15 (Dessaz)'!F299</f>
        <v>-5.9139285382292399E-2</v>
      </c>
      <c r="I248" s="7">
        <f>'[2]IPCA-15 (Dessaz)'!D299</f>
        <v>8.4628011985838594E-2</v>
      </c>
      <c r="J248" s="7">
        <f>'[2]IPCA-15 (Dessaz)'!B299</f>
        <v>0.127859166080665</v>
      </c>
      <c r="K248" s="7">
        <f>'[2]IPCA-15 (Dessaz)'!G299</f>
        <v>9.5500042124195897E-2</v>
      </c>
      <c r="L248" s="10">
        <f t="shared" si="28"/>
        <v>-1.3585022095629729</v>
      </c>
      <c r="M248" s="10">
        <f t="shared" si="35"/>
        <v>-0.96513309187292728</v>
      </c>
      <c r="N248" s="10">
        <f t="shared" si="29"/>
        <v>0.88495871461280462</v>
      </c>
      <c r="O248" s="10">
        <f t="shared" si="30"/>
        <v>-1.5402142291828236</v>
      </c>
      <c r="P248" s="10">
        <f t="shared" si="31"/>
        <v>0.57777963618534933</v>
      </c>
      <c r="Q248" s="11">
        <f t="shared" si="32"/>
        <v>-0.48022223596411395</v>
      </c>
      <c r="R248" s="16">
        <f t="shared" si="27"/>
        <v>310.44315522446465</v>
      </c>
      <c r="S248" s="17">
        <f t="shared" si="34"/>
        <v>2.0476697294420587</v>
      </c>
      <c r="T248" s="15">
        <f t="shared" si="33"/>
        <v>0.49932110612795899</v>
      </c>
    </row>
    <row r="249" spans="1:20" x14ac:dyDescent="0.25">
      <c r="A249" s="3">
        <v>44013</v>
      </c>
      <c r="B249" s="6">
        <f>'[1]IPCA-15 (Var)'!E300</f>
        <v>4.2831761086773697E-3</v>
      </c>
      <c r="C249" s="6">
        <f>'[1]IPCA-15 (Var)'!F300</f>
        <v>-7.7510062419285389E-2</v>
      </c>
      <c r="D249" s="6">
        <f>'[1]IPCA-15 (Var)'!D300</f>
        <v>0.1282791915997106</v>
      </c>
      <c r="E249" s="6">
        <f>'[1]IPCA-15 (Var)'!C300</f>
        <v>0.19</v>
      </c>
      <c r="F249" s="6">
        <f>'[1]IPCA-15 (Var)'!G300</f>
        <v>0.31</v>
      </c>
      <c r="G249" s="7">
        <f>'[2]IPCA-15 (Dessaz)'!E300</f>
        <v>5.4112251781072103E-2</v>
      </c>
      <c r="H249" s="7">
        <f>'[2]IPCA-15 (Dessaz)'!F300</f>
        <v>5.1508442826743002E-2</v>
      </c>
      <c r="I249" s="7">
        <f>'[2]IPCA-15 (Dessaz)'!D300</f>
        <v>0.18798451493097801</v>
      </c>
      <c r="J249" s="7">
        <f>'[2]IPCA-15 (Dessaz)'!B300</f>
        <v>0.32271815157123002</v>
      </c>
      <c r="K249" s="7">
        <f>'[2]IPCA-15 (Dessaz)'!G300</f>
        <v>0.39444739551709701</v>
      </c>
      <c r="L249" s="10">
        <f t="shared" si="28"/>
        <v>-0.33075159512193641</v>
      </c>
      <c r="M249" s="10">
        <f t="shared" si="35"/>
        <v>-8.5828425670364528E-2</v>
      </c>
      <c r="N249" s="10">
        <f t="shared" si="29"/>
        <v>1.3093335541644713</v>
      </c>
      <c r="O249" s="10">
        <f t="shared" si="30"/>
        <v>1.4795124699396034E-2</v>
      </c>
      <c r="P249" s="10">
        <f t="shared" si="31"/>
        <v>1.9550990921174183</v>
      </c>
      <c r="Q249" s="11">
        <f t="shared" si="32"/>
        <v>0.57252955003779693</v>
      </c>
      <c r="R249" s="16">
        <f t="shared" si="27"/>
        <v>310.78777960240177</v>
      </c>
      <c r="S249" s="17">
        <f t="shared" si="34"/>
        <v>2.0090239084059824</v>
      </c>
      <c r="T249" s="15">
        <f t="shared" si="33"/>
        <v>2.4530041522873525</v>
      </c>
    </row>
    <row r="250" spans="1:20" x14ac:dyDescent="0.25">
      <c r="A250" s="3">
        <v>44044</v>
      </c>
      <c r="B250" s="6">
        <f>'[1]IPCA-15 (Var)'!E301</f>
        <v>-0.12406767843716561</v>
      </c>
      <c r="C250" s="6">
        <f>'[1]IPCA-15 (Var)'!F301</f>
        <v>0.15384071943611766</v>
      </c>
      <c r="D250" s="6">
        <f>'[1]IPCA-15 (Var)'!D301</f>
        <v>0.13776072183280064</v>
      </c>
      <c r="E250" s="6">
        <f>'[1]IPCA-15 (Var)'!C301</f>
        <v>0.21</v>
      </c>
      <c r="F250" s="6">
        <f>'[1]IPCA-15 (Var)'!G301</f>
        <v>0.33</v>
      </c>
      <c r="G250" s="7">
        <f>'[2]IPCA-15 (Dessaz)'!E301</f>
        <v>8.2761248901659798E-2</v>
      </c>
      <c r="H250" s="7">
        <f>'[2]IPCA-15 (Dessaz)'!F301</f>
        <v>0.20488969012865699</v>
      </c>
      <c r="I250" s="7">
        <f>'[2]IPCA-15 (Dessaz)'!D301</f>
        <v>0.15637260789768201</v>
      </c>
      <c r="J250" s="7">
        <f>'[2]IPCA-15 (Dessaz)'!B301</f>
        <v>0.37942491087680802</v>
      </c>
      <c r="K250" s="7">
        <f>'[2]IPCA-15 (Dessaz)'!G301</f>
        <v>0.31349431359253499</v>
      </c>
      <c r="L250" s="10">
        <f t="shared" si="28"/>
        <v>0.38307657284768482</v>
      </c>
      <c r="M250" s="10">
        <f t="shared" si="35"/>
        <v>0.79189513092232655</v>
      </c>
      <c r="N250" s="10">
        <f t="shared" si="29"/>
        <v>1.7295004772590827</v>
      </c>
      <c r="O250" s="10">
        <f t="shared" si="30"/>
        <v>3.3709973361478962</v>
      </c>
      <c r="P250" s="10">
        <f t="shared" si="31"/>
        <v>3.2615301893176962</v>
      </c>
      <c r="Q250" s="11">
        <f t="shared" si="32"/>
        <v>1.9073999412989373</v>
      </c>
      <c r="R250" s="16">
        <f t="shared" si="27"/>
        <v>311.22756529669016</v>
      </c>
      <c r="S250" s="17">
        <f t="shared" si="34"/>
        <v>2.0207623139645747</v>
      </c>
      <c r="T250" s="15">
        <f t="shared" si="33"/>
        <v>2.7630483051222399</v>
      </c>
    </row>
    <row r="251" spans="1:20" x14ac:dyDescent="0.25">
      <c r="A251" s="3">
        <v>44075</v>
      </c>
      <c r="B251" s="6">
        <f>'[1]IPCA-15 (Var)'!E302</f>
        <v>0.15363872209379048</v>
      </c>
      <c r="C251" s="6">
        <f>'[1]IPCA-15 (Var)'!F302</f>
        <v>0.14008177847923378</v>
      </c>
      <c r="D251" s="6">
        <f>'[1]IPCA-15 (Var)'!D302</f>
        <v>9.1760298195456252E-2</v>
      </c>
      <c r="E251" s="6">
        <f>'[1]IPCA-15 (Var)'!C302</f>
        <v>0.08</v>
      </c>
      <c r="F251" s="6">
        <f>'[1]IPCA-15 (Var)'!G302</f>
        <v>0.12</v>
      </c>
      <c r="G251" s="7">
        <f>'[2]IPCA-15 (Dessaz)'!E302</f>
        <v>0.190112517293794</v>
      </c>
      <c r="H251" s="7">
        <f>'[2]IPCA-15 (Dessaz)'!F302</f>
        <v>0.20395809653125199</v>
      </c>
      <c r="I251" s="7">
        <f>'[2]IPCA-15 (Dessaz)'!D302</f>
        <v>0.182018417381037</v>
      </c>
      <c r="J251" s="7">
        <f>'[2]IPCA-15 (Dessaz)'!B302</f>
        <v>0.61007637061563502</v>
      </c>
      <c r="K251" s="7">
        <f>'[2]IPCA-15 (Dessaz)'!G302</f>
        <v>0.26558650492532798</v>
      </c>
      <c r="L251" s="10">
        <f t="shared" si="28"/>
        <v>1.3158134183094639</v>
      </c>
      <c r="M251" s="10">
        <f t="shared" si="35"/>
        <v>1.8570460645631615</v>
      </c>
      <c r="N251" s="10">
        <f t="shared" si="29"/>
        <v>2.1259400221006253</v>
      </c>
      <c r="O251" s="10">
        <f t="shared" si="30"/>
        <v>5.3770112048028507</v>
      </c>
      <c r="P251" s="10">
        <f t="shared" si="31"/>
        <v>3.9643723713217449</v>
      </c>
      <c r="Q251" s="11">
        <f t="shared" si="32"/>
        <v>2.9280366162195692</v>
      </c>
      <c r="R251" s="16">
        <f t="shared" si="27"/>
        <v>311.59200082374753</v>
      </c>
      <c r="S251" s="17">
        <f t="shared" si="34"/>
        <v>1.9123321979941155</v>
      </c>
      <c r="T251" s="15">
        <f t="shared" si="33"/>
        <v>3.5403868227675606</v>
      </c>
    </row>
    <row r="252" spans="1:20" x14ac:dyDescent="0.25">
      <c r="A252" s="3">
        <v>44105</v>
      </c>
      <c r="B252" s="6">
        <f>'[1]IPCA-15 (Var)'!E303</f>
        <v>0.73821700399729295</v>
      </c>
      <c r="C252" s="6">
        <f>'[1]IPCA-15 (Var)'!F303</f>
        <v>0.64530331413080311</v>
      </c>
      <c r="D252" s="6">
        <f>'[1]IPCA-15 (Var)'!D303</f>
        <v>0.35463340120390768</v>
      </c>
      <c r="E252" s="6">
        <f>'[1]IPCA-15 (Var)'!C303</f>
        <v>0.54</v>
      </c>
      <c r="F252" s="6">
        <f>'[1]IPCA-15 (Var)'!G303</f>
        <v>0.4</v>
      </c>
      <c r="G252" s="7">
        <f>'[2]IPCA-15 (Dessaz)'!E303</f>
        <v>0.61749795218536296</v>
      </c>
      <c r="H252" s="7">
        <f>'[2]IPCA-15 (Dessaz)'!F303</f>
        <v>0.52435457639211802</v>
      </c>
      <c r="I252" s="7">
        <f>'[2]IPCA-15 (Dessaz)'!D303</f>
        <v>0.33514574165581901</v>
      </c>
      <c r="J252" s="7">
        <f>'[2]IPCA-15 (Dessaz)'!B303</f>
        <v>0.82681425326997904</v>
      </c>
      <c r="K252" s="7">
        <f>'[2]IPCA-15 (Dessaz)'!G303</f>
        <v>0.37775873648416602</v>
      </c>
      <c r="L252" s="10">
        <f t="shared" si="28"/>
        <v>3.6202017368112571</v>
      </c>
      <c r="M252" s="10">
        <f t="shared" si="35"/>
        <v>3.7973398602185959</v>
      </c>
      <c r="N252" s="10">
        <f t="shared" si="29"/>
        <v>2.7276650944751513</v>
      </c>
      <c r="O252" s="10">
        <f t="shared" si="30"/>
        <v>7.5121385137699725</v>
      </c>
      <c r="P252" s="10">
        <f t="shared" si="31"/>
        <v>3.8952169100749057</v>
      </c>
      <c r="Q252" s="11">
        <f t="shared" si="32"/>
        <v>4.3105124230699774</v>
      </c>
      <c r="R252" s="16">
        <f t="shared" si="27"/>
        <v>313.26098337558795</v>
      </c>
      <c r="S252" s="17">
        <f t="shared" si="34"/>
        <v>2.2602522138064352</v>
      </c>
      <c r="T252" s="15">
        <f t="shared" si="33"/>
        <v>6.6290438516741546</v>
      </c>
    </row>
    <row r="253" spans="1:20" x14ac:dyDescent="0.25">
      <c r="A253" s="3">
        <v>44136</v>
      </c>
      <c r="B253" s="6">
        <f>'[1]IPCA-15 (Var)'!E304</f>
        <v>0.58724324658383131</v>
      </c>
      <c r="C253" s="6">
        <f>'[1]IPCA-15 (Var)'!F304</f>
        <v>0.61761954612443803</v>
      </c>
      <c r="D253" s="6">
        <f>'[1]IPCA-15 (Var)'!D304</f>
        <v>0.39511855659811557</v>
      </c>
      <c r="E253" s="6">
        <f>'[1]IPCA-15 (Var)'!C304</f>
        <v>0.55000000000000004</v>
      </c>
      <c r="F253" s="6">
        <f>'[1]IPCA-15 (Var)'!G304</f>
        <v>0.41</v>
      </c>
      <c r="G253" s="7">
        <f>'[2]IPCA-15 (Dessaz)'!E304</f>
        <v>0.55558281116835595</v>
      </c>
      <c r="H253" s="7">
        <f>'[2]IPCA-15 (Dessaz)'!F304</f>
        <v>0.66010048245890096</v>
      </c>
      <c r="I253" s="7">
        <f>'[2]IPCA-15 (Dessaz)'!D304</f>
        <v>0.45615572963355999</v>
      </c>
      <c r="J253" s="7">
        <f>'[2]IPCA-15 (Dessaz)'!B304</f>
        <v>0.833885229093833</v>
      </c>
      <c r="K253" s="7">
        <f>'[2]IPCA-15 (Dessaz)'!G304</f>
        <v>0.48394465965194</v>
      </c>
      <c r="L253" s="10">
        <f t="shared" si="28"/>
        <v>5.5911335166193954</v>
      </c>
      <c r="M253" s="10">
        <f t="shared" si="35"/>
        <v>5.6972203088865969</v>
      </c>
      <c r="N253" s="10">
        <f t="shared" si="29"/>
        <v>3.9635088402284913</v>
      </c>
      <c r="O253" s="10">
        <f t="shared" si="30"/>
        <v>9.4709463010186781</v>
      </c>
      <c r="P253" s="10">
        <f t="shared" si="31"/>
        <v>4.603527505871452</v>
      </c>
      <c r="Q253" s="11">
        <f t="shared" si="32"/>
        <v>5.8652672945249229</v>
      </c>
      <c r="R253" s="16">
        <f t="shared" si="27"/>
        <v>314.86486792540171</v>
      </c>
      <c r="S253" s="17">
        <f t="shared" si="34"/>
        <v>2.5703440692789403</v>
      </c>
      <c r="T253" s="15">
        <f t="shared" si="33"/>
        <v>7.4159387201708782</v>
      </c>
    </row>
    <row r="254" spans="1:20" x14ac:dyDescent="0.25">
      <c r="A254" s="3">
        <v>44166</v>
      </c>
      <c r="B254" s="6">
        <f>'[1]IPCA-15 (Var)'!E305</f>
        <v>0.6098847091949734</v>
      </c>
      <c r="C254" s="6">
        <f>'[1]IPCA-15 (Var)'!F305</f>
        <v>0.28163262804324934</v>
      </c>
      <c r="D254" s="6">
        <f>'[1]IPCA-15 (Var)'!D305</f>
        <v>0.18783927488119806</v>
      </c>
      <c r="E254" s="6">
        <f>'[1]IPCA-15 (Var)'!C305</f>
        <v>0.48</v>
      </c>
      <c r="F254" s="6">
        <f>'[1]IPCA-15 (Var)'!G305</f>
        <v>0.39</v>
      </c>
      <c r="G254" s="7">
        <f>'[2]IPCA-15 (Dessaz)'!E305</f>
        <v>0.46542294993280198</v>
      </c>
      <c r="H254" s="7">
        <f>'[2]IPCA-15 (Dessaz)'!F305</f>
        <v>0.27760076154685598</v>
      </c>
      <c r="I254" s="7">
        <f>'[2]IPCA-15 (Dessaz)'!D305</f>
        <v>0.135313087751808</v>
      </c>
      <c r="J254" s="7">
        <f>'[2]IPCA-15 (Dessaz)'!B305</f>
        <v>0.87048227999022798</v>
      </c>
      <c r="K254" s="7">
        <f>'[2]IPCA-15 (Dessaz)'!G305</f>
        <v>0.37295641981394201</v>
      </c>
      <c r="L254" s="10">
        <f t="shared" si="28"/>
        <v>6.7545211515891657</v>
      </c>
      <c r="M254" s="10">
        <f t="shared" si="35"/>
        <v>6.0075558290348496</v>
      </c>
      <c r="N254" s="10">
        <f t="shared" si="29"/>
        <v>3.7700761006028705</v>
      </c>
      <c r="O254" s="10">
        <f t="shared" si="30"/>
        <v>10.608033103461722</v>
      </c>
      <c r="P254" s="10">
        <f t="shared" si="31"/>
        <v>5.0519753418988955</v>
      </c>
      <c r="Q254" s="11">
        <f t="shared" si="32"/>
        <v>6.4384323053175008</v>
      </c>
      <c r="R254" s="16">
        <f t="shared" si="27"/>
        <v>316.09243574983066</v>
      </c>
      <c r="S254" s="17">
        <f t="shared" si="34"/>
        <v>2.5416822176949516</v>
      </c>
      <c r="T254" s="15">
        <f t="shared" si="33"/>
        <v>5.2128095118593398</v>
      </c>
    </row>
    <row r="255" spans="1:20" x14ac:dyDescent="0.25">
      <c r="A255" s="3">
        <v>44197</v>
      </c>
      <c r="B255" s="6">
        <f>'[1]IPCA-15 (Var)'!E306</f>
        <v>0.44047270507763236</v>
      </c>
      <c r="C255" s="6">
        <f>'[1]IPCA-15 (Var)'!F306</f>
        <v>0.82817342986017861</v>
      </c>
      <c r="D255" s="6">
        <f>'[1]IPCA-15 (Var)'!D306</f>
        <v>0.59362336064355548</v>
      </c>
      <c r="E255" s="6">
        <f>'[1]IPCA-15 (Var)'!C306</f>
        <v>0.64</v>
      </c>
      <c r="F255" s="6">
        <f>'[1]IPCA-15 (Var)'!G306</f>
        <v>0.77</v>
      </c>
      <c r="G255" s="7">
        <f>'[2]IPCA-15 (Dessaz)'!E306</f>
        <v>0.33292350802596898</v>
      </c>
      <c r="H255" s="7">
        <f>'[2]IPCA-15 (Dessaz)'!F306</f>
        <v>0.57597725463520499</v>
      </c>
      <c r="I255" s="7">
        <f>'[2]IPCA-15 (Dessaz)'!D306</f>
        <v>0.42773037405116598</v>
      </c>
      <c r="J255" s="7">
        <f>'[2]IPCA-15 (Dessaz)'!B306</f>
        <v>0.66645087190587504</v>
      </c>
      <c r="K255" s="7">
        <f>'[2]IPCA-15 (Dessaz)'!G306</f>
        <v>0.52829271338958095</v>
      </c>
      <c r="L255" s="10">
        <f t="shared" si="28"/>
        <v>5.5521891944058765</v>
      </c>
      <c r="M255" s="10">
        <f t="shared" si="35"/>
        <v>6.2255952469245868</v>
      </c>
      <c r="N255" s="10">
        <f t="shared" si="29"/>
        <v>4.1538422948960152</v>
      </c>
      <c r="O255" s="10">
        <f t="shared" si="30"/>
        <v>9.9065176739668424</v>
      </c>
      <c r="P255" s="10">
        <f t="shared" si="31"/>
        <v>5.6836727006222887</v>
      </c>
      <c r="Q255" s="11">
        <f t="shared" si="32"/>
        <v>6.3043634221631226</v>
      </c>
      <c r="R255" s="16">
        <f t="shared" si="27"/>
        <v>318.16111502040701</v>
      </c>
      <c r="S255" s="17">
        <f t="shared" si="34"/>
        <v>2.7024838282384334</v>
      </c>
      <c r="T255" s="15">
        <f t="shared" si="33"/>
        <v>6.247354409984629</v>
      </c>
    </row>
    <row r="256" spans="1:20" x14ac:dyDescent="0.25">
      <c r="A256" s="3">
        <v>44228</v>
      </c>
      <c r="B256" s="6">
        <f>'[1]IPCA-15 (Var)'!E307</f>
        <v>0.54598950319863948</v>
      </c>
      <c r="C256" s="6">
        <f>'[1]IPCA-15 (Var)'!F307</f>
        <v>0.34241980275181511</v>
      </c>
      <c r="D256" s="6">
        <f>'[1]IPCA-15 (Var)'!D307</f>
        <v>0.359980284422732</v>
      </c>
      <c r="E256" s="6">
        <f>'[1]IPCA-15 (Var)'!C307</f>
        <v>0.42</v>
      </c>
      <c r="F256" s="6">
        <f>'[1]IPCA-15 (Var)'!G307</f>
        <v>0.66</v>
      </c>
      <c r="G256" s="7">
        <f>'[2]IPCA-15 (Dessaz)'!E307</f>
        <v>0.36178970976285801</v>
      </c>
      <c r="H256" s="7">
        <f>'[2]IPCA-15 (Dessaz)'!F307</f>
        <v>0.44203774548754199</v>
      </c>
      <c r="I256" s="7">
        <f>'[2]IPCA-15 (Dessaz)'!D307</f>
        <v>0.37020757825068401</v>
      </c>
      <c r="J256" s="7">
        <f>'[2]IPCA-15 (Dessaz)'!B307</f>
        <v>0.45755683190020602</v>
      </c>
      <c r="K256" s="7">
        <f>'[2]IPCA-15 (Dessaz)'!G307</f>
        <v>0.60166858077994401</v>
      </c>
      <c r="L256" s="10">
        <f t="shared" ref="L256" si="36">((1+AVERAGE(G254:G256)%)^12-1)*100</f>
        <v>4.740528600395133</v>
      </c>
      <c r="M256" s="10">
        <f t="shared" ref="M256" si="37">((1+AVERAGE(H254:H256)%)^12-1)*100</f>
        <v>5.3073512981376414</v>
      </c>
      <c r="N256" s="10">
        <f t="shared" ref="N256" si="38">((1+AVERAGE(I254:I256)%)^12-1)*100</f>
        <v>3.7975413354058629</v>
      </c>
      <c r="O256" s="10">
        <f t="shared" ref="O256" si="39">((1+AVERAGE(J254:J256)%)^12-1)*100</f>
        <v>8.2762417560230404</v>
      </c>
      <c r="P256" s="10">
        <f t="shared" ref="P256" si="40">((1+AVERAGE(K254:K256)%)^12-1)*100</f>
        <v>6.1801108862605592</v>
      </c>
      <c r="Q256" s="11">
        <f t="shared" ref="Q256" si="41">AVERAGE(L256:P256)</f>
        <v>5.6603547752444472</v>
      </c>
      <c r="R256" s="16">
        <f t="shared" si="27"/>
        <v>319.64272107695712</v>
      </c>
      <c r="S256" s="17">
        <f t="shared" si="34"/>
        <v>3.0067514570571996</v>
      </c>
      <c r="T256" s="15">
        <f>((1+AVERAGE(G256:K256)%)^12-1)*100</f>
        <v>5.4934739889681117</v>
      </c>
    </row>
    <row r="257" spans="1:20" x14ac:dyDescent="0.25">
      <c r="A257" s="3">
        <v>44256</v>
      </c>
      <c r="B257" s="6">
        <f>'[1]IPCA-15 (Var)'!E308</f>
        <v>0.43269232714581968</v>
      </c>
      <c r="C257" s="6">
        <f>'[1]IPCA-15 (Var)'!F308</f>
        <v>0.46205387445964785</v>
      </c>
      <c r="D257" s="6">
        <f>'[1]IPCA-15 (Var)'!D308</f>
        <v>0.34931577128182201</v>
      </c>
      <c r="E257" s="6">
        <f>'[1]IPCA-15 (Var)'!C308</f>
        <v>0.53</v>
      </c>
      <c r="F257" s="6">
        <f>'[1]IPCA-15 (Var)'!G308</f>
        <v>0.3</v>
      </c>
      <c r="G257" s="7">
        <f>'[2]IPCA-15 (Dessaz)'!E308</f>
        <v>0.42938596086297198</v>
      </c>
      <c r="H257" s="7">
        <f>'[2]IPCA-15 (Dessaz)'!F308</f>
        <v>0.50821378695418895</v>
      </c>
      <c r="I257" s="7">
        <f>'[2]IPCA-15 (Dessaz)'!D308</f>
        <v>0.37864399394550702</v>
      </c>
      <c r="J257" s="7">
        <f>'[2]IPCA-15 (Dessaz)'!B308</f>
        <v>0.84019232109012998</v>
      </c>
      <c r="K257" s="7">
        <f>'[2]IPCA-15 (Dessaz)'!G308</f>
        <v>0.33909811265213902</v>
      </c>
      <c r="L257" s="10">
        <f t="shared" ref="L257" si="42">((1+AVERAGE(G255:G257)%)^12-1)*100</f>
        <v>4.5902278264160046</v>
      </c>
      <c r="M257" s="10">
        <f t="shared" ref="M257" si="43">((1+AVERAGE(H255:H257)%)^12-1)*100</f>
        <v>6.2786661569032454</v>
      </c>
      <c r="N257" s="10">
        <f t="shared" ref="N257" si="44">((1+AVERAGE(I255:I257)%)^12-1)*100</f>
        <v>4.8091853757851633</v>
      </c>
      <c r="O257" s="10">
        <f t="shared" ref="O257" si="45">((1+AVERAGE(J255:J257)%)^12-1)*100</f>
        <v>8.1459927192631287</v>
      </c>
      <c r="P257" s="10">
        <f t="shared" ref="P257" si="46">((1+AVERAGE(K255:K257)%)^12-1)*100</f>
        <v>6.0371129001383084</v>
      </c>
      <c r="Q257" s="11">
        <f t="shared" ref="Q257" si="47">AVERAGE(L257:P257)</f>
        <v>5.9722369957011701</v>
      </c>
      <c r="R257" s="16">
        <f t="shared" ref="R257" si="48">R256*(1+AVERAGE(B257:F257)%)</f>
        <v>320.96863870234898</v>
      </c>
      <c r="S257" s="17">
        <f t="shared" ref="S257" si="49">(R257/R245-1)*100</f>
        <v>3.2867867344435364</v>
      </c>
      <c r="T257" s="15">
        <f>((1+AVERAGE(G257:K257)%)^12-1)*100</f>
        <v>6.1564593117434008</v>
      </c>
    </row>
    <row r="258" spans="1:20" x14ac:dyDescent="0.25">
      <c r="A258" s="3"/>
      <c r="B258" s="6"/>
      <c r="C258" s="6"/>
      <c r="D258" s="6"/>
      <c r="E258" s="6"/>
      <c r="F258" s="6"/>
      <c r="G258" s="7"/>
      <c r="H258" s="7"/>
      <c r="I258" s="7"/>
      <c r="J258" s="7"/>
      <c r="K258" s="7"/>
      <c r="L258" s="10"/>
      <c r="M258" s="10"/>
      <c r="N258" s="10"/>
      <c r="O258" s="10"/>
      <c r="P258" s="10"/>
      <c r="Q258" s="11"/>
      <c r="R258" s="16"/>
      <c r="S258" s="17"/>
      <c r="T258" s="15"/>
    </row>
  </sheetData>
  <mergeCells count="7">
    <mergeCell ref="T1:T2"/>
    <mergeCell ref="S1:S2"/>
    <mergeCell ref="B1:F1"/>
    <mergeCell ref="G1:K1"/>
    <mergeCell ref="L1:P1"/>
    <mergeCell ref="Q1:Q2"/>
    <mergeCell ref="R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3E97-5B3B-4615-985C-7D08943E3933}">
  <dimension ref="A1:F405"/>
  <sheetViews>
    <sheetView workbookViewId="0">
      <pane xSplit="1" ySplit="145" topLeftCell="B221" activePane="bottomRight" state="frozen"/>
      <selection pane="topRight" activeCell="B1" sqref="B1"/>
      <selection pane="bottomLeft" activeCell="A146" sqref="A146"/>
      <selection pane="bottomRight" activeCell="C254" sqref="C254"/>
    </sheetView>
  </sheetViews>
  <sheetFormatPr defaultRowHeight="15" x14ac:dyDescent="0.25"/>
  <cols>
    <col min="1" max="16384" width="9.140625" style="2"/>
  </cols>
  <sheetData>
    <row r="1" spans="1:6" x14ac:dyDescent="0.25">
      <c r="B1" s="2" t="s">
        <v>23</v>
      </c>
      <c r="C1" s="2" t="s">
        <v>24</v>
      </c>
      <c r="D1" s="2" t="s">
        <v>25</v>
      </c>
      <c r="E1" s="2" t="s">
        <v>13</v>
      </c>
      <c r="F1" s="2" t="s">
        <v>22</v>
      </c>
    </row>
    <row r="2" spans="1:6" hidden="1" x14ac:dyDescent="0.25">
      <c r="A2" s="3">
        <v>36526</v>
      </c>
      <c r="B2" s="13"/>
    </row>
    <row r="3" spans="1:6" hidden="1" x14ac:dyDescent="0.25">
      <c r="A3" s="3">
        <v>36557</v>
      </c>
      <c r="B3" s="13"/>
    </row>
    <row r="4" spans="1:6" hidden="1" x14ac:dyDescent="0.25">
      <c r="A4" s="3">
        <v>36586</v>
      </c>
      <c r="B4" s="13"/>
    </row>
    <row r="5" spans="1:6" hidden="1" x14ac:dyDescent="0.25">
      <c r="A5" s="3">
        <v>36617</v>
      </c>
      <c r="B5" s="13"/>
    </row>
    <row r="6" spans="1:6" hidden="1" x14ac:dyDescent="0.25">
      <c r="A6" s="3">
        <v>36647</v>
      </c>
      <c r="B6" s="13"/>
    </row>
    <row r="7" spans="1:6" hidden="1" x14ac:dyDescent="0.25">
      <c r="A7" s="3">
        <v>36678</v>
      </c>
      <c r="B7" s="13"/>
    </row>
    <row r="8" spans="1:6" hidden="1" x14ac:dyDescent="0.25">
      <c r="A8" s="3">
        <v>36708</v>
      </c>
      <c r="B8" s="13"/>
    </row>
    <row r="9" spans="1:6" hidden="1" x14ac:dyDescent="0.25">
      <c r="A9" s="3">
        <v>36739</v>
      </c>
      <c r="B9" s="13"/>
    </row>
    <row r="10" spans="1:6" hidden="1" x14ac:dyDescent="0.25">
      <c r="A10" s="3">
        <v>36770</v>
      </c>
      <c r="B10" s="13"/>
    </row>
    <row r="11" spans="1:6" hidden="1" x14ac:dyDescent="0.25">
      <c r="A11" s="3">
        <v>36800</v>
      </c>
      <c r="B11" s="13"/>
    </row>
    <row r="12" spans="1:6" hidden="1" x14ac:dyDescent="0.25">
      <c r="A12" s="3">
        <v>36831</v>
      </c>
      <c r="B12" s="13"/>
    </row>
    <row r="13" spans="1:6" hidden="1" x14ac:dyDescent="0.25">
      <c r="A13" s="3">
        <v>36861</v>
      </c>
      <c r="B13" s="13"/>
    </row>
    <row r="14" spans="1:6" hidden="1" x14ac:dyDescent="0.25">
      <c r="A14" s="3">
        <v>36892</v>
      </c>
      <c r="B14" s="13"/>
    </row>
    <row r="15" spans="1:6" hidden="1" x14ac:dyDescent="0.25">
      <c r="A15" s="3">
        <v>36923</v>
      </c>
      <c r="B15" s="13"/>
    </row>
    <row r="16" spans="1:6" hidden="1" x14ac:dyDescent="0.25">
      <c r="A16" s="3">
        <v>36951</v>
      </c>
      <c r="B16" s="13"/>
    </row>
    <row r="17" spans="1:2" hidden="1" x14ac:dyDescent="0.25">
      <c r="A17" s="3">
        <v>36982</v>
      </c>
      <c r="B17" s="13"/>
    </row>
    <row r="18" spans="1:2" hidden="1" x14ac:dyDescent="0.25">
      <c r="A18" s="3">
        <v>37012</v>
      </c>
      <c r="B18" s="13"/>
    </row>
    <row r="19" spans="1:2" hidden="1" x14ac:dyDescent="0.25">
      <c r="A19" s="3">
        <v>37043</v>
      </c>
      <c r="B19" s="13"/>
    </row>
    <row r="20" spans="1:2" hidden="1" x14ac:dyDescent="0.25">
      <c r="A20" s="3">
        <v>37073</v>
      </c>
      <c r="B20" s="13"/>
    </row>
    <row r="21" spans="1:2" hidden="1" x14ac:dyDescent="0.25">
      <c r="A21" s="3">
        <v>37104</v>
      </c>
      <c r="B21" s="13"/>
    </row>
    <row r="22" spans="1:2" hidden="1" x14ac:dyDescent="0.25">
      <c r="A22" s="3">
        <v>37135</v>
      </c>
      <c r="B22" s="13"/>
    </row>
    <row r="23" spans="1:2" hidden="1" x14ac:dyDescent="0.25">
      <c r="A23" s="3">
        <v>37165</v>
      </c>
      <c r="B23" s="13"/>
    </row>
    <row r="24" spans="1:2" hidden="1" x14ac:dyDescent="0.25">
      <c r="A24" s="3">
        <v>37196</v>
      </c>
      <c r="B24" s="13"/>
    </row>
    <row r="25" spans="1:2" hidden="1" x14ac:dyDescent="0.25">
      <c r="A25" s="3">
        <v>37226</v>
      </c>
      <c r="B25" s="13"/>
    </row>
    <row r="26" spans="1:2" hidden="1" x14ac:dyDescent="0.25">
      <c r="A26" s="3">
        <v>37257</v>
      </c>
      <c r="B26" s="13"/>
    </row>
    <row r="27" spans="1:2" hidden="1" x14ac:dyDescent="0.25">
      <c r="A27" s="3">
        <v>37288</v>
      </c>
      <c r="B27" s="13"/>
    </row>
    <row r="28" spans="1:2" hidden="1" x14ac:dyDescent="0.25">
      <c r="A28" s="3">
        <v>37316</v>
      </c>
      <c r="B28" s="13"/>
    </row>
    <row r="29" spans="1:2" hidden="1" x14ac:dyDescent="0.25">
      <c r="A29" s="3">
        <v>37347</v>
      </c>
      <c r="B29" s="13"/>
    </row>
    <row r="30" spans="1:2" hidden="1" x14ac:dyDescent="0.25">
      <c r="A30" s="3">
        <v>37377</v>
      </c>
      <c r="B30" s="13"/>
    </row>
    <row r="31" spans="1:2" hidden="1" x14ac:dyDescent="0.25">
      <c r="A31" s="3">
        <v>37408</v>
      </c>
      <c r="B31" s="13"/>
    </row>
    <row r="32" spans="1:2" hidden="1" x14ac:dyDescent="0.25">
      <c r="A32" s="3">
        <v>37438</v>
      </c>
      <c r="B32" s="13"/>
    </row>
    <row r="33" spans="1:2" hidden="1" x14ac:dyDescent="0.25">
      <c r="A33" s="3">
        <v>37469</v>
      </c>
      <c r="B33" s="13"/>
    </row>
    <row r="34" spans="1:2" hidden="1" x14ac:dyDescent="0.25">
      <c r="A34" s="3">
        <v>37500</v>
      </c>
      <c r="B34" s="13"/>
    </row>
    <row r="35" spans="1:2" hidden="1" x14ac:dyDescent="0.25">
      <c r="A35" s="3">
        <v>37530</v>
      </c>
      <c r="B35" s="13"/>
    </row>
    <row r="36" spans="1:2" hidden="1" x14ac:dyDescent="0.25">
      <c r="A36" s="3">
        <v>37561</v>
      </c>
      <c r="B36" s="13"/>
    </row>
    <row r="37" spans="1:2" hidden="1" x14ac:dyDescent="0.25">
      <c r="A37" s="3">
        <v>37591</v>
      </c>
      <c r="B37" s="13"/>
    </row>
    <row r="38" spans="1:2" hidden="1" x14ac:dyDescent="0.25">
      <c r="A38" s="3">
        <v>37622</v>
      </c>
      <c r="B38" s="13"/>
    </row>
    <row r="39" spans="1:2" hidden="1" x14ac:dyDescent="0.25">
      <c r="A39" s="3">
        <v>37653</v>
      </c>
      <c r="B39" s="13"/>
    </row>
    <row r="40" spans="1:2" hidden="1" x14ac:dyDescent="0.25">
      <c r="A40" s="3">
        <v>37681</v>
      </c>
      <c r="B40" s="13"/>
    </row>
    <row r="41" spans="1:2" hidden="1" x14ac:dyDescent="0.25">
      <c r="A41" s="3">
        <v>37712</v>
      </c>
      <c r="B41" s="13"/>
    </row>
    <row r="42" spans="1:2" hidden="1" x14ac:dyDescent="0.25">
      <c r="A42" s="3">
        <v>37742</v>
      </c>
      <c r="B42" s="13"/>
    </row>
    <row r="43" spans="1:2" hidden="1" x14ac:dyDescent="0.25">
      <c r="A43" s="3">
        <v>37773</v>
      </c>
      <c r="B43" s="13"/>
    </row>
    <row r="44" spans="1:2" hidden="1" x14ac:dyDescent="0.25">
      <c r="A44" s="3">
        <v>37803</v>
      </c>
      <c r="B44" s="13"/>
    </row>
    <row r="45" spans="1:2" hidden="1" x14ac:dyDescent="0.25">
      <c r="A45" s="3">
        <v>37834</v>
      </c>
      <c r="B45" s="13"/>
    </row>
    <row r="46" spans="1:2" hidden="1" x14ac:dyDescent="0.25">
      <c r="A46" s="3">
        <v>37865</v>
      </c>
      <c r="B46" s="13"/>
    </row>
    <row r="47" spans="1:2" hidden="1" x14ac:dyDescent="0.25">
      <c r="A47" s="3">
        <v>37895</v>
      </c>
      <c r="B47" s="13"/>
    </row>
    <row r="48" spans="1:2" hidden="1" x14ac:dyDescent="0.25">
      <c r="A48" s="3">
        <v>37926</v>
      </c>
      <c r="B48" s="13"/>
    </row>
    <row r="49" spans="1:2" hidden="1" x14ac:dyDescent="0.25">
      <c r="A49" s="3">
        <v>37956</v>
      </c>
      <c r="B49" s="13"/>
    </row>
    <row r="50" spans="1:2" hidden="1" x14ac:dyDescent="0.25">
      <c r="A50" s="3">
        <v>37987</v>
      </c>
      <c r="B50" s="13"/>
    </row>
    <row r="51" spans="1:2" hidden="1" x14ac:dyDescent="0.25">
      <c r="A51" s="3">
        <v>38018</v>
      </c>
      <c r="B51" s="13"/>
    </row>
    <row r="52" spans="1:2" hidden="1" x14ac:dyDescent="0.25">
      <c r="A52" s="3">
        <v>38047</v>
      </c>
      <c r="B52" s="13"/>
    </row>
    <row r="53" spans="1:2" hidden="1" x14ac:dyDescent="0.25">
      <c r="A53" s="3">
        <v>38078</v>
      </c>
      <c r="B53" s="13"/>
    </row>
    <row r="54" spans="1:2" hidden="1" x14ac:dyDescent="0.25">
      <c r="A54" s="3">
        <v>38108</v>
      </c>
      <c r="B54" s="13"/>
    </row>
    <row r="55" spans="1:2" hidden="1" x14ac:dyDescent="0.25">
      <c r="A55" s="3">
        <v>38139</v>
      </c>
      <c r="B55" s="13"/>
    </row>
    <row r="56" spans="1:2" hidden="1" x14ac:dyDescent="0.25">
      <c r="A56" s="3">
        <v>38169</v>
      </c>
      <c r="B56" s="13"/>
    </row>
    <row r="57" spans="1:2" hidden="1" x14ac:dyDescent="0.25">
      <c r="A57" s="3">
        <v>38200</v>
      </c>
      <c r="B57" s="13"/>
    </row>
    <row r="58" spans="1:2" hidden="1" x14ac:dyDescent="0.25">
      <c r="A58" s="3">
        <v>38231</v>
      </c>
      <c r="B58" s="13"/>
    </row>
    <row r="59" spans="1:2" hidden="1" x14ac:dyDescent="0.25">
      <c r="A59" s="3">
        <v>38261</v>
      </c>
      <c r="B59" s="13"/>
    </row>
    <row r="60" spans="1:2" hidden="1" x14ac:dyDescent="0.25">
      <c r="A60" s="3">
        <v>38292</v>
      </c>
      <c r="B60" s="13"/>
    </row>
    <row r="61" spans="1:2" hidden="1" x14ac:dyDescent="0.25">
      <c r="A61" s="3">
        <v>38322</v>
      </c>
      <c r="B61" s="13"/>
    </row>
    <row r="62" spans="1:2" hidden="1" x14ac:dyDescent="0.25">
      <c r="A62" s="3">
        <v>38353</v>
      </c>
      <c r="B62" s="13"/>
    </row>
    <row r="63" spans="1:2" hidden="1" x14ac:dyDescent="0.25">
      <c r="A63" s="3">
        <v>38384</v>
      </c>
      <c r="B63" s="13"/>
    </row>
    <row r="64" spans="1:2" hidden="1" x14ac:dyDescent="0.25">
      <c r="A64" s="3">
        <v>38412</v>
      </c>
      <c r="B64" s="13"/>
    </row>
    <row r="65" spans="1:2" hidden="1" x14ac:dyDescent="0.25">
      <c r="A65" s="3">
        <v>38443</v>
      </c>
      <c r="B65" s="13"/>
    </row>
    <row r="66" spans="1:2" hidden="1" x14ac:dyDescent="0.25">
      <c r="A66" s="3">
        <v>38473</v>
      </c>
      <c r="B66" s="13"/>
    </row>
    <row r="67" spans="1:2" hidden="1" x14ac:dyDescent="0.25">
      <c r="A67" s="3">
        <v>38504</v>
      </c>
      <c r="B67" s="13"/>
    </row>
    <row r="68" spans="1:2" hidden="1" x14ac:dyDescent="0.25">
      <c r="A68" s="3">
        <v>38534</v>
      </c>
      <c r="B68" s="13"/>
    </row>
    <row r="69" spans="1:2" hidden="1" x14ac:dyDescent="0.25">
      <c r="A69" s="3">
        <v>38565</v>
      </c>
      <c r="B69" s="13"/>
    </row>
    <row r="70" spans="1:2" hidden="1" x14ac:dyDescent="0.25">
      <c r="A70" s="3">
        <v>38596</v>
      </c>
      <c r="B70" s="13"/>
    </row>
    <row r="71" spans="1:2" hidden="1" x14ac:dyDescent="0.25">
      <c r="A71" s="3">
        <v>38626</v>
      </c>
      <c r="B71" s="13"/>
    </row>
    <row r="72" spans="1:2" hidden="1" x14ac:dyDescent="0.25">
      <c r="A72" s="3">
        <v>38657</v>
      </c>
      <c r="B72" s="13"/>
    </row>
    <row r="73" spans="1:2" hidden="1" x14ac:dyDescent="0.25">
      <c r="A73" s="3">
        <v>38687</v>
      </c>
      <c r="B73" s="13"/>
    </row>
    <row r="74" spans="1:2" hidden="1" x14ac:dyDescent="0.25">
      <c r="A74" s="3">
        <v>38718</v>
      </c>
      <c r="B74" s="13"/>
    </row>
    <row r="75" spans="1:2" hidden="1" x14ac:dyDescent="0.25">
      <c r="A75" s="3">
        <v>38749</v>
      </c>
      <c r="B75" s="13"/>
    </row>
    <row r="76" spans="1:2" hidden="1" x14ac:dyDescent="0.25">
      <c r="A76" s="3">
        <v>38777</v>
      </c>
      <c r="B76" s="13"/>
    </row>
    <row r="77" spans="1:2" hidden="1" x14ac:dyDescent="0.25">
      <c r="A77" s="3">
        <v>38808</v>
      </c>
      <c r="B77" s="13"/>
    </row>
    <row r="78" spans="1:2" hidden="1" x14ac:dyDescent="0.25">
      <c r="A78" s="3">
        <v>38838</v>
      </c>
      <c r="B78" s="13"/>
    </row>
    <row r="79" spans="1:2" hidden="1" x14ac:dyDescent="0.25">
      <c r="A79" s="3">
        <v>38869</v>
      </c>
      <c r="B79" s="13"/>
    </row>
    <row r="80" spans="1:2" hidden="1" x14ac:dyDescent="0.25">
      <c r="A80" s="3">
        <v>38899</v>
      </c>
      <c r="B80" s="13"/>
    </row>
    <row r="81" spans="1:2" hidden="1" x14ac:dyDescent="0.25">
      <c r="A81" s="3">
        <v>38930</v>
      </c>
      <c r="B81" s="13"/>
    </row>
    <row r="82" spans="1:2" hidden="1" x14ac:dyDescent="0.25">
      <c r="A82" s="3">
        <v>38961</v>
      </c>
      <c r="B82" s="13"/>
    </row>
    <row r="83" spans="1:2" hidden="1" x14ac:dyDescent="0.25">
      <c r="A83" s="3">
        <v>38991</v>
      </c>
      <c r="B83" s="13"/>
    </row>
    <row r="84" spans="1:2" hidden="1" x14ac:dyDescent="0.25">
      <c r="A84" s="3">
        <v>39022</v>
      </c>
      <c r="B84" s="13"/>
    </row>
    <row r="85" spans="1:2" hidden="1" x14ac:dyDescent="0.25">
      <c r="A85" s="3">
        <v>39052</v>
      </c>
      <c r="B85" s="13"/>
    </row>
    <row r="86" spans="1:2" hidden="1" x14ac:dyDescent="0.25">
      <c r="A86" s="3">
        <v>39083</v>
      </c>
      <c r="B86" s="13"/>
    </row>
    <row r="87" spans="1:2" hidden="1" x14ac:dyDescent="0.25">
      <c r="A87" s="3">
        <v>39114</v>
      </c>
      <c r="B87" s="13"/>
    </row>
    <row r="88" spans="1:2" hidden="1" x14ac:dyDescent="0.25">
      <c r="A88" s="3">
        <v>39142</v>
      </c>
      <c r="B88" s="13"/>
    </row>
    <row r="89" spans="1:2" hidden="1" x14ac:dyDescent="0.25">
      <c r="A89" s="3">
        <v>39173</v>
      </c>
      <c r="B89" s="13"/>
    </row>
    <row r="90" spans="1:2" hidden="1" x14ac:dyDescent="0.25">
      <c r="A90" s="3">
        <v>39203</v>
      </c>
      <c r="B90" s="13"/>
    </row>
    <row r="91" spans="1:2" hidden="1" x14ac:dyDescent="0.25">
      <c r="A91" s="3">
        <v>39234</v>
      </c>
      <c r="B91" s="13"/>
    </row>
    <row r="92" spans="1:2" hidden="1" x14ac:dyDescent="0.25">
      <c r="A92" s="3">
        <v>39264</v>
      </c>
      <c r="B92" s="13"/>
    </row>
    <row r="93" spans="1:2" hidden="1" x14ac:dyDescent="0.25">
      <c r="A93" s="3">
        <v>39295</v>
      </c>
      <c r="B93" s="13"/>
    </row>
    <row r="94" spans="1:2" hidden="1" x14ac:dyDescent="0.25">
      <c r="A94" s="3">
        <v>39326</v>
      </c>
      <c r="B94" s="13"/>
    </row>
    <row r="95" spans="1:2" hidden="1" x14ac:dyDescent="0.25">
      <c r="A95" s="3">
        <v>39356</v>
      </c>
      <c r="B95" s="13"/>
    </row>
    <row r="96" spans="1:2" hidden="1" x14ac:dyDescent="0.25">
      <c r="A96" s="3">
        <v>39387</v>
      </c>
      <c r="B96" s="13"/>
    </row>
    <row r="97" spans="1:2" hidden="1" x14ac:dyDescent="0.25">
      <c r="A97" s="3">
        <v>39417</v>
      </c>
      <c r="B97" s="13"/>
    </row>
    <row r="98" spans="1:2" hidden="1" x14ac:dyDescent="0.25">
      <c r="A98" s="3">
        <v>39448</v>
      </c>
      <c r="B98" s="13"/>
    </row>
    <row r="99" spans="1:2" hidden="1" x14ac:dyDescent="0.25">
      <c r="A99" s="3">
        <v>39479</v>
      </c>
      <c r="B99" s="13"/>
    </row>
    <row r="100" spans="1:2" hidden="1" x14ac:dyDescent="0.25">
      <c r="A100" s="3">
        <v>39508</v>
      </c>
      <c r="B100" s="13"/>
    </row>
    <row r="101" spans="1:2" hidden="1" x14ac:dyDescent="0.25">
      <c r="A101" s="3">
        <v>39539</v>
      </c>
      <c r="B101" s="13"/>
    </row>
    <row r="102" spans="1:2" hidden="1" x14ac:dyDescent="0.25">
      <c r="A102" s="3">
        <v>39569</v>
      </c>
      <c r="B102" s="13"/>
    </row>
    <row r="103" spans="1:2" hidden="1" x14ac:dyDescent="0.25">
      <c r="A103" s="3">
        <v>39600</v>
      </c>
      <c r="B103" s="13"/>
    </row>
    <row r="104" spans="1:2" hidden="1" x14ac:dyDescent="0.25">
      <c r="A104" s="3">
        <v>39630</v>
      </c>
      <c r="B104" s="13"/>
    </row>
    <row r="105" spans="1:2" hidden="1" x14ac:dyDescent="0.25">
      <c r="A105" s="3">
        <v>39661</v>
      </c>
      <c r="B105" s="13"/>
    </row>
    <row r="106" spans="1:2" hidden="1" x14ac:dyDescent="0.25">
      <c r="A106" s="3">
        <v>39692</v>
      </c>
      <c r="B106" s="13"/>
    </row>
    <row r="107" spans="1:2" hidden="1" x14ac:dyDescent="0.25">
      <c r="A107" s="3">
        <v>39722</v>
      </c>
      <c r="B107" s="13"/>
    </row>
    <row r="108" spans="1:2" hidden="1" x14ac:dyDescent="0.25">
      <c r="A108" s="3">
        <v>39753</v>
      </c>
      <c r="B108" s="13"/>
    </row>
    <row r="109" spans="1:2" hidden="1" x14ac:dyDescent="0.25">
      <c r="A109" s="3">
        <v>39783</v>
      </c>
      <c r="B109" s="13"/>
    </row>
    <row r="110" spans="1:2" hidden="1" x14ac:dyDescent="0.25">
      <c r="A110" s="3">
        <v>39814</v>
      </c>
      <c r="B110" s="13"/>
    </row>
    <row r="111" spans="1:2" hidden="1" x14ac:dyDescent="0.25">
      <c r="A111" s="3">
        <v>39845</v>
      </c>
      <c r="B111" s="13"/>
    </row>
    <row r="112" spans="1:2" hidden="1" x14ac:dyDescent="0.25">
      <c r="A112" s="3">
        <v>39873</v>
      </c>
      <c r="B112" s="13"/>
    </row>
    <row r="113" spans="1:2" hidden="1" x14ac:dyDescent="0.25">
      <c r="A113" s="3">
        <v>39904</v>
      </c>
      <c r="B113" s="13"/>
    </row>
    <row r="114" spans="1:2" hidden="1" x14ac:dyDescent="0.25">
      <c r="A114" s="3">
        <v>39934</v>
      </c>
      <c r="B114" s="13"/>
    </row>
    <row r="115" spans="1:2" hidden="1" x14ac:dyDescent="0.25">
      <c r="A115" s="3">
        <v>39965</v>
      </c>
      <c r="B115" s="13"/>
    </row>
    <row r="116" spans="1:2" hidden="1" x14ac:dyDescent="0.25">
      <c r="A116" s="3">
        <v>39995</v>
      </c>
      <c r="B116" s="13"/>
    </row>
    <row r="117" spans="1:2" hidden="1" x14ac:dyDescent="0.25">
      <c r="A117" s="3">
        <v>40026</v>
      </c>
      <c r="B117" s="13"/>
    </row>
    <row r="118" spans="1:2" hidden="1" x14ac:dyDescent="0.25">
      <c r="A118" s="3">
        <v>40057</v>
      </c>
      <c r="B118" s="13"/>
    </row>
    <row r="119" spans="1:2" hidden="1" x14ac:dyDescent="0.25">
      <c r="A119" s="3">
        <v>40087</v>
      </c>
      <c r="B119" s="13"/>
    </row>
    <row r="120" spans="1:2" hidden="1" x14ac:dyDescent="0.25">
      <c r="A120" s="3">
        <v>40118</v>
      </c>
      <c r="B120" s="13"/>
    </row>
    <row r="121" spans="1:2" hidden="1" x14ac:dyDescent="0.25">
      <c r="A121" s="3">
        <v>40148</v>
      </c>
      <c r="B121" s="13"/>
    </row>
    <row r="122" spans="1:2" hidden="1" x14ac:dyDescent="0.25">
      <c r="A122" s="3">
        <v>40179</v>
      </c>
      <c r="B122" s="13"/>
    </row>
    <row r="123" spans="1:2" hidden="1" x14ac:dyDescent="0.25">
      <c r="A123" s="3">
        <v>40210</v>
      </c>
      <c r="B123" s="13"/>
    </row>
    <row r="124" spans="1:2" hidden="1" x14ac:dyDescent="0.25">
      <c r="A124" s="3">
        <v>40238</v>
      </c>
      <c r="B124" s="13"/>
    </row>
    <row r="125" spans="1:2" hidden="1" x14ac:dyDescent="0.25">
      <c r="A125" s="3">
        <v>40269</v>
      </c>
      <c r="B125" s="13"/>
    </row>
    <row r="126" spans="1:2" hidden="1" x14ac:dyDescent="0.25">
      <c r="A126" s="3">
        <v>40299</v>
      </c>
      <c r="B126" s="13"/>
    </row>
    <row r="127" spans="1:2" hidden="1" x14ac:dyDescent="0.25">
      <c r="A127" s="3">
        <v>40330</v>
      </c>
      <c r="B127" s="13"/>
    </row>
    <row r="128" spans="1:2" hidden="1" x14ac:dyDescent="0.25">
      <c r="A128" s="3">
        <v>40360</v>
      </c>
      <c r="B128" s="13"/>
    </row>
    <row r="129" spans="1:2" hidden="1" x14ac:dyDescent="0.25">
      <c r="A129" s="3">
        <v>40391</v>
      </c>
      <c r="B129" s="13"/>
    </row>
    <row r="130" spans="1:2" hidden="1" x14ac:dyDescent="0.25">
      <c r="A130" s="3">
        <v>40422</v>
      </c>
      <c r="B130" s="13"/>
    </row>
    <row r="131" spans="1:2" hidden="1" x14ac:dyDescent="0.25">
      <c r="A131" s="3">
        <v>40452</v>
      </c>
      <c r="B131" s="13"/>
    </row>
    <row r="132" spans="1:2" hidden="1" x14ac:dyDescent="0.25">
      <c r="A132" s="3">
        <v>40483</v>
      </c>
      <c r="B132" s="13"/>
    </row>
    <row r="133" spans="1:2" hidden="1" x14ac:dyDescent="0.25">
      <c r="A133" s="3">
        <v>40513</v>
      </c>
      <c r="B133" s="13"/>
    </row>
    <row r="134" spans="1:2" hidden="1" x14ac:dyDescent="0.25">
      <c r="A134" s="3">
        <v>40544</v>
      </c>
      <c r="B134" s="13"/>
    </row>
    <row r="135" spans="1:2" hidden="1" x14ac:dyDescent="0.25">
      <c r="A135" s="3">
        <v>40575</v>
      </c>
      <c r="B135" s="13"/>
    </row>
    <row r="136" spans="1:2" hidden="1" x14ac:dyDescent="0.25">
      <c r="A136" s="3">
        <v>40603</v>
      </c>
      <c r="B136" s="13"/>
    </row>
    <row r="137" spans="1:2" hidden="1" x14ac:dyDescent="0.25">
      <c r="A137" s="3">
        <v>40634</v>
      </c>
      <c r="B137" s="13"/>
    </row>
    <row r="138" spans="1:2" hidden="1" x14ac:dyDescent="0.25">
      <c r="A138" s="3">
        <v>40664</v>
      </c>
      <c r="B138" s="13"/>
    </row>
    <row r="139" spans="1:2" hidden="1" x14ac:dyDescent="0.25">
      <c r="A139" s="3">
        <v>40695</v>
      </c>
      <c r="B139" s="13"/>
    </row>
    <row r="140" spans="1:2" hidden="1" x14ac:dyDescent="0.25">
      <c r="A140" s="3">
        <v>40725</v>
      </c>
      <c r="B140" s="13"/>
    </row>
    <row r="141" spans="1:2" hidden="1" x14ac:dyDescent="0.25">
      <c r="A141" s="3">
        <v>40756</v>
      </c>
      <c r="B141" s="13"/>
    </row>
    <row r="142" spans="1:2" hidden="1" x14ac:dyDescent="0.25">
      <c r="A142" s="3">
        <v>40787</v>
      </c>
      <c r="B142" s="13"/>
    </row>
    <row r="143" spans="1:2" hidden="1" x14ac:dyDescent="0.25">
      <c r="A143" s="3">
        <v>40817</v>
      </c>
      <c r="B143" s="13"/>
    </row>
    <row r="144" spans="1:2" hidden="1" x14ac:dyDescent="0.25">
      <c r="A144" s="3">
        <v>40848</v>
      </c>
      <c r="B144" s="13"/>
    </row>
    <row r="145" spans="1:6" hidden="1" x14ac:dyDescent="0.25">
      <c r="A145" s="3">
        <v>40878</v>
      </c>
      <c r="B145" s="13"/>
    </row>
    <row r="146" spans="1:6" x14ac:dyDescent="0.25">
      <c r="A146" s="3">
        <v>40909</v>
      </c>
      <c r="B146" s="13"/>
      <c r="D146" s="2">
        <f>[3]pnad_dessaz!D172*100</f>
        <v>7.4927760059720132</v>
      </c>
      <c r="E146" s="2">
        <f>BRL!D146</f>
        <v>3.9330543933054241</v>
      </c>
      <c r="F146" s="2">
        <v>82.3</v>
      </c>
    </row>
    <row r="147" spans="1:6" x14ac:dyDescent="0.25">
      <c r="A147" s="3">
        <v>40940</v>
      </c>
      <c r="B147" s="13"/>
      <c r="D147" s="2">
        <f>[3]pnad_dessaz!D173*100</f>
        <v>7.4254624911622162</v>
      </c>
      <c r="E147" s="2">
        <f>BRL!D147</f>
        <v>2.8961946050096277</v>
      </c>
      <c r="F147" s="2">
        <v>82.5</v>
      </c>
    </row>
    <row r="148" spans="1:6" x14ac:dyDescent="0.25">
      <c r="A148" s="3">
        <v>40969</v>
      </c>
      <c r="B148" s="13"/>
      <c r="D148" s="2">
        <f>[3]pnad_dessaz!D174*100</f>
        <v>7.4317862931353673</v>
      </c>
      <c r="E148" s="2">
        <f>BRL!D148</f>
        <v>11.88355954062521</v>
      </c>
      <c r="F148" s="2">
        <v>82.1</v>
      </c>
    </row>
    <row r="149" spans="1:6" x14ac:dyDescent="0.25">
      <c r="A149" s="3">
        <v>41000</v>
      </c>
      <c r="B149" s="13"/>
      <c r="C149" s="15">
        <f>'[2]IPCA-15 (MM3M Anualizada)'!Z201</f>
        <v>6.7748690241610916</v>
      </c>
      <c r="D149" s="2">
        <f>[3]pnad_dessaz!D175*100</f>
        <v>7.2814221924294102</v>
      </c>
      <c r="E149" s="2">
        <f>BRL!D149</f>
        <v>20.255578867060841</v>
      </c>
      <c r="F149" s="2">
        <v>82</v>
      </c>
    </row>
    <row r="150" spans="1:6" x14ac:dyDescent="0.25">
      <c r="A150" s="3">
        <v>41030</v>
      </c>
      <c r="B150" s="13"/>
      <c r="C150" s="15">
        <f>'[2]IPCA-15 (MM3M Anualizada)'!Z202</f>
        <v>6.6522135646052334</v>
      </c>
      <c r="D150" s="2">
        <f>[3]pnad_dessaz!D176*100</f>
        <v>7.2547233316292647</v>
      </c>
      <c r="E150" s="2">
        <f>BRL!D150</f>
        <v>28.015194681861377</v>
      </c>
      <c r="F150" s="2">
        <v>82.3</v>
      </c>
    </row>
    <row r="151" spans="1:6" x14ac:dyDescent="0.25">
      <c r="A151" s="3">
        <v>41061</v>
      </c>
      <c r="B151" s="13"/>
      <c r="C151" s="15">
        <f>'[2]IPCA-15 (MM3M Anualizada)'!Z203</f>
        <v>7.0880589798254761</v>
      </c>
      <c r="D151" s="2">
        <f>[3]pnad_dessaz!D177*100</f>
        <v>7.3008194912051794</v>
      </c>
      <c r="E151" s="2">
        <f>BRL!D151</f>
        <v>29.493176138912027</v>
      </c>
      <c r="F151" s="2">
        <v>82.1</v>
      </c>
    </row>
    <row r="152" spans="1:6" x14ac:dyDescent="0.25">
      <c r="A152" s="3">
        <v>41091</v>
      </c>
      <c r="B152" s="13"/>
      <c r="C152" s="15">
        <f>'[2]IPCA-15 (MM3M Anualizada)'!Z204</f>
        <v>8.0356459284573134</v>
      </c>
      <c r="D152" s="2">
        <f>[3]pnad_dessaz!D178*100</f>
        <v>7.2898688794561295</v>
      </c>
      <c r="E152" s="2">
        <f>BRL!D152</f>
        <v>31.734044604409007</v>
      </c>
      <c r="F152" s="2">
        <v>82.4</v>
      </c>
    </row>
    <row r="153" spans="1:6" x14ac:dyDescent="0.25">
      <c r="A153" s="3">
        <v>41122</v>
      </c>
      <c r="B153" s="13"/>
      <c r="C153" s="15">
        <f>'[2]IPCA-15 (MM3M Anualizada)'!Z205</f>
        <v>9.059919537864829</v>
      </c>
      <c r="D153" s="2">
        <f>[3]pnad_dessaz!D179*100</f>
        <v>7.2836482250966945</v>
      </c>
      <c r="E153" s="2">
        <f>BRL!D153</f>
        <v>28.36526342324175</v>
      </c>
      <c r="F153" s="2">
        <v>82.7</v>
      </c>
    </row>
    <row r="154" spans="1:6" x14ac:dyDescent="0.25">
      <c r="A154" s="3">
        <v>41153</v>
      </c>
      <c r="B154" s="13"/>
      <c r="C154" s="15">
        <f>'[2]IPCA-15 (MM3M Anualizada)'!Z206</f>
        <v>9.2910628962676611</v>
      </c>
      <c r="D154" s="2">
        <f>[3]pnad_dessaz!D180*100</f>
        <v>7.2176564710133118</v>
      </c>
      <c r="E154" s="2">
        <f>BRL!D154</f>
        <v>9.5091693635382946</v>
      </c>
      <c r="F154" s="2">
        <v>82.2</v>
      </c>
    </row>
    <row r="155" spans="1:6" x14ac:dyDescent="0.25">
      <c r="A155" s="3">
        <v>41183</v>
      </c>
      <c r="B155" s="13"/>
      <c r="C155" s="15">
        <f>'[2]IPCA-15 (MM3M Anualizada)'!Z207</f>
        <v>8.6932407384384618</v>
      </c>
      <c r="D155" s="2">
        <f>[3]pnad_dessaz!D181*100</f>
        <v>7.2246290087947145</v>
      </c>
      <c r="E155" s="2">
        <f>BRL!D155</f>
        <v>20.312176050706409</v>
      </c>
      <c r="F155" s="2">
        <v>82</v>
      </c>
    </row>
    <row r="156" spans="1:6" x14ac:dyDescent="0.25">
      <c r="A156" s="3">
        <v>41214</v>
      </c>
      <c r="B156" s="13"/>
      <c r="C156" s="15">
        <f>'[2]IPCA-15 (MM3M Anualizada)'!Z208</f>
        <v>8.6852927227492245</v>
      </c>
      <c r="D156" s="2">
        <f>[3]pnad_dessaz!D182*100</f>
        <v>7.2430933180918196</v>
      </c>
      <c r="E156" s="2">
        <f>BRL!D156</f>
        <v>16.379000856093452</v>
      </c>
      <c r="F156" s="2">
        <v>82.1</v>
      </c>
    </row>
    <row r="157" spans="1:6" x14ac:dyDescent="0.25">
      <c r="A157" s="3">
        <v>41244</v>
      </c>
      <c r="B157" s="13"/>
      <c r="C157" s="15">
        <f>'[2]IPCA-15 (MM3M Anualizada)'!Z209</f>
        <v>8.3005217179642727</v>
      </c>
      <c r="D157" s="2">
        <f>[3]pnad_dessaz!D183*100</f>
        <v>7.4188641709536878</v>
      </c>
      <c r="E157" s="2">
        <f>BRL!D157</f>
        <v>8.9445199818710019</v>
      </c>
      <c r="F157" s="2">
        <v>82.8</v>
      </c>
    </row>
    <row r="158" spans="1:6" x14ac:dyDescent="0.25">
      <c r="A158" s="3">
        <v>41275</v>
      </c>
      <c r="B158" s="13">
        <f>'[1]IPCA-15 (Var 12m)'!AA210</f>
        <v>8.15174988320517</v>
      </c>
      <c r="C158" s="15">
        <f>'[2]IPCA-15 (MM3M Anualizada)'!Z210</f>
        <v>9.0763424469349587</v>
      </c>
      <c r="D158" s="2">
        <f>[3]pnad_dessaz!D184*100</f>
        <v>7.4837508735118741</v>
      </c>
      <c r="E158" s="2">
        <f>BRL!D158</f>
        <v>14.331723027375197</v>
      </c>
      <c r="F158" s="2">
        <v>82.3</v>
      </c>
    </row>
    <row r="159" spans="1:6" x14ac:dyDescent="0.25">
      <c r="A159" s="3">
        <v>41306</v>
      </c>
      <c r="B159" s="13">
        <f>'[1]IPCA-15 (Var 12m)'!AA211</f>
        <v>8.4516628751267575</v>
      </c>
      <c r="C159" s="15">
        <f>'[2]IPCA-15 (MM3M Anualizada)'!Z211</f>
        <v>9.4538729552569265</v>
      </c>
      <c r="D159" s="2">
        <f>[3]pnad_dessaz!D185*100</f>
        <v>7.5578200272800267</v>
      </c>
      <c r="E159" s="2">
        <f>BRL!D159</f>
        <v>15.580197788050821</v>
      </c>
      <c r="F159" s="2">
        <v>82.3</v>
      </c>
    </row>
    <row r="160" spans="1:6" x14ac:dyDescent="0.25">
      <c r="A160" s="3">
        <v>41334</v>
      </c>
      <c r="B160" s="13">
        <f>'[1]IPCA-15 (Var 12m)'!AA212</f>
        <v>8.7252241358027192</v>
      </c>
      <c r="C160" s="15">
        <f>'[2]IPCA-15 (MM3M Anualizada)'!Z212</f>
        <v>10.290974009046266</v>
      </c>
      <c r="D160" s="2">
        <f>[3]pnad_dessaz!D186*100</f>
        <v>7.450405031555551</v>
      </c>
      <c r="E160" s="2">
        <f>BRL!D160</f>
        <v>10.522560105390255</v>
      </c>
      <c r="F160" s="2">
        <v>82.4</v>
      </c>
    </row>
    <row r="161" spans="1:6" x14ac:dyDescent="0.25">
      <c r="A161" s="3">
        <v>41365</v>
      </c>
      <c r="B161" s="13">
        <f>'[1]IPCA-15 (Var 12m)'!AA213</f>
        <v>8.8584950775319413</v>
      </c>
      <c r="C161" s="15">
        <f>'[2]IPCA-15 (MM3M Anualizada)'!Z213</f>
        <v>9.6995497925107799</v>
      </c>
      <c r="D161" s="2">
        <f>[3]pnad_dessaz!D187*100</f>
        <v>7.3806765300015513</v>
      </c>
      <c r="E161" s="2">
        <f>BRL!D161</f>
        <v>5.8102035421623288</v>
      </c>
      <c r="F161" s="2">
        <v>82.2</v>
      </c>
    </row>
    <row r="162" spans="1:6" x14ac:dyDescent="0.25">
      <c r="A162" s="3">
        <v>41395</v>
      </c>
      <c r="B162" s="13">
        <f>'[1]IPCA-15 (Var 12m)'!AA214</f>
        <v>9.017733613251437</v>
      </c>
      <c r="C162" s="15">
        <f>'[2]IPCA-15 (MM3M Anualizada)'!Z214</f>
        <v>8.8979225304872216</v>
      </c>
      <c r="D162" s="2">
        <f>[3]pnad_dessaz!D188*100</f>
        <v>7.2622791917289824</v>
      </c>
      <c r="E162" s="2">
        <f>BRL!D162</f>
        <v>5.4228486646884067</v>
      </c>
      <c r="F162" s="2">
        <v>82.5</v>
      </c>
    </row>
    <row r="163" spans="1:6" x14ac:dyDescent="0.25">
      <c r="A163" s="3">
        <v>41426</v>
      </c>
      <c r="B163" s="13">
        <f>'[1]IPCA-15 (Var 12m)'!AA215</f>
        <v>9.2772545520711844</v>
      </c>
      <c r="C163" s="15">
        <f>'[2]IPCA-15 (MM3M Anualizada)'!Z215</f>
        <v>9.2923701239471086</v>
      </c>
      <c r="D163" s="2">
        <f>[3]pnad_dessaz!D189*100</f>
        <v>7.2248602337433905</v>
      </c>
      <c r="E163" s="2">
        <f>BRL!D163</f>
        <v>9.6140524492825499</v>
      </c>
      <c r="F163" s="2">
        <v>82.8</v>
      </c>
    </row>
    <row r="164" spans="1:6" x14ac:dyDescent="0.25">
      <c r="A164" s="3">
        <v>41456</v>
      </c>
      <c r="B164" s="13">
        <f>'[1]IPCA-15 (Var 12m)'!AA216</f>
        <v>9.1303175836490595</v>
      </c>
      <c r="C164" s="15">
        <f>'[2]IPCA-15 (MM3M Anualizada)'!Z216</f>
        <v>9.0924632852988623</v>
      </c>
      <c r="D164" s="2">
        <f>[3]pnad_dessaz!D190*100</f>
        <v>7.1303883175774967</v>
      </c>
      <c r="E164" s="2">
        <f>BRL!D164</f>
        <v>11.726392310882371</v>
      </c>
      <c r="F164" s="2">
        <v>82.9</v>
      </c>
    </row>
    <row r="165" spans="1:6" x14ac:dyDescent="0.25">
      <c r="A165" s="3">
        <v>41487</v>
      </c>
      <c r="B165" s="13">
        <f>'[1]IPCA-15 (Var 12m)'!AA217</f>
        <v>9.0216079078457625</v>
      </c>
      <c r="C165" s="15">
        <f>'[2]IPCA-15 (MM3M Anualizada)'!Z217</f>
        <v>9.0854308351907775</v>
      </c>
      <c r="D165" s="2">
        <f>[3]pnad_dessaz!D191*100</f>
        <v>7.0951115624468315</v>
      </c>
      <c r="E165" s="2">
        <f>BRL!D165</f>
        <v>16.461289214001674</v>
      </c>
      <c r="F165" s="2">
        <v>82.8</v>
      </c>
    </row>
    <row r="166" spans="1:6" x14ac:dyDescent="0.25">
      <c r="A166" s="3">
        <v>41518</v>
      </c>
      <c r="B166" s="13">
        <f>'[1]IPCA-15 (Var 12m)'!AA218</f>
        <v>9.1544412103976782</v>
      </c>
      <c r="C166" s="15">
        <f>'[2]IPCA-15 (MM3M Anualizada)'!Z218</f>
        <v>8.7263573088164605</v>
      </c>
      <c r="D166" s="2">
        <f>[3]pnad_dessaz!D192*100</f>
        <v>7.0348349820485101</v>
      </c>
      <c r="E166" s="2">
        <f>BRL!D166</f>
        <v>9.8212086883711969</v>
      </c>
      <c r="F166" s="2">
        <v>82.2</v>
      </c>
    </row>
    <row r="167" spans="1:6" x14ac:dyDescent="0.25">
      <c r="A167" s="3">
        <v>41548</v>
      </c>
      <c r="B167" s="13">
        <f>'[1]IPCA-15 (Var 12m)'!AA219</f>
        <v>9.2693086882591302</v>
      </c>
      <c r="C167" s="15">
        <f>'[2]IPCA-15 (MM3M Anualizada)'!Z219</f>
        <v>9.1238404321947399</v>
      </c>
      <c r="D167" s="2">
        <f>[3]pnad_dessaz!D193*100</f>
        <v>7.0324857372360938</v>
      </c>
      <c r="E167" s="2">
        <f>BRL!D167</f>
        <v>8.4315994190197188</v>
      </c>
      <c r="F167" s="2">
        <v>82.4</v>
      </c>
    </row>
    <row r="168" spans="1:6" x14ac:dyDescent="0.25">
      <c r="A168" s="3">
        <v>41579</v>
      </c>
      <c r="B168" s="13">
        <f>'[1]IPCA-15 (Var 12m)'!AA220</f>
        <v>9.1893275327922908</v>
      </c>
      <c r="C168" s="15">
        <f>'[2]IPCA-15 (MM3M Anualizada)'!Z220</f>
        <v>9.1961232768178292</v>
      </c>
      <c r="D168" s="2">
        <f>[3]pnad_dessaz!D194*100</f>
        <v>6.9245130242002517</v>
      </c>
      <c r="E168" s="2">
        <f>BRL!D168</f>
        <v>10.322243842247648</v>
      </c>
      <c r="F168" s="2">
        <v>82.9</v>
      </c>
    </row>
    <row r="169" spans="1:6" x14ac:dyDescent="0.25">
      <c r="A169" s="3">
        <v>41609</v>
      </c>
      <c r="B169" s="13">
        <f>'[1]IPCA-15 (Var 12m)'!AA221</f>
        <v>9.4209877968360729</v>
      </c>
      <c r="C169" s="15">
        <f>'[2]IPCA-15 (MM3M Anualizada)'!Z221</f>
        <v>9.2680733253423853</v>
      </c>
      <c r="D169" s="2">
        <f>[3]pnad_dessaz!D195*100</f>
        <v>6.7579177073325063</v>
      </c>
      <c r="E169" s="2">
        <f>BRL!D169</f>
        <v>14.638801879404873</v>
      </c>
      <c r="F169" s="2">
        <v>82.9</v>
      </c>
    </row>
    <row r="170" spans="1:6" x14ac:dyDescent="0.25">
      <c r="A170" s="3">
        <v>41640</v>
      </c>
      <c r="B170" s="13">
        <f>'[1]IPCA-15 (Var 12m)'!AA222</f>
        <v>9.1115392594887084</v>
      </c>
      <c r="C170" s="15">
        <f>'[2]IPCA-15 (MM3M Anualizada)'!Z222</f>
        <v>8.4848431581113744</v>
      </c>
      <c r="D170" s="2">
        <f>[3]pnad_dessaz!D196*100</f>
        <v>6.6924783903517859</v>
      </c>
      <c r="E170" s="2">
        <f>BRL!D170</f>
        <v>22.032193158953728</v>
      </c>
      <c r="F170" s="2">
        <v>82.7</v>
      </c>
    </row>
    <row r="171" spans="1:6" x14ac:dyDescent="0.25">
      <c r="A171" s="3">
        <v>41671</v>
      </c>
      <c r="B171" s="13">
        <f>'[1]IPCA-15 (Var 12m)'!AA223</f>
        <v>8.8859389364750427</v>
      </c>
      <c r="C171" s="15">
        <f>'[2]IPCA-15 (MM3M Anualizada)'!Z223</f>
        <v>8.4537483097126653</v>
      </c>
      <c r="D171" s="2">
        <f>[3]pnad_dessaz!D197*100</f>
        <v>6.596411243340139</v>
      </c>
      <c r="E171" s="2">
        <f>BRL!D171</f>
        <v>18.120142773966521</v>
      </c>
      <c r="F171" s="2">
        <v>82.6</v>
      </c>
    </row>
    <row r="172" spans="1:6" x14ac:dyDescent="0.25">
      <c r="A172" s="3">
        <v>41699</v>
      </c>
      <c r="B172" s="13">
        <f>'[1]IPCA-15 (Var 12m)'!AA224</f>
        <v>8.961721418884963</v>
      </c>
      <c r="C172" s="15">
        <f>'[2]IPCA-15 (MM3M Anualizada)'!Z224</f>
        <v>8.6744758090163003</v>
      </c>
      <c r="D172" s="2">
        <f>[3]pnad_dessaz!D198*100</f>
        <v>6.6367970565526786</v>
      </c>
      <c r="E172" s="2">
        <f>BRL!D172</f>
        <v>12.37645890240875</v>
      </c>
      <c r="F172" s="2">
        <v>82.6</v>
      </c>
    </row>
    <row r="173" spans="1:6" x14ac:dyDescent="0.25">
      <c r="A173" s="3">
        <v>41730</v>
      </c>
      <c r="B173" s="13">
        <f>'[1]IPCA-15 (Var 12m)'!AA225</f>
        <v>8.8894994814305335</v>
      </c>
      <c r="C173" s="15">
        <f>'[2]IPCA-15 (MM3M Anualizada)'!Z225</f>
        <v>9.0150570487132171</v>
      </c>
      <c r="D173" s="2">
        <f>[3]pnad_dessaz!D199*100</f>
        <v>6.6767684824763363</v>
      </c>
      <c r="E173" s="2">
        <f>BRL!D173</f>
        <v>11.70680523633456</v>
      </c>
      <c r="F173" s="2">
        <v>82</v>
      </c>
    </row>
    <row r="174" spans="1:6" x14ac:dyDescent="0.25">
      <c r="A174" s="3">
        <v>41760</v>
      </c>
      <c r="B174" s="13">
        <f>'[1]IPCA-15 (Var 12m)'!AA226</f>
        <v>9.0280266599549037</v>
      </c>
      <c r="C174" s="15">
        <f>'[2]IPCA-15 (MM3M Anualizada)'!Z226</f>
        <v>9.4365665162616352</v>
      </c>
      <c r="D174" s="2">
        <f>[3]pnad_dessaz!D200*100</f>
        <v>6.6779551794387215</v>
      </c>
      <c r="E174" s="2">
        <f>BRL!D174</f>
        <v>5.021931367719823</v>
      </c>
      <c r="F174" s="2">
        <v>81.8</v>
      </c>
    </row>
    <row r="175" spans="1:6" x14ac:dyDescent="0.25">
      <c r="A175" s="3">
        <v>41791</v>
      </c>
      <c r="B175" s="13">
        <f>'[1]IPCA-15 (Var 12m)'!AA227</f>
        <v>9.1430060635087074</v>
      </c>
      <c r="C175" s="15">
        <f>'[2]IPCA-15 (MM3M Anualizada)'!Z227</f>
        <v>9.9727090872661677</v>
      </c>
      <c r="D175" s="2">
        <f>[3]pnad_dessaz!D201*100</f>
        <v>6.6587506597838182</v>
      </c>
      <c r="E175" s="2">
        <f>BRL!D175</f>
        <v>-0.59134203042475741</v>
      </c>
      <c r="F175" s="2">
        <v>81.599999999999994</v>
      </c>
    </row>
    <row r="176" spans="1:6" x14ac:dyDescent="0.25">
      <c r="A176" s="3">
        <v>41821</v>
      </c>
      <c r="B176" s="13">
        <f>'[1]IPCA-15 (Var 12m)'!AA228</f>
        <v>9.126125089613339</v>
      </c>
      <c r="C176" s="15">
        <f>'[2]IPCA-15 (MM3M Anualizada)'!Z228</f>
        <v>9.9180646053607546</v>
      </c>
      <c r="D176" s="2">
        <f>[3]pnad_dessaz!D202*100</f>
        <v>6.7305246084262471</v>
      </c>
      <c r="E176" s="2">
        <f>BRL!D176</f>
        <v>-1.0000000000000009</v>
      </c>
      <c r="F176" s="2">
        <v>80.7</v>
      </c>
    </row>
    <row r="177" spans="1:6" x14ac:dyDescent="0.25">
      <c r="A177" s="3">
        <v>41852</v>
      </c>
      <c r="B177" s="13">
        <f>'[1]IPCA-15 (Var 12m)'!AA229</f>
        <v>8.9452039642584253</v>
      </c>
      <c r="C177" s="15">
        <f>'[2]IPCA-15 (MM3M Anualizada)'!Z229</f>
        <v>8.7462583241543683</v>
      </c>
      <c r="D177" s="2">
        <f>[3]pnad_dessaz!D203*100</f>
        <v>6.8615185095490698</v>
      </c>
      <c r="E177" s="2">
        <f>BRL!D177</f>
        <v>-5.6023944018211091</v>
      </c>
      <c r="F177" s="2">
        <v>80.599999999999994</v>
      </c>
    </row>
    <row r="178" spans="1:6" x14ac:dyDescent="0.25">
      <c r="A178" s="3">
        <v>41883</v>
      </c>
      <c r="B178" s="13">
        <f>'[1]IPCA-15 (Var 12m)'!AA230</f>
        <v>8.9801970394970425</v>
      </c>
      <c r="C178" s="15">
        <f>'[2]IPCA-15 (MM3M Anualizada)'!Z230</f>
        <v>7.9761135875065889</v>
      </c>
      <c r="D178" s="2">
        <f>[3]pnad_dessaz!D204*100</f>
        <v>6.8459365447974481</v>
      </c>
      <c r="E178" s="2">
        <f>BRL!D178</f>
        <v>9.9116473068125757</v>
      </c>
      <c r="F178" s="2">
        <v>80.3</v>
      </c>
    </row>
    <row r="179" spans="1:6" x14ac:dyDescent="0.25">
      <c r="A179" s="3">
        <v>41913</v>
      </c>
      <c r="B179" s="13">
        <f>'[1]IPCA-15 (Var 12m)'!AA231</f>
        <v>8.8485165927722846</v>
      </c>
      <c r="C179" s="15">
        <f>'[2]IPCA-15 (MM3M Anualizada)'!Z231</f>
        <v>7.8109426010443599</v>
      </c>
      <c r="D179" s="2">
        <f>[3]pnad_dessaz!D205*100</f>
        <v>6.9260964686447828</v>
      </c>
      <c r="E179" s="2">
        <f>BRL!D179</f>
        <v>10.970349180402316</v>
      </c>
      <c r="F179" s="2">
        <v>79.900000000000006</v>
      </c>
    </row>
    <row r="180" spans="1:6" x14ac:dyDescent="0.25">
      <c r="A180" s="3">
        <v>41944</v>
      </c>
      <c r="B180" s="13">
        <f>'[1]IPCA-15 (Var 12m)'!AA232</f>
        <v>8.8368331771511635</v>
      </c>
      <c r="C180" s="15">
        <f>'[2]IPCA-15 (MM3M Anualizada)'!Z232</f>
        <v>8.5219539965107458</v>
      </c>
      <c r="D180" s="2">
        <f>[3]pnad_dessaz!D206*100</f>
        <v>6.9629448240663532</v>
      </c>
      <c r="E180" s="2">
        <f>BRL!D180</f>
        <v>10.117869741030706</v>
      </c>
      <c r="F180" s="2">
        <v>80.3</v>
      </c>
    </row>
    <row r="181" spans="1:6" x14ac:dyDescent="0.25">
      <c r="A181" s="3">
        <v>41974</v>
      </c>
      <c r="B181" s="13">
        <f>'[1]IPCA-15 (Var 12m)'!AA233</f>
        <v>8.827697636985306</v>
      </c>
      <c r="C181" s="15">
        <f>'[2]IPCA-15 (MM3M Anualizada)'!Z233</f>
        <v>8.4943860621541205</v>
      </c>
      <c r="D181" s="2">
        <f>[3]pnad_dessaz!D207*100</f>
        <v>7.0946147067457721</v>
      </c>
      <c r="E181" s="2">
        <f>BRL!D181</f>
        <v>13.388549716091024</v>
      </c>
      <c r="F181" s="2">
        <v>79.400000000000006</v>
      </c>
    </row>
    <row r="182" spans="1:6" x14ac:dyDescent="0.25">
      <c r="A182" s="3">
        <v>42005</v>
      </c>
      <c r="B182" s="13">
        <f>'[1]IPCA-15 (Var 12m)'!AA234</f>
        <v>9.1101791877938183</v>
      </c>
      <c r="C182" s="15">
        <f>'[2]IPCA-15 (MM3M Anualizada)'!Z234</f>
        <v>9.6228402710624863</v>
      </c>
      <c r="D182" s="2">
        <f>[3]pnad_dessaz!D208*100</f>
        <v>7.1152150086845829</v>
      </c>
      <c r="E182" s="2">
        <f>BRL!D182</f>
        <v>9.7279472382522556</v>
      </c>
      <c r="F182" s="2">
        <v>79.2</v>
      </c>
    </row>
    <row r="183" spans="1:6" x14ac:dyDescent="0.25">
      <c r="A183" s="3">
        <v>42036</v>
      </c>
      <c r="B183" s="13">
        <f>'[1]IPCA-15 (Var 12m)'!AA235</f>
        <v>9.1028675118630389</v>
      </c>
      <c r="C183" s="15">
        <f>'[2]IPCA-15 (MM3M Anualizada)'!Z235</f>
        <v>9.8585497563773856</v>
      </c>
      <c r="D183" s="2">
        <f>[3]pnad_dessaz!D209*100</f>
        <v>7.2647502195609555</v>
      </c>
      <c r="E183" s="2">
        <f>BRL!D183</f>
        <v>23.355693191316096</v>
      </c>
      <c r="F183" s="2">
        <v>79.099999999999994</v>
      </c>
    </row>
    <row r="184" spans="1:6" x14ac:dyDescent="0.25">
      <c r="A184" s="3">
        <v>42064</v>
      </c>
      <c r="B184" s="13">
        <f>'[1]IPCA-15 (Var 12m)'!AA236</f>
        <v>9.2512909631946343</v>
      </c>
      <c r="C184" s="15">
        <f>'[2]IPCA-15 (MM3M Anualizada)'!Z236</f>
        <v>10.754622923415383</v>
      </c>
      <c r="D184" s="2">
        <f>[3]pnad_dessaz!D210*100</f>
        <v>7.396004991386862</v>
      </c>
      <c r="E184" s="2">
        <f>BRL!D184</f>
        <v>41.76426393247008</v>
      </c>
      <c r="F184" s="2">
        <v>78.400000000000006</v>
      </c>
    </row>
    <row r="185" spans="1:6" x14ac:dyDescent="0.25">
      <c r="A185" s="3">
        <v>42095</v>
      </c>
      <c r="B185" s="13">
        <f>'[1]IPCA-15 (Var 12m)'!AA237</f>
        <v>9.5492947540841726</v>
      </c>
      <c r="C185" s="15">
        <f>'[2]IPCA-15 (MM3M Anualizada)'!Z237</f>
        <v>11.107294604664133</v>
      </c>
      <c r="D185" s="2">
        <f>[3]pnad_dessaz!D211*100</f>
        <v>7.521991513372539</v>
      </c>
      <c r="E185" s="2">
        <f>BRL!D185</f>
        <v>33.886478507849873</v>
      </c>
      <c r="F185" s="2">
        <v>77.5</v>
      </c>
    </row>
    <row r="186" spans="1:6" x14ac:dyDescent="0.25">
      <c r="A186" s="3">
        <v>42125</v>
      </c>
      <c r="B186" s="13">
        <f>'[1]IPCA-15 (Var 12m)'!AA238</f>
        <v>9.5021749815386869</v>
      </c>
      <c r="C186" s="15">
        <f>'[2]IPCA-15 (MM3M Anualizada)'!Z238</f>
        <v>10.975094776022544</v>
      </c>
      <c r="D186" s="2">
        <f>[3]pnad_dessaz!D212*100</f>
        <v>7.8322684797786373</v>
      </c>
      <c r="E186" s="2">
        <f>BRL!D186</f>
        <v>41.977486934381567</v>
      </c>
      <c r="F186" s="2">
        <v>76.5</v>
      </c>
    </row>
    <row r="187" spans="1:6" x14ac:dyDescent="0.25">
      <c r="A187" s="3">
        <v>42156</v>
      </c>
      <c r="B187" s="13">
        <f>'[1]IPCA-15 (Var 12m)'!AA239</f>
        <v>9.3331121788478271</v>
      </c>
      <c r="C187" s="15">
        <f>'[2]IPCA-15 (MM3M Anualizada)'!Z239</f>
        <v>10.221412973876795</v>
      </c>
      <c r="D187" s="2">
        <f>[3]pnad_dessaz!D213*100</f>
        <v>8.1327360682099776</v>
      </c>
      <c r="E187" s="2">
        <f>BRL!D187</f>
        <v>40.870493143220379</v>
      </c>
      <c r="F187" s="2">
        <v>75.8</v>
      </c>
    </row>
    <row r="188" spans="1:6" x14ac:dyDescent="0.25">
      <c r="A188" s="3">
        <v>42186</v>
      </c>
      <c r="B188" s="13">
        <f>'[1]IPCA-15 (Var 12m)'!AA240</f>
        <v>9.4195426960713462</v>
      </c>
      <c r="C188" s="15">
        <f>'[2]IPCA-15 (MM3M Anualizada)'!Z240</f>
        <v>9.2095928088325394</v>
      </c>
      <c r="D188" s="2">
        <f>[3]pnad_dessaz!D214*100</f>
        <v>8.3922426010158979</v>
      </c>
      <c r="E188" s="2">
        <f>BRL!D188</f>
        <v>49.693440959816492</v>
      </c>
      <c r="F188" s="2">
        <v>75.099999999999994</v>
      </c>
    </row>
    <row r="189" spans="1:6" x14ac:dyDescent="0.25">
      <c r="A189" s="3">
        <v>42217</v>
      </c>
      <c r="B189" s="13">
        <f>'[1]IPCA-15 (Var 12m)'!AA241</f>
        <v>9.6920817263616499</v>
      </c>
      <c r="C189" s="15">
        <f>'[2]IPCA-15 (MM3M Anualizada)'!Z241</f>
        <v>9.4521978133278282</v>
      </c>
      <c r="D189" s="2">
        <f>[3]pnad_dessaz!D215*100</f>
        <v>8.6854299492581397</v>
      </c>
      <c r="E189" s="2">
        <f>BRL!D189</f>
        <v>62.836600723440348</v>
      </c>
      <c r="F189" s="2">
        <v>75.099999999999994</v>
      </c>
    </row>
    <row r="190" spans="1:6" x14ac:dyDescent="0.25">
      <c r="A190" s="3">
        <v>42248</v>
      </c>
      <c r="B190" s="13">
        <f>'[1]IPCA-15 (Var 12m)'!AA242</f>
        <v>9.6803024897334211</v>
      </c>
      <c r="C190" s="15">
        <f>'[2]IPCA-15 (MM3M Anualizada)'!Z242</f>
        <v>9.2174631279199559</v>
      </c>
      <c r="D190" s="2">
        <f>[3]pnad_dessaz!D216*100</f>
        <v>8.9394342168681469</v>
      </c>
      <c r="E190" s="2">
        <f>BRL!D190</f>
        <v>62.098584078018519</v>
      </c>
      <c r="F190" s="2">
        <v>74.900000000000006</v>
      </c>
    </row>
    <row r="191" spans="1:6" x14ac:dyDescent="0.25">
      <c r="A191" s="3">
        <v>42278</v>
      </c>
      <c r="B191" s="13">
        <f>'[1]IPCA-15 (Var 12m)'!AA243</f>
        <v>9.7393100222723064</v>
      </c>
      <c r="C191" s="15">
        <f>'[2]IPCA-15 (MM3M Anualizada)'!Z243</f>
        <v>8.8905451361902976</v>
      </c>
      <c r="D191" s="2">
        <f>[3]pnad_dessaz!D217*100</f>
        <v>9.2549888430026215</v>
      </c>
      <c r="E191" s="2">
        <f>BRL!D191</f>
        <v>57.884938008920159</v>
      </c>
      <c r="F191" s="2">
        <v>74.7</v>
      </c>
    </row>
    <row r="192" spans="1:6" x14ac:dyDescent="0.25">
      <c r="A192" s="3">
        <v>42309</v>
      </c>
      <c r="B192" s="13">
        <f>'[1]IPCA-15 (Var 12m)'!AA244</f>
        <v>9.7430588247093226</v>
      </c>
      <c r="C192" s="15">
        <f>'[2]IPCA-15 (MM3M Anualizada)'!Z244</f>
        <v>8.5278145392842788</v>
      </c>
      <c r="D192" s="2">
        <f>[3]pnad_dessaz!D218*100</f>
        <v>9.4663577902509353</v>
      </c>
      <c r="E192" s="2">
        <f>BRL!D192</f>
        <v>50.412141573560419</v>
      </c>
      <c r="F192" s="2">
        <v>75</v>
      </c>
    </row>
    <row r="193" spans="1:6" x14ac:dyDescent="0.25">
      <c r="A193" s="3">
        <v>42339</v>
      </c>
      <c r="B193" s="13">
        <f>'[1]IPCA-15 (Var 12m)'!AA245</f>
        <v>9.6480583481113769</v>
      </c>
      <c r="C193" s="15">
        <f>'[2]IPCA-15 (MM3M Anualizada)'!Z245</f>
        <v>8.208653824350904</v>
      </c>
      <c r="D193" s="2">
        <f>[3]pnad_dessaz!D219*100</f>
        <v>9.5788359842978288</v>
      </c>
      <c r="E193" s="2">
        <f>BRL!D193</f>
        <v>47.012312210550093</v>
      </c>
      <c r="F193" s="2">
        <v>75.2</v>
      </c>
    </row>
    <row r="194" spans="1:6" x14ac:dyDescent="0.25">
      <c r="A194" s="3">
        <v>42370</v>
      </c>
      <c r="B194" s="13">
        <f>'[1]IPCA-15 (Var 12m)'!AA246</f>
        <v>9.3178040097141377</v>
      </c>
      <c r="C194" s="15">
        <f>'[2]IPCA-15 (MM3M Anualizada)'!Z246</f>
        <v>7.9559413878794061</v>
      </c>
      <c r="D194" s="2">
        <f>[3]pnad_dessaz!D220*100</f>
        <v>9.8086880699303496</v>
      </c>
      <c r="E194" s="2">
        <f>BRL!D194</f>
        <v>51.859504132231415</v>
      </c>
      <c r="F194" s="2">
        <v>74.099999999999994</v>
      </c>
    </row>
    <row r="195" spans="1:6" x14ac:dyDescent="0.25">
      <c r="A195" s="3">
        <v>42401</v>
      </c>
      <c r="B195" s="13">
        <f>'[1]IPCA-15 (Var 12m)'!AA247</f>
        <v>9.159132872958395</v>
      </c>
      <c r="C195" s="15">
        <f>'[2]IPCA-15 (MM3M Anualizada)'!Z247</f>
        <v>7.8194174485575019</v>
      </c>
      <c r="D195" s="2">
        <f>[3]pnad_dessaz!D221*100</f>
        <v>10.056677309832729</v>
      </c>
      <c r="E195" s="2">
        <f>BRL!D195</f>
        <v>38.268559217498563</v>
      </c>
      <c r="F195" s="2">
        <v>73.8</v>
      </c>
    </row>
    <row r="196" spans="1:6" x14ac:dyDescent="0.25">
      <c r="A196" s="3">
        <v>42430</v>
      </c>
      <c r="B196" s="13">
        <f>'[1]IPCA-15 (Var 12m)'!AA248</f>
        <v>8.6159538157067033</v>
      </c>
      <c r="C196" s="15">
        <f>'[2]IPCA-15 (MM3M Anualizada)'!Z248</f>
        <v>6.9674409816952902</v>
      </c>
      <c r="D196" s="2">
        <f>[3]pnad_dessaz!D222*100</f>
        <v>10.336371063167181</v>
      </c>
      <c r="E196" s="2">
        <f>BRL!D196</f>
        <v>10.939302303831422</v>
      </c>
      <c r="F196" s="2">
        <v>73.8</v>
      </c>
    </row>
    <row r="197" spans="1:6" x14ac:dyDescent="0.25">
      <c r="A197" s="3">
        <v>42461</v>
      </c>
      <c r="B197" s="13">
        <f>'[1]IPCA-15 (Var 12m)'!AA249</f>
        <v>8.0892012477635831</v>
      </c>
      <c r="C197" s="15">
        <f>'[2]IPCA-15 (MM3M Anualizada)'!Z249</f>
        <v>6.5051398391589714</v>
      </c>
      <c r="D197" s="2">
        <f>[3]pnad_dessaz!D223*100</f>
        <v>10.666784474765178</v>
      </c>
      <c r="E197" s="2">
        <f>BRL!D197</f>
        <v>15.274112183877332</v>
      </c>
      <c r="F197" s="2">
        <v>74.099999999999994</v>
      </c>
    </row>
    <row r="198" spans="1:6" x14ac:dyDescent="0.25">
      <c r="A198" s="3">
        <v>42491</v>
      </c>
      <c r="B198" s="13">
        <f>'[1]IPCA-15 (Var 12m)'!AA250</f>
        <v>8.0268227225744226</v>
      </c>
      <c r="C198" s="15">
        <f>'[2]IPCA-15 (MM3M Anualizada)'!Z250</f>
        <v>6.3767902370573779</v>
      </c>
      <c r="D198" s="2">
        <f>[3]pnad_dessaz!D224*100</f>
        <v>10.87005751359824</v>
      </c>
      <c r="E198" s="2">
        <f>BRL!D198</f>
        <v>13.099152102439881</v>
      </c>
      <c r="F198" s="2">
        <v>73.7</v>
      </c>
    </row>
    <row r="199" spans="1:6" x14ac:dyDescent="0.25">
      <c r="A199" s="3">
        <v>42522</v>
      </c>
      <c r="B199" s="13">
        <f>'[1]IPCA-15 (Var 12m)'!AA251</f>
        <v>7.7247377107749031</v>
      </c>
      <c r="C199" s="15">
        <f>'[2]IPCA-15 (MM3M Anualizada)'!Z251</f>
        <v>6.6244543702310636</v>
      </c>
      <c r="D199" s="2">
        <f>[3]pnad_dessaz!D225*100</f>
        <v>11.160520610710522</v>
      </c>
      <c r="E199" s="2">
        <f>BRL!D199</f>
        <v>3.457168184382331</v>
      </c>
      <c r="F199" s="2">
        <v>73.900000000000006</v>
      </c>
    </row>
    <row r="200" spans="1:6" x14ac:dyDescent="0.25">
      <c r="A200" s="3">
        <v>42552</v>
      </c>
      <c r="B200" s="13">
        <f>'[1]IPCA-15 (Var 12m)'!AA252</f>
        <v>7.5589396605068941</v>
      </c>
      <c r="C200" s="15">
        <f>'[2]IPCA-15 (MM3M Anualizada)'!Z252</f>
        <v>7.0184574230240884</v>
      </c>
      <c r="D200" s="2">
        <f>[3]pnad_dessaz!D226*100</f>
        <v>11.432271761352775</v>
      </c>
      <c r="E200" s="2">
        <f>BRL!D200</f>
        <v>-4.5672864425258641</v>
      </c>
      <c r="F200" s="2">
        <v>74</v>
      </c>
    </row>
    <row r="201" spans="1:6" x14ac:dyDescent="0.25">
      <c r="A201" s="3">
        <v>42583</v>
      </c>
      <c r="B201" s="13">
        <f>'[1]IPCA-15 (Var 12m)'!AA253</f>
        <v>7.2394358038161215</v>
      </c>
      <c r="C201" s="15">
        <f>'[2]IPCA-15 (MM3M Anualizada)'!Z253</f>
        <v>6.3121759986215693</v>
      </c>
      <c r="D201" s="2">
        <f>[3]pnad_dessaz!D227*100</f>
        <v>11.726026751493867</v>
      </c>
      <c r="E201" s="2">
        <f>BRL!D201</f>
        <v>-11.145239139973661</v>
      </c>
      <c r="F201" s="2">
        <v>73.900000000000006</v>
      </c>
    </row>
    <row r="202" spans="1:6" x14ac:dyDescent="0.25">
      <c r="A202" s="3">
        <v>42614</v>
      </c>
      <c r="B202" s="13">
        <f>'[1]IPCA-15 (Var 12m)'!AA254</f>
        <v>7.0502542824857528</v>
      </c>
      <c r="C202" s="15">
        <f>'[2]IPCA-15 (MM3M Anualizada)'!Z254</f>
        <v>6.398764629705056</v>
      </c>
      <c r="D202" s="2">
        <f>[3]pnad_dessaz!D228*100</f>
        <v>11.873162043895935</v>
      </c>
      <c r="E202" s="2">
        <f>BRL!D202</f>
        <v>-18.291777321871351</v>
      </c>
      <c r="F202" s="2">
        <v>74.2</v>
      </c>
    </row>
    <row r="203" spans="1:6" x14ac:dyDescent="0.25">
      <c r="A203" s="3">
        <v>42644</v>
      </c>
      <c r="B203" s="13">
        <f>'[1]IPCA-15 (Var 12m)'!AA255</f>
        <v>6.9248466965142086</v>
      </c>
      <c r="C203" s="15">
        <f>'[2]IPCA-15 (MM3M Anualizada)'!Z255</f>
        <v>6.1506483206033948</v>
      </c>
      <c r="D203" s="2">
        <f>[3]pnad_dessaz!D229*100</f>
        <v>12.143275477149418</v>
      </c>
      <c r="E203" s="2">
        <f>BRL!D203</f>
        <v>-17.564888364800257</v>
      </c>
      <c r="F203" s="2">
        <v>73.8</v>
      </c>
    </row>
    <row r="204" spans="1:6" x14ac:dyDescent="0.25">
      <c r="A204" s="3">
        <v>42675</v>
      </c>
      <c r="B204" s="13">
        <f>'[1]IPCA-15 (Var 12m)'!AA256</f>
        <v>6.8727454469573104</v>
      </c>
      <c r="C204" s="15">
        <f>'[2]IPCA-15 (MM3M Anualizada)'!Z256</f>
        <v>6.8788222425953762</v>
      </c>
      <c r="D204" s="2">
        <f>[3]pnad_dessaz!D230*100</f>
        <v>12.354658112734251</v>
      </c>
      <c r="E204" s="2">
        <f>BRL!D204</f>
        <v>-11.787546263229665</v>
      </c>
      <c r="F204" s="2">
        <v>73.900000000000006</v>
      </c>
    </row>
    <row r="205" spans="1:6" x14ac:dyDescent="0.25">
      <c r="A205" s="3">
        <v>42705</v>
      </c>
      <c r="B205" s="13">
        <f>'[1]IPCA-15 (Var 12m)'!AA257</f>
        <v>6.4738456832933053</v>
      </c>
      <c r="C205" s="15">
        <f>'[2]IPCA-15 (MM3M Anualizada)'!Z257</f>
        <v>5.667157713001032</v>
      </c>
      <c r="D205" s="2">
        <f>[3]pnad_dessaz!D231*100</f>
        <v>12.655060607112013</v>
      </c>
      <c r="E205" s="2">
        <f>BRL!D205</f>
        <v>-16.537328723268018</v>
      </c>
      <c r="F205" s="2">
        <v>73.400000000000006</v>
      </c>
    </row>
    <row r="206" spans="1:6" x14ac:dyDescent="0.25">
      <c r="A206" s="3">
        <v>42736</v>
      </c>
      <c r="B206" s="13">
        <f>'[1]IPCA-15 (Var 12m)'!AA258</f>
        <v>6.0897748095389233</v>
      </c>
      <c r="C206" s="15">
        <f>'[2]IPCA-15 (MM3M Anualizada)'!Z258</f>
        <v>4.5013051891734648</v>
      </c>
      <c r="D206" s="2">
        <f>[3]pnad_dessaz!D232*100</f>
        <v>12.851764976613488</v>
      </c>
      <c r="E206" s="2">
        <f>BRL!D206</f>
        <v>-22.654298082869527</v>
      </c>
      <c r="F206" s="2">
        <v>74.5</v>
      </c>
    </row>
    <row r="207" spans="1:6" x14ac:dyDescent="0.25">
      <c r="A207" s="3">
        <v>42767</v>
      </c>
      <c r="B207" s="13">
        <f>'[1]IPCA-15 (Var 12m)'!AA259</f>
        <v>5.6935319143542813</v>
      </c>
      <c r="C207" s="15">
        <f>'[2]IPCA-15 (MM3M Anualizada)'!Z259</f>
        <v>3.2405465175804125</v>
      </c>
      <c r="D207" s="2">
        <f>[3]pnad_dessaz!D233*100</f>
        <v>12.991069711947755</v>
      </c>
      <c r="E207" s="2">
        <f>BRL!D207</f>
        <v>-22.121981252984192</v>
      </c>
      <c r="F207" s="2">
        <v>74.400000000000006</v>
      </c>
    </row>
    <row r="208" spans="1:6" x14ac:dyDescent="0.25">
      <c r="A208" s="3">
        <v>42795</v>
      </c>
      <c r="B208" s="13">
        <f>'[1]IPCA-15 (Var 12m)'!AA260</f>
        <v>5.4845130369364483</v>
      </c>
      <c r="C208" s="15">
        <f>'[2]IPCA-15 (MM3M Anualizada)'!Z260</f>
        <v>3.3466858574478664</v>
      </c>
      <c r="D208" s="2">
        <f>[3]pnad_dessaz!D234*100</f>
        <v>13.165687593475194</v>
      </c>
      <c r="E208" s="2">
        <f>BRL!D208</f>
        <v>-10.973416512111511</v>
      </c>
      <c r="F208" s="2">
        <v>74.2</v>
      </c>
    </row>
    <row r="209" spans="1:6" x14ac:dyDescent="0.25">
      <c r="A209" s="3">
        <v>42826</v>
      </c>
      <c r="B209" s="13">
        <f>'[1]IPCA-15 (Var 12m)'!AA261</f>
        <v>5.2804408443294619</v>
      </c>
      <c r="C209" s="15">
        <f>'[2]IPCA-15 (MM3M Anualizada)'!Z261</f>
        <v>3.6013365164912869</v>
      </c>
      <c r="D209" s="2">
        <f>[3]pnad_dessaz!D235*100</f>
        <v>13.08082835713601</v>
      </c>
      <c r="E209" s="2">
        <f>BRL!D209</f>
        <v>-7.3148819011737309</v>
      </c>
      <c r="F209" s="2">
        <v>74.5</v>
      </c>
    </row>
    <row r="210" spans="1:6" x14ac:dyDescent="0.25">
      <c r="A210" s="3">
        <v>42856</v>
      </c>
      <c r="B210" s="13">
        <f>'[1]IPCA-15 (Var 12m)'!AA262</f>
        <v>4.9932297791880558</v>
      </c>
      <c r="C210" s="15">
        <f>'[2]IPCA-15 (MM3M Anualizada)'!Z262</f>
        <v>3.6089459623305657</v>
      </c>
      <c r="D210" s="2">
        <f>[3]pnad_dessaz!D236*100</f>
        <v>12.979561478991942</v>
      </c>
      <c r="E210" s="2">
        <f>BRL!D210</f>
        <v>-9.7752308890619801</v>
      </c>
      <c r="F210" s="2">
        <v>74.400000000000006</v>
      </c>
    </row>
    <row r="211" spans="1:6" x14ac:dyDescent="0.25">
      <c r="A211" s="3">
        <v>42887</v>
      </c>
      <c r="B211" s="13">
        <f>'[1]IPCA-15 (Var 12m)'!AA263</f>
        <v>4.8160166386961691</v>
      </c>
      <c r="C211" s="15">
        <f>'[2]IPCA-15 (MM3M Anualizada)'!Z263</f>
        <v>3.9874495660562843</v>
      </c>
      <c r="D211" s="2">
        <f>[3]pnad_dessaz!D237*100</f>
        <v>12.851532694813105</v>
      </c>
      <c r="E211" s="2">
        <f>BRL!D211</f>
        <v>3.0658981149711773</v>
      </c>
      <c r="F211" s="2">
        <v>74.2</v>
      </c>
    </row>
    <row r="212" spans="1:6" x14ac:dyDescent="0.25">
      <c r="A212" s="3">
        <v>42917</v>
      </c>
      <c r="B212" s="13">
        <f>'[1]IPCA-15 (Var 12m)'!AA264</f>
        <v>4.605624912517527</v>
      </c>
      <c r="C212" s="15">
        <f>'[2]IPCA-15 (MM3M Anualizada)'!Z264</f>
        <v>4.3230416077511933</v>
      </c>
      <c r="D212" s="2">
        <f>[3]pnad_dessaz!D238*100</f>
        <v>12.695248820756678</v>
      </c>
      <c r="E212" s="2">
        <f>BRL!D212</f>
        <v>-3.3439342946243844</v>
      </c>
      <c r="F212" s="2">
        <v>74.5</v>
      </c>
    </row>
    <row r="213" spans="1:6" x14ac:dyDescent="0.25">
      <c r="A213" s="3">
        <v>42948</v>
      </c>
      <c r="B213" s="13">
        <f>'[1]IPCA-15 (Var 12m)'!AA265</f>
        <v>4.4411749574395145</v>
      </c>
      <c r="C213" s="15">
        <f>'[2]IPCA-15 (MM3M Anualizada)'!Z265</f>
        <v>4.1636599844741937</v>
      </c>
      <c r="D213" s="2">
        <f>[3]pnad_dessaz!D239*100</f>
        <v>12.549370160459883</v>
      </c>
      <c r="E213" s="2">
        <f>BRL!D213</f>
        <v>-2.8765432098765586</v>
      </c>
      <c r="F213" s="2">
        <v>74.099999999999994</v>
      </c>
    </row>
    <row r="214" spans="1:6" x14ac:dyDescent="0.25">
      <c r="A214" s="3">
        <v>42979</v>
      </c>
      <c r="B214" s="13">
        <f>'[1]IPCA-15 (Var 12m)'!AA266</f>
        <v>4.1494428540736124</v>
      </c>
      <c r="C214" s="15">
        <f>'[2]IPCA-15 (MM3M Anualizada)'!Z266</f>
        <v>3.6853427474347455</v>
      </c>
      <c r="D214" s="2">
        <f>[3]pnad_dessaz!D240*100</f>
        <v>12.499719612115145</v>
      </c>
      <c r="E214" s="2">
        <f>BRL!D214</f>
        <v>-2.4091931359561225</v>
      </c>
      <c r="F214" s="2">
        <v>73.900000000000006</v>
      </c>
    </row>
    <row r="215" spans="1:6" x14ac:dyDescent="0.25">
      <c r="A215" s="3">
        <v>43009</v>
      </c>
      <c r="B215" s="13">
        <f>'[1]IPCA-15 (Var 12m)'!AA267</f>
        <v>4.0465896139122606</v>
      </c>
      <c r="C215" s="15">
        <f>'[2]IPCA-15 (MM3M Anualizada)'!Z267</f>
        <v>3.8004460814566841</v>
      </c>
      <c r="D215" s="2">
        <f>[3]pnad_dessaz!D241*100</f>
        <v>12.557861365079603</v>
      </c>
      <c r="E215" s="2">
        <f>BRL!D215</f>
        <v>3.0118209255533435</v>
      </c>
      <c r="F215" s="2">
        <v>74.3</v>
      </c>
    </row>
    <row r="216" spans="1:6" x14ac:dyDescent="0.25">
      <c r="A216" s="3">
        <v>43040</v>
      </c>
      <c r="B216" s="13">
        <f>'[1]IPCA-15 (Var 12m)'!AA268</f>
        <v>3.5792178798038492</v>
      </c>
      <c r="C216" s="15">
        <f>'[2]IPCA-15 (MM3M Anualizada)'!Z268</f>
        <v>3.2881820041881724</v>
      </c>
      <c r="D216" s="2">
        <f>[3]pnad_dessaz!D242*100</f>
        <v>12.559074629044432</v>
      </c>
      <c r="E216" s="2">
        <f>BRL!D216</f>
        <v>-3.9777411376751726</v>
      </c>
      <c r="F216" s="2">
        <v>74.7</v>
      </c>
    </row>
    <row r="217" spans="1:6" x14ac:dyDescent="0.25">
      <c r="A217" s="3">
        <v>43070</v>
      </c>
      <c r="B217" s="13">
        <f>'[1]IPCA-15 (Var 12m)'!AA269</f>
        <v>3.6380277204232812</v>
      </c>
      <c r="C217" s="15">
        <f>'[2]IPCA-15 (MM3M Anualizada)'!Z269</f>
        <v>3.3703631239748972</v>
      </c>
      <c r="D217" s="2">
        <f>[3]pnad_dessaz!D243*100</f>
        <v>12.452878774900089</v>
      </c>
      <c r="E217" s="2">
        <f>BRL!D217</f>
        <v>1.5005523505584817</v>
      </c>
      <c r="F217" s="2">
        <v>74.900000000000006</v>
      </c>
    </row>
    <row r="218" spans="1:6" x14ac:dyDescent="0.25">
      <c r="A218" s="3">
        <v>43101</v>
      </c>
      <c r="B218" s="13">
        <f>'[1]IPCA-15 (Var 12m)'!AA270</f>
        <v>3.6243057605667559</v>
      </c>
      <c r="C218" s="15">
        <f>'[2]IPCA-15 (MM3M Anualizada)'!Z270</f>
        <v>2.5581718117565515</v>
      </c>
      <c r="D218" s="2">
        <f>[3]pnad_dessaz!D244*100</f>
        <v>12.446009103633582</v>
      </c>
      <c r="E218" s="2">
        <f>BRL!D218</f>
        <v>1.1321840918540271</v>
      </c>
      <c r="F218" s="2">
        <v>75</v>
      </c>
    </row>
    <row r="219" spans="1:6" x14ac:dyDescent="0.25">
      <c r="A219" s="3">
        <v>43132</v>
      </c>
      <c r="B219" s="13">
        <f>'[1]IPCA-15 (Var 12m)'!AA271</f>
        <v>3.3848992373850137</v>
      </c>
      <c r="C219" s="15">
        <f>'[2]IPCA-15 (MM3M Anualizada)'!Z271</f>
        <v>2.3853047916971235</v>
      </c>
      <c r="D219" s="2">
        <f>[3]pnad_dessaz!D245*100</f>
        <v>12.439798309935778</v>
      </c>
      <c r="E219" s="2">
        <f>BRL!D219</f>
        <v>4.6982897708938376</v>
      </c>
      <c r="F219" s="2">
        <v>75.7</v>
      </c>
    </row>
    <row r="220" spans="1:6" x14ac:dyDescent="0.25">
      <c r="A220" s="3">
        <v>43160</v>
      </c>
      <c r="B220" s="13">
        <f>'[1]IPCA-15 (Var 12m)'!AA272</f>
        <v>3.4801991387137861</v>
      </c>
      <c r="C220" s="15">
        <f>'[2]IPCA-15 (MM3M Anualizada)'!Z272</f>
        <v>2.8597627865283499</v>
      </c>
      <c r="D220" s="2">
        <f>[3]pnad_dessaz!D246*100</f>
        <v>12.530960034563076</v>
      </c>
      <c r="E220" s="2">
        <f>BRL!D220</f>
        <v>4.9051481960796783</v>
      </c>
      <c r="F220" s="2">
        <v>76.2</v>
      </c>
    </row>
    <row r="221" spans="1:6" x14ac:dyDescent="0.25">
      <c r="A221" s="3">
        <v>43191</v>
      </c>
      <c r="B221" s="13">
        <f>'[1]IPCA-15 (Var 12m)'!AA273</f>
        <v>3.4391527674427351</v>
      </c>
      <c r="C221" s="15">
        <f>'[2]IPCA-15 (MM3M Anualizada)'!Z273</f>
        <v>3.1010344530274949</v>
      </c>
      <c r="D221" s="2">
        <f>[3]pnad_dessaz!D247*100</f>
        <v>12.381183390610495</v>
      </c>
      <c r="E221" s="2">
        <f>BRL!D221</f>
        <v>8.8396235264688539</v>
      </c>
      <c r="F221" s="2">
        <v>76.5</v>
      </c>
    </row>
    <row r="222" spans="1:6" x14ac:dyDescent="0.25">
      <c r="A222" s="3">
        <v>43221</v>
      </c>
      <c r="B222" s="13">
        <f>'[1]IPCA-15 (Var 12m)'!AA274</f>
        <v>2.96512660830588</v>
      </c>
      <c r="C222" s="15">
        <f>'[2]IPCA-15 (MM3M Anualizada)'!Z274</f>
        <v>2.0261011728359932</v>
      </c>
      <c r="D222" s="2">
        <f>[3]pnad_dessaz!D248*100</f>
        <v>12.335520214168872</v>
      </c>
      <c r="E222" s="2">
        <f>BRL!D222</f>
        <v>15.209348214836261</v>
      </c>
      <c r="F222" s="2">
        <v>76.400000000000006</v>
      </c>
    </row>
    <row r="223" spans="1:6" x14ac:dyDescent="0.25">
      <c r="A223" s="3">
        <v>43252</v>
      </c>
      <c r="B223" s="13">
        <f>'[1]IPCA-15 (Var 12m)'!AA275</f>
        <v>3.0906325953562259</v>
      </c>
      <c r="C223" s="15">
        <f>'[2]IPCA-15 (MM3M Anualizada)'!Z275</f>
        <v>2.5161670582617006</v>
      </c>
      <c r="D223" s="2">
        <f>[3]pnad_dessaz!D249*100</f>
        <v>12.269309535832962</v>
      </c>
      <c r="E223" s="2">
        <f>BRL!D223</f>
        <v>16.554309380573784</v>
      </c>
      <c r="F223" s="2">
        <v>76.099999999999994</v>
      </c>
    </row>
    <row r="224" spans="1:6" x14ac:dyDescent="0.25">
      <c r="A224" s="3">
        <v>43282</v>
      </c>
      <c r="B224" s="13">
        <f>'[1]IPCA-15 (Var 12m)'!AA276</f>
        <v>2.9686808603170505</v>
      </c>
      <c r="C224" s="15">
        <f>'[2]IPCA-15 (MM3M Anualizada)'!Z276</f>
        <v>2.5537892070643124</v>
      </c>
      <c r="D224" s="2">
        <f>[3]pnad_dessaz!D250*100</f>
        <v>12.181644074634534</v>
      </c>
      <c r="E224" s="2">
        <f>BRL!D224</f>
        <v>19.93994377715309</v>
      </c>
      <c r="F224" s="2">
        <v>75.599999999999994</v>
      </c>
    </row>
    <row r="225" spans="1:6" x14ac:dyDescent="0.25">
      <c r="A225" s="3">
        <v>43313</v>
      </c>
      <c r="B225" s="13">
        <f>'[1]IPCA-15 (Var 12m)'!AA277</f>
        <v>3.1036940973848459</v>
      </c>
      <c r="C225" s="15">
        <f>'[2]IPCA-15 (MM3M Anualizada)'!Z277</f>
        <v>4.852742028701158</v>
      </c>
      <c r="D225" s="2">
        <f>[3]pnad_dessaz!D251*100</f>
        <v>12.07975812877169</v>
      </c>
      <c r="E225" s="2">
        <f>BRL!D225</f>
        <v>31.40333036735732</v>
      </c>
      <c r="F225" s="2">
        <v>75.900000000000006</v>
      </c>
    </row>
    <row r="226" spans="1:6" x14ac:dyDescent="0.25">
      <c r="A226" s="3">
        <v>43344</v>
      </c>
      <c r="B226" s="13">
        <f>'[1]IPCA-15 (Var 12m)'!AA278</f>
        <v>3.156785873171188</v>
      </c>
      <c r="C226" s="15">
        <f>'[2]IPCA-15 (MM3M Anualizada)'!Z278</f>
        <v>4.0028723934716339</v>
      </c>
      <c r="D226" s="2">
        <f>[3]pnad_dessaz!D252*100</f>
        <v>11.929201279117684</v>
      </c>
      <c r="E226" s="2">
        <f>BRL!D226</f>
        <v>26.388231208763479</v>
      </c>
      <c r="F226" s="2">
        <v>76.599999999999994</v>
      </c>
    </row>
    <row r="227" spans="1:6" x14ac:dyDescent="0.25">
      <c r="A227" s="3">
        <v>43374</v>
      </c>
      <c r="B227" s="13">
        <f>'[1]IPCA-15 (Var 12m)'!AA279</f>
        <v>2.9600715963138384</v>
      </c>
      <c r="C227" s="15">
        <f>'[2]IPCA-15 (MM3M Anualizada)'!Z279</f>
        <v>3.70505839329563</v>
      </c>
      <c r="D227" s="2">
        <f>[3]pnad_dessaz!D253*100</f>
        <v>12.055536884732575</v>
      </c>
      <c r="E227" s="2">
        <f>BRL!D227</f>
        <v>13.45296954159798</v>
      </c>
      <c r="F227" s="2">
        <v>76.2</v>
      </c>
    </row>
    <row r="228" spans="1:6" x14ac:dyDescent="0.25">
      <c r="A228" s="3">
        <v>43405</v>
      </c>
      <c r="B228" s="13">
        <f>'[1]IPCA-15 (Var 12m)'!AA280</f>
        <v>3.2142259157667894</v>
      </c>
      <c r="C228" s="15">
        <f>'[2]IPCA-15 (MM3M Anualizada)'!Z280</f>
        <v>3.675596040849328</v>
      </c>
      <c r="D228" s="2">
        <f>[3]pnad_dessaz!D254*100</f>
        <v>12.18057930030395</v>
      </c>
      <c r="E228" s="2">
        <f>BRL!D228</f>
        <v>18.449697973200863</v>
      </c>
      <c r="F228" s="2">
        <v>75.3</v>
      </c>
    </row>
    <row r="229" spans="1:6" x14ac:dyDescent="0.25">
      <c r="A229" s="3">
        <v>43435</v>
      </c>
      <c r="B229" s="13">
        <f>'[1]IPCA-15 (Var 12m)'!AA281</f>
        <v>3.3515986730384668</v>
      </c>
      <c r="C229" s="15">
        <f>'[2]IPCA-15 (MM3M Anualizada)'!Z281</f>
        <v>3.919474615603562</v>
      </c>
      <c r="D229" s="2">
        <f>[3]pnad_dessaz!D255*100</f>
        <v>12.240566493472649</v>
      </c>
      <c r="E229" s="2">
        <f>BRL!D229</f>
        <v>17.135774102850942</v>
      </c>
      <c r="F229" s="2">
        <v>74.8</v>
      </c>
    </row>
    <row r="230" spans="1:6" x14ac:dyDescent="0.25">
      <c r="A230" s="3">
        <v>43466</v>
      </c>
      <c r="B230" s="13">
        <f>'[1]IPCA-15 (Var 12m)'!AA282</f>
        <v>3.4594188761280833</v>
      </c>
      <c r="C230" s="15">
        <f>'[2]IPCA-15 (MM3M Anualizada)'!Z282</f>
        <v>4.2849379377511099</v>
      </c>
      <c r="D230" s="2">
        <f>[3]pnad_dessaz!D256*100</f>
        <v>12.323492322842643</v>
      </c>
      <c r="E230" s="2">
        <f>BRL!D230</f>
        <v>15.480218841908865</v>
      </c>
      <c r="F230" s="2">
        <v>74.400000000000006</v>
      </c>
    </row>
    <row r="231" spans="1:6" x14ac:dyDescent="0.25">
      <c r="A231" s="3">
        <v>43497</v>
      </c>
      <c r="B231" s="13">
        <f>'[1]IPCA-15 (Var 12m)'!AA283</f>
        <v>3.7049101827929718</v>
      </c>
      <c r="C231" s="15">
        <f>'[2]IPCA-15 (MM3M Anualizada)'!Z283</f>
        <v>4.1889778013555201</v>
      </c>
      <c r="D231" s="2">
        <f>[3]pnad_dessaz!D257*100</f>
        <v>12.371756716331394</v>
      </c>
      <c r="E231" s="2">
        <f>BRL!D231</f>
        <v>15.212969241200769</v>
      </c>
      <c r="F231" s="2">
        <v>74.599999999999994</v>
      </c>
    </row>
    <row r="232" spans="1:6" x14ac:dyDescent="0.25">
      <c r="A232" s="3">
        <v>43525</v>
      </c>
      <c r="B232" s="13">
        <f>'[1]IPCA-15 (Var 12m)'!AA284</f>
        <v>3.6422826954067773</v>
      </c>
      <c r="C232" s="15">
        <f>'[2]IPCA-15 (MM3M Anualizada)'!Z284</f>
        <v>4.0783484323354173</v>
      </c>
      <c r="D232" s="2">
        <f>[3]pnad_dessaz!D258*100</f>
        <v>12.172901189464657</v>
      </c>
      <c r="E232" s="2">
        <f>BRL!D232</f>
        <v>17.237851662404079</v>
      </c>
      <c r="F232" s="2">
        <v>74.599999999999994</v>
      </c>
    </row>
    <row r="233" spans="1:6" x14ac:dyDescent="0.25">
      <c r="A233" s="3">
        <v>43556</v>
      </c>
      <c r="B233" s="13">
        <f>'[1]IPCA-15 (Var 12m)'!AA285</f>
        <v>3.5800919585025781</v>
      </c>
      <c r="C233" s="15">
        <f>'[2]IPCA-15 (MM3M Anualizada)'!Z285</f>
        <v>3.7373990087613151</v>
      </c>
      <c r="D233" s="2">
        <f>[3]pnad_dessaz!D259*100</f>
        <v>11.996134757273701</v>
      </c>
      <c r="E233" s="2">
        <f>BRL!D233</f>
        <v>13.336014709262244</v>
      </c>
      <c r="F233" s="2">
        <v>74.599999999999994</v>
      </c>
    </row>
    <row r="234" spans="1:6" x14ac:dyDescent="0.25">
      <c r="A234" s="3">
        <v>43586</v>
      </c>
      <c r="B234" s="13">
        <f>'[1]IPCA-15 (Var 12m)'!AA286</f>
        <v>4.1752906214384637</v>
      </c>
      <c r="C234" s="15">
        <f>'[2]IPCA-15 (MM3M Anualizada)'!Z286</f>
        <v>3.9487705843092868</v>
      </c>
      <c r="D234" s="2">
        <f>[3]pnad_dessaz!D260*100</f>
        <v>11.841493829765392</v>
      </c>
      <c r="E234" s="2">
        <f>BRL!D234</f>
        <v>5.4513340648165709</v>
      </c>
      <c r="F234" s="2">
        <v>75.2</v>
      </c>
    </row>
    <row r="235" spans="1:6" x14ac:dyDescent="0.25">
      <c r="A235" s="3">
        <v>43617</v>
      </c>
      <c r="B235" s="13">
        <f>'[1]IPCA-15 (Var 12m)'!AA287</f>
        <v>3.8585404573315429</v>
      </c>
      <c r="C235" s="15">
        <f>'[2]IPCA-15 (MM3M Anualizada)'!Z287</f>
        <v>3.4436923405043842</v>
      </c>
      <c r="D235" s="2">
        <f>[3]pnad_dessaz!D261*100</f>
        <v>11.810518668925795</v>
      </c>
      <c r="E235" s="2">
        <f>BRL!D235</f>
        <v>-0.61211256646349632</v>
      </c>
      <c r="F235" s="2">
        <v>75.099999999999994</v>
      </c>
    </row>
    <row r="236" spans="1:6" x14ac:dyDescent="0.25">
      <c r="A236" s="3">
        <v>43647</v>
      </c>
      <c r="B236" s="13">
        <f>'[1]IPCA-15 (Var 12m)'!AA288</f>
        <v>3.7105808178340851</v>
      </c>
      <c r="C236" s="15">
        <f>'[2]IPCA-15 (MM3M Anualizada)'!Z288</f>
        <v>3.1992576648724622</v>
      </c>
      <c r="D236" s="2">
        <f>[3]pnad_dessaz!D262*100</f>
        <v>11.686652530855069</v>
      </c>
      <c r="E236" s="2">
        <f>BRL!D236</f>
        <v>0.26633995632023844</v>
      </c>
      <c r="F236" s="2">
        <v>75.400000000000006</v>
      </c>
    </row>
    <row r="237" spans="1:6" x14ac:dyDescent="0.25">
      <c r="A237" s="3">
        <v>43678</v>
      </c>
      <c r="B237" s="13">
        <f>'[1]IPCA-15 (Var 12m)'!AA289</f>
        <v>3.581388777661715</v>
      </c>
      <c r="C237" s="15">
        <f>'[2]IPCA-15 (MM3M Anualizada)'!Z289</f>
        <v>2.6125678448860157</v>
      </c>
      <c r="D237" s="2">
        <f>[3]pnad_dessaz!D263*100</f>
        <v>11.767726454928917</v>
      </c>
      <c r="E237" s="2">
        <f>BRL!D237</f>
        <v>7.7388149939539019E-2</v>
      </c>
      <c r="F237" s="2">
        <v>75.7</v>
      </c>
    </row>
    <row r="238" spans="1:6" x14ac:dyDescent="0.25">
      <c r="A238" s="3">
        <v>43709</v>
      </c>
      <c r="B238" s="13">
        <f>'[1]IPCA-15 (Var 12m)'!AA290</f>
        <v>3.6731681660215685</v>
      </c>
      <c r="C238" s="15">
        <f>'[2]IPCA-15 (MM3M Anualizada)'!Z290</f>
        <v>3.3771287624724096</v>
      </c>
      <c r="D238" s="2">
        <f>[3]pnad_dessaz!D264*100</f>
        <v>11.767780463205145</v>
      </c>
      <c r="E238" s="2">
        <f>BRL!D238</f>
        <v>4.0088919972024906</v>
      </c>
      <c r="F238" s="2">
        <v>75.5</v>
      </c>
    </row>
    <row r="239" spans="1:6" x14ac:dyDescent="0.25">
      <c r="A239" s="3">
        <v>43739</v>
      </c>
      <c r="B239" s="13">
        <f>'[1]IPCA-15 (Var 12m)'!AA291</f>
        <v>3.6287490150846935</v>
      </c>
      <c r="C239" s="15">
        <f>'[2]IPCA-15 (MM3M Anualizada)'!Z291</f>
        <v>3.4282571534022281</v>
      </c>
      <c r="D239" s="2">
        <f>[3]pnad_dessaz!D265*100</f>
        <v>11.905269392397155</v>
      </c>
      <c r="E239" s="2">
        <f>BRL!D239</f>
        <v>7.7043094636036091</v>
      </c>
      <c r="F239" s="2">
        <v>75.7</v>
      </c>
    </row>
    <row r="240" spans="1:6" x14ac:dyDescent="0.25">
      <c r="A240" s="3">
        <v>43770</v>
      </c>
      <c r="B240" s="13">
        <f>'[1]IPCA-15 (Var 12m)'!AA292</f>
        <v>3.4299220890264763</v>
      </c>
      <c r="C240" s="15">
        <f>'[2]IPCA-15 (MM3M Anualizada)'!Z292</f>
        <v>3.0918864310420844</v>
      </c>
      <c r="D240" s="2">
        <f>[3]pnad_dessaz!D266*100</f>
        <v>11.820674183670876</v>
      </c>
      <c r="E240" s="2">
        <f>BRL!D240</f>
        <v>9.3373026145482818</v>
      </c>
      <c r="F240" s="2">
        <v>75.400000000000006</v>
      </c>
    </row>
    <row r="241" spans="1:6" x14ac:dyDescent="0.25">
      <c r="A241" s="3">
        <v>43800</v>
      </c>
      <c r="B241" s="13">
        <f>'[1]IPCA-15 (Var 12m)'!AA293</f>
        <v>3.4189606393955785</v>
      </c>
      <c r="C241" s="15">
        <f>'[2]IPCA-15 (MM3M Anualizada)'!Z293</f>
        <v>2.7735304961101832</v>
      </c>
      <c r="D241" s="2">
        <f>[3]pnad_dessaz!D267*100</f>
        <v>11.605309713781043</v>
      </c>
      <c r="E241" s="2">
        <f>BRL!D241</f>
        <v>4.0237449993547614</v>
      </c>
      <c r="F241" s="2">
        <v>75.099999999999994</v>
      </c>
    </row>
    <row r="242" spans="1:6" x14ac:dyDescent="0.25">
      <c r="A242" s="3">
        <v>43831</v>
      </c>
      <c r="B242" s="13">
        <f>'[1]IPCA-15 (Var 12m)'!AA294</f>
        <v>3.7252254343576539</v>
      </c>
      <c r="C242" s="15">
        <f>'[2]IPCA-15 (MM3M Anualizada)'!Z294</f>
        <v>4.411391351039498</v>
      </c>
      <c r="D242" s="2">
        <f>[3]pnad_dessaz!D268*100</f>
        <v>11.536678437302129</v>
      </c>
      <c r="E242" s="2">
        <f>BRL!D242</f>
        <v>16.913133968671247</v>
      </c>
      <c r="F242" s="2">
        <v>75.7</v>
      </c>
    </row>
    <row r="243" spans="1:6" x14ac:dyDescent="0.25">
      <c r="A243" s="3">
        <v>43862</v>
      </c>
      <c r="B243" s="13">
        <f>'[1]IPCA-15 (Var 12m)'!AA295</f>
        <v>3.4687369570518314</v>
      </c>
      <c r="C243" s="15">
        <f>'[2]IPCA-15 (MM3M Anualizada)'!Z295</f>
        <v>4.1711481638449186</v>
      </c>
      <c r="D243" s="2">
        <f>[3]pnad_dessaz!D269*100</f>
        <v>11.685731750476114</v>
      </c>
      <c r="E243" s="2">
        <f>BRL!D243</f>
        <v>20.335990583703389</v>
      </c>
      <c r="F243" s="2">
        <v>76.2</v>
      </c>
    </row>
    <row r="244" spans="1:6" x14ac:dyDescent="0.25">
      <c r="A244" s="3">
        <v>43891</v>
      </c>
      <c r="B244" s="13">
        <f>'[1]IPCA-15 (Var 12m)'!AA296</f>
        <v>3.2063779576793365</v>
      </c>
      <c r="C244" s="15">
        <f>'[2]IPCA-15 (MM3M Anualizada)'!Z296</f>
        <v>3.1521625575453101</v>
      </c>
      <c r="D244" s="2">
        <f>[3]pnad_dessaz!D270*100</f>
        <v>11.745580491076634</v>
      </c>
      <c r="E244" s="2">
        <f>BRL!D244</f>
        <v>33.415460425007694</v>
      </c>
      <c r="F244" s="2">
        <v>75.921632653060996</v>
      </c>
    </row>
    <row r="245" spans="1:6" x14ac:dyDescent="0.25">
      <c r="A245" s="3">
        <v>43922</v>
      </c>
      <c r="B245" s="13">
        <f>'[1]IPCA-15 (Var 12m)'!AA297</f>
        <v>3.1740336232225559</v>
      </c>
      <c r="C245" s="15">
        <f>'[2]IPCA-15 (MM3M Anualizada)'!Z297</f>
        <v>1.5997800790850079</v>
      </c>
      <c r="D245" s="2">
        <f>[3]pnad_dessaz!D271*100</f>
        <v>12.053391712363915</v>
      </c>
      <c r="E245" s="2">
        <f>BRL!D245</f>
        <v>37.558935361216726</v>
      </c>
      <c r="F245" s="2">
        <v>75.963500600239897</v>
      </c>
    </row>
    <row r="246" spans="1:6" x14ac:dyDescent="0.25">
      <c r="A246" s="3">
        <v>43952</v>
      </c>
      <c r="B246" s="13">
        <f>'[1]IPCA-15 (Var 12m)'!AA298</f>
        <v>2.7473264663000094</v>
      </c>
      <c r="C246" s="15">
        <f>'[2]IPCA-15 (MM3M Anualizada)'!Z298</f>
        <v>1.0906538588526757</v>
      </c>
      <c r="D246" s="2">
        <f>[3]pnad_dessaz!D272*100</f>
        <v>12.432288800093927</v>
      </c>
      <c r="E246" s="2">
        <f>BRL!D246</f>
        <v>37.701756166886604</v>
      </c>
      <c r="F246" s="2">
        <v>76.005368547418797</v>
      </c>
    </row>
    <row r="247" spans="1:6" x14ac:dyDescent="0.25">
      <c r="A247" s="3">
        <v>43983</v>
      </c>
      <c r="B247" s="13">
        <f>'[1]IPCA-15 (Var 12m)'!AA299</f>
        <v>2.64282344030795</v>
      </c>
      <c r="C247" s="15">
        <f>'[2]IPCA-15 (MM3M Anualizada)'!Z299</f>
        <v>1.2689746602875687</v>
      </c>
      <c r="D247" s="2">
        <f>[3]pnad_dessaz!D273*100</f>
        <v>13.044367357902964</v>
      </c>
      <c r="E247" s="2">
        <f>BRL!D247</f>
        <v>42.897779169602536</v>
      </c>
      <c r="F247" s="2">
        <v>76.047236494597698</v>
      </c>
    </row>
    <row r="248" spans="1:6" x14ac:dyDescent="0.25">
      <c r="A248" s="3">
        <v>44013</v>
      </c>
      <c r="B248" s="13">
        <f>'[1]IPCA-15 (Var 12m)'!AA300</f>
        <v>2.621018498805384</v>
      </c>
      <c r="C248" s="15">
        <f>'[2]IPCA-15 (MM3M Anualizada)'!Z300</f>
        <v>1.1373173936231069</v>
      </c>
      <c r="D248" s="2">
        <f>[3]pnad_dessaz!D274*100</f>
        <v>13.605881159132959</v>
      </c>
      <c r="E248" s="2">
        <f>BRL!D248</f>
        <v>38.208574616161073</v>
      </c>
      <c r="F248" s="2">
        <v>76.089104441776499</v>
      </c>
    </row>
    <row r="249" spans="1:6" x14ac:dyDescent="0.25">
      <c r="A249" s="3">
        <v>44044</v>
      </c>
      <c r="B249" s="13">
        <f>'[1]IPCA-15 (Var 12m)'!AA301</f>
        <v>2.40747931358176</v>
      </c>
      <c r="C249" s="15">
        <f>'[2]IPCA-15 (MM3M Anualizada)'!Z301</f>
        <v>1.3504226326246425</v>
      </c>
      <c r="D249" s="2">
        <f>[3]pnad_dessaz!D275*100</f>
        <v>14.367880710801229</v>
      </c>
      <c r="E249" s="2">
        <f>BRL!D249</f>
        <v>32.207239862742277</v>
      </c>
      <c r="F249" s="2">
        <v>76.130972388955399</v>
      </c>
    </row>
    <row r="250" spans="1:6" x14ac:dyDescent="0.25">
      <c r="A250" s="3">
        <v>44075</v>
      </c>
      <c r="B250" s="13">
        <f>'[1]IPCA-15 (Var 12m)'!AA302</f>
        <v>2.159395285839949</v>
      </c>
      <c r="C250" s="15">
        <f>'[2]IPCA-15 (MM3M Anualizada)'!Z302</f>
        <v>1.5093463393769611</v>
      </c>
      <c r="D250" s="2">
        <f>[3]pnad_dessaz!D276*100</f>
        <v>14.548330092255423</v>
      </c>
      <c r="E250" s="2">
        <f>BRL!D250</f>
        <v>35.453039072068407</v>
      </c>
      <c r="F250" s="2">
        <v>76.1728403361343</v>
      </c>
    </row>
    <row r="251" spans="1:6" x14ac:dyDescent="0.25">
      <c r="A251" s="3">
        <v>44105</v>
      </c>
      <c r="B251" s="13">
        <f>'[1]IPCA-15 (Var 12m)'!AA303</f>
        <v>2.4639505474377472</v>
      </c>
      <c r="C251" s="15">
        <f>'[2]IPCA-15 (MM3M Anualizada)'!Z303</f>
        <v>2.8337724356398439</v>
      </c>
      <c r="D251" s="2">
        <f>[3]pnad_dessaz!D277*100</f>
        <v>14.562111698828573</v>
      </c>
      <c r="E251" s="2">
        <f>BRL!D251</f>
        <v>44.150556970877666</v>
      </c>
      <c r="F251" s="2">
        <v>76.214708283313101</v>
      </c>
    </row>
    <row r="252" spans="1:6" x14ac:dyDescent="0.25">
      <c r="A252" s="3">
        <v>44136</v>
      </c>
      <c r="B252" s="13">
        <f>'[1]IPCA-15 (Var 12m)'!AA304</f>
        <v>2.9453526333562934</v>
      </c>
      <c r="C252" s="15">
        <f>'[2]IPCA-15 (MM3M Anualizada)'!Z304</f>
        <v>5.308667874017317</v>
      </c>
      <c r="D252" s="2">
        <f>[3]pnad_dessaz!D278*100</f>
        <v>14.775288756087601</v>
      </c>
      <c r="E252" s="2">
        <f>BRL!D252</f>
        <v>26.225820962663082</v>
      </c>
      <c r="F252" s="2">
        <v>76.256576230492001</v>
      </c>
    </row>
    <row r="253" spans="1:6" x14ac:dyDescent="0.25">
      <c r="A253" s="3">
        <v>44166</v>
      </c>
      <c r="B253" s="13">
        <f>'[1]IPCA-15 (Var 12m)'!AA305</f>
        <v>2.6412073038830641</v>
      </c>
      <c r="C253" s="15">
        <f>'[2]IPCA-15 (MM3M Anualizada)'!Z305</f>
        <v>4.6626663154234933</v>
      </c>
      <c r="D253" s="13">
        <f>[4]mensal!F107</f>
        <v>14.896178493057677</v>
      </c>
      <c r="E253" s="2">
        <f>BRL!D253</f>
        <v>28.93013100436681</v>
      </c>
      <c r="F253" s="2">
        <v>76.298444177670902</v>
      </c>
    </row>
    <row r="254" spans="1:6" x14ac:dyDescent="0.25">
      <c r="A254" s="3">
        <v>44197</v>
      </c>
      <c r="B254" s="13">
        <f>'[1]IPCA-15 (Var 12m)'!AA306</f>
        <v>2.6105244235378251</v>
      </c>
      <c r="C254" s="15">
        <f>'[2]IPCA-15 (MM3M Anualizada)'!Z306</f>
        <v>4.8336758958125614</v>
      </c>
      <c r="D254" s="13">
        <f>[4]mensal!F108</f>
        <v>15.191297735361264</v>
      </c>
      <c r="F254" s="2">
        <v>76.340312124849703</v>
      </c>
    </row>
    <row r="255" spans="1:6" x14ac:dyDescent="0.25">
      <c r="A255" s="3">
        <v>44228</v>
      </c>
      <c r="B255" s="13"/>
      <c r="C255" s="15"/>
      <c r="D255" s="13">
        <f>[4]mensal!F109</f>
        <v>15.484663794047226</v>
      </c>
      <c r="F255" s="2">
        <v>76.382180072028603</v>
      </c>
    </row>
    <row r="256" spans="1:6" x14ac:dyDescent="0.25">
      <c r="A256" s="3">
        <v>44256</v>
      </c>
      <c r="B256" s="13"/>
      <c r="C256" s="15"/>
      <c r="D256" s="13">
        <f>[4]mensal!F110</f>
        <v>15.77628708406772</v>
      </c>
      <c r="F256" s="2">
        <v>76.424048019207504</v>
      </c>
    </row>
    <row r="257" spans="1:6" x14ac:dyDescent="0.25">
      <c r="A257" s="3">
        <v>44287</v>
      </c>
      <c r="B257" s="13"/>
      <c r="C257" s="15"/>
      <c r="D257" s="13">
        <f>[4]mensal!F111</f>
        <v>16.066177958503925</v>
      </c>
      <c r="F257" s="2">
        <v>76.465915966386305</v>
      </c>
    </row>
    <row r="258" spans="1:6" x14ac:dyDescent="0.25">
      <c r="A258" s="3">
        <v>44317</v>
      </c>
      <c r="B258" s="13"/>
      <c r="C258" s="15"/>
      <c r="D258" s="13">
        <f>[4]mensal!F112</f>
        <v>16.354346708933576</v>
      </c>
      <c r="F258" s="2">
        <v>76.507783913565206</v>
      </c>
    </row>
    <row r="259" spans="1:6" x14ac:dyDescent="0.25">
      <c r="A259" s="3">
        <v>44348</v>
      </c>
      <c r="B259" s="13"/>
      <c r="C259" s="15"/>
      <c r="D259" s="13">
        <f>[4]mensal!F113</f>
        <v>16.640803565796325</v>
      </c>
      <c r="F259" s="2">
        <v>76.549651860744106</v>
      </c>
    </row>
    <row r="260" spans="1:6" x14ac:dyDescent="0.25">
      <c r="A260" s="3">
        <v>44378</v>
      </c>
      <c r="B260" s="13"/>
      <c r="C260" s="15"/>
      <c r="D260" s="13">
        <f>[4]mensal!F114</f>
        <v>16.178635650094385</v>
      </c>
      <c r="F260" s="2">
        <v>76.591519807922893</v>
      </c>
    </row>
    <row r="261" spans="1:6" x14ac:dyDescent="0.25">
      <c r="A261" s="3">
        <v>44409</v>
      </c>
      <c r="B261" s="13"/>
      <c r="C261" s="15"/>
      <c r="D261" s="13">
        <f>[4]mensal!F115</f>
        <v>15.713173463528761</v>
      </c>
      <c r="F261" s="2">
        <v>76.633387755101793</v>
      </c>
    </row>
    <row r="262" spans="1:6" x14ac:dyDescent="0.25">
      <c r="A262" s="3">
        <v>44440</v>
      </c>
      <c r="B262" s="13"/>
      <c r="C262" s="15"/>
      <c r="D262" s="13">
        <f>[4]mensal!F116</f>
        <v>15.244389967954886</v>
      </c>
      <c r="F262" s="2">
        <v>76.675255702280694</v>
      </c>
    </row>
    <row r="263" spans="1:6" x14ac:dyDescent="0.25">
      <c r="A263" s="3">
        <v>44470</v>
      </c>
      <c r="B263" s="13"/>
      <c r="C263" s="15"/>
      <c r="D263" s="13">
        <f>[4]mensal!F117</f>
        <v>14.772257889862273</v>
      </c>
      <c r="F263" s="2">
        <v>76.717123649459495</v>
      </c>
    </row>
    <row r="264" spans="1:6" x14ac:dyDescent="0.25">
      <c r="A264" s="3">
        <v>44501</v>
      </c>
      <c r="B264" s="13"/>
      <c r="C264" s="15"/>
      <c r="D264" s="13">
        <f>[4]mensal!F118</f>
        <v>14.296749718281553</v>
      </c>
      <c r="F264" s="2">
        <v>76.758991596638396</v>
      </c>
    </row>
    <row r="265" spans="1:6" x14ac:dyDescent="0.25">
      <c r="A265" s="3">
        <v>44531</v>
      </c>
      <c r="B265" s="13"/>
      <c r="C265" s="15"/>
      <c r="D265" s="13">
        <f>[4]mensal!F119</f>
        <v>13.817837702672653</v>
      </c>
      <c r="F265" s="2">
        <v>76.800859543817296</v>
      </c>
    </row>
    <row r="266" spans="1:6" x14ac:dyDescent="0.25">
      <c r="A266" s="3"/>
      <c r="B266" s="13"/>
      <c r="C266" s="15"/>
    </row>
    <row r="267" spans="1:6" x14ac:dyDescent="0.25">
      <c r="A267" s="3"/>
      <c r="B267" s="13"/>
      <c r="C267" s="15"/>
    </row>
    <row r="268" spans="1:6" x14ac:dyDescent="0.25">
      <c r="A268" s="3"/>
      <c r="B268" s="13"/>
    </row>
    <row r="269" spans="1:6" x14ac:dyDescent="0.25">
      <c r="A269" s="3"/>
      <c r="B269" s="13"/>
    </row>
    <row r="270" spans="1:6" x14ac:dyDescent="0.25">
      <c r="A270" s="3"/>
      <c r="B270" s="13"/>
    </row>
    <row r="271" spans="1:6" x14ac:dyDescent="0.25">
      <c r="A271" s="3"/>
      <c r="B271" s="13"/>
    </row>
    <row r="272" spans="1:6" x14ac:dyDescent="0.25">
      <c r="A272" s="3"/>
      <c r="B272" s="13"/>
    </row>
    <row r="273" spans="1:2" x14ac:dyDescent="0.25">
      <c r="A273" s="3"/>
      <c r="B273" s="13"/>
    </row>
    <row r="274" spans="1:2" x14ac:dyDescent="0.25">
      <c r="A274" s="3"/>
      <c r="B274" s="13"/>
    </row>
    <row r="275" spans="1:2" x14ac:dyDescent="0.25">
      <c r="A275" s="3"/>
      <c r="B275" s="13"/>
    </row>
    <row r="276" spans="1:2" x14ac:dyDescent="0.25">
      <c r="A276" s="3"/>
      <c r="B276" s="13"/>
    </row>
    <row r="277" spans="1:2" x14ac:dyDescent="0.25">
      <c r="A277" s="3"/>
      <c r="B277" s="13"/>
    </row>
    <row r="278" spans="1:2" x14ac:dyDescent="0.25">
      <c r="A278" s="3"/>
      <c r="B278" s="13"/>
    </row>
    <row r="279" spans="1:2" x14ac:dyDescent="0.25">
      <c r="A279" s="3"/>
      <c r="B279" s="13"/>
    </row>
    <row r="280" spans="1:2" x14ac:dyDescent="0.25">
      <c r="A280" s="3"/>
      <c r="B280" s="13"/>
    </row>
    <row r="281" spans="1:2" x14ac:dyDescent="0.25">
      <c r="A281" s="3"/>
      <c r="B281" s="13"/>
    </row>
    <row r="282" spans="1:2" x14ac:dyDescent="0.25">
      <c r="A282" s="3"/>
      <c r="B282" s="13"/>
    </row>
    <row r="283" spans="1:2" x14ac:dyDescent="0.25">
      <c r="A283" s="3"/>
      <c r="B283" s="13"/>
    </row>
    <row r="284" spans="1:2" x14ac:dyDescent="0.25">
      <c r="A284" s="3"/>
      <c r="B284" s="13"/>
    </row>
    <row r="285" spans="1:2" x14ac:dyDescent="0.25">
      <c r="A285" s="3"/>
      <c r="B285" s="13"/>
    </row>
    <row r="286" spans="1:2" x14ac:dyDescent="0.25">
      <c r="A286" s="3"/>
      <c r="B286" s="13"/>
    </row>
    <row r="287" spans="1:2" x14ac:dyDescent="0.25">
      <c r="A287" s="3"/>
      <c r="B287" s="13"/>
    </row>
    <row r="288" spans="1:2" x14ac:dyDescent="0.25">
      <c r="A288" s="3"/>
      <c r="B288" s="13"/>
    </row>
    <row r="289" spans="1:2" x14ac:dyDescent="0.25">
      <c r="A289" s="3"/>
      <c r="B289" s="13"/>
    </row>
    <row r="290" spans="1:2" x14ac:dyDescent="0.25">
      <c r="A290" s="3"/>
      <c r="B290" s="13"/>
    </row>
    <row r="291" spans="1:2" x14ac:dyDescent="0.25">
      <c r="A291" s="3"/>
      <c r="B291" s="13"/>
    </row>
    <row r="292" spans="1:2" x14ac:dyDescent="0.25">
      <c r="A292" s="3"/>
      <c r="B292" s="13"/>
    </row>
    <row r="293" spans="1:2" x14ac:dyDescent="0.25">
      <c r="A293" s="3"/>
      <c r="B293" s="13"/>
    </row>
    <row r="294" spans="1:2" x14ac:dyDescent="0.25">
      <c r="A294" s="3"/>
      <c r="B294" s="13"/>
    </row>
    <row r="295" spans="1:2" x14ac:dyDescent="0.25">
      <c r="A295" s="3"/>
      <c r="B295" s="13"/>
    </row>
    <row r="296" spans="1:2" x14ac:dyDescent="0.25">
      <c r="A296" s="3"/>
      <c r="B296" s="13"/>
    </row>
    <row r="297" spans="1:2" x14ac:dyDescent="0.25">
      <c r="A297" s="3"/>
      <c r="B297" s="13"/>
    </row>
    <row r="298" spans="1:2" x14ac:dyDescent="0.25">
      <c r="A298" s="3"/>
      <c r="B298" s="13"/>
    </row>
    <row r="299" spans="1:2" x14ac:dyDescent="0.25">
      <c r="A299" s="3"/>
      <c r="B299" s="13"/>
    </row>
    <row r="300" spans="1:2" x14ac:dyDescent="0.25">
      <c r="A300" s="3"/>
      <c r="B300" s="13"/>
    </row>
    <row r="301" spans="1:2" x14ac:dyDescent="0.25">
      <c r="A301" s="3"/>
      <c r="B301" s="13"/>
    </row>
    <row r="302" spans="1:2" x14ac:dyDescent="0.25">
      <c r="A302" s="3"/>
      <c r="B302" s="13"/>
    </row>
    <row r="303" spans="1:2" x14ac:dyDescent="0.25">
      <c r="A303" s="3"/>
      <c r="B303" s="13"/>
    </row>
    <row r="304" spans="1:2" x14ac:dyDescent="0.25">
      <c r="A304" s="3"/>
      <c r="B304" s="13"/>
    </row>
    <row r="305" spans="1:2" x14ac:dyDescent="0.25">
      <c r="A305" s="3"/>
      <c r="B305" s="13"/>
    </row>
    <row r="306" spans="1:2" x14ac:dyDescent="0.25">
      <c r="A306" s="3"/>
      <c r="B306" s="13"/>
    </row>
    <row r="307" spans="1:2" x14ac:dyDescent="0.25">
      <c r="A307" s="3"/>
      <c r="B307" s="13"/>
    </row>
    <row r="308" spans="1:2" x14ac:dyDescent="0.25">
      <c r="A308" s="3"/>
      <c r="B308" s="13"/>
    </row>
    <row r="309" spans="1:2" x14ac:dyDescent="0.25">
      <c r="A309" s="3"/>
      <c r="B309" s="13"/>
    </row>
    <row r="310" spans="1:2" x14ac:dyDescent="0.25">
      <c r="A310" s="3"/>
      <c r="B310" s="13"/>
    </row>
    <row r="311" spans="1:2" x14ac:dyDescent="0.25">
      <c r="A311" s="3"/>
      <c r="B311" s="13"/>
    </row>
    <row r="312" spans="1:2" x14ac:dyDescent="0.25">
      <c r="A312" s="3"/>
      <c r="B312" s="13"/>
    </row>
    <row r="313" spans="1:2" x14ac:dyDescent="0.25">
      <c r="A313" s="3"/>
      <c r="B313" s="13"/>
    </row>
    <row r="314" spans="1:2" x14ac:dyDescent="0.25">
      <c r="A314" s="3"/>
      <c r="B314" s="13"/>
    </row>
    <row r="315" spans="1:2" x14ac:dyDescent="0.25">
      <c r="A315" s="3"/>
      <c r="B315" s="13"/>
    </row>
    <row r="316" spans="1:2" x14ac:dyDescent="0.25">
      <c r="A316" s="3"/>
      <c r="B316" s="13"/>
    </row>
    <row r="317" spans="1:2" x14ac:dyDescent="0.25">
      <c r="A317" s="3"/>
      <c r="B317" s="13"/>
    </row>
    <row r="318" spans="1:2" x14ac:dyDescent="0.25">
      <c r="A318" s="3"/>
      <c r="B318" s="13"/>
    </row>
    <row r="319" spans="1:2" x14ac:dyDescent="0.25">
      <c r="A319" s="3"/>
      <c r="B319" s="13"/>
    </row>
    <row r="320" spans="1:2" x14ac:dyDescent="0.25">
      <c r="A320" s="3"/>
      <c r="B320" s="13"/>
    </row>
    <row r="321" spans="1:2" x14ac:dyDescent="0.25">
      <c r="A321" s="3"/>
      <c r="B321" s="13"/>
    </row>
    <row r="322" spans="1:2" x14ac:dyDescent="0.25">
      <c r="A322" s="3"/>
      <c r="B322" s="13"/>
    </row>
    <row r="323" spans="1:2" x14ac:dyDescent="0.25">
      <c r="A323" s="3"/>
      <c r="B323" s="13"/>
    </row>
    <row r="324" spans="1:2" x14ac:dyDescent="0.25">
      <c r="A324" s="3"/>
      <c r="B324" s="13"/>
    </row>
    <row r="325" spans="1:2" x14ac:dyDescent="0.25">
      <c r="A325" s="3"/>
      <c r="B325" s="13"/>
    </row>
    <row r="326" spans="1:2" x14ac:dyDescent="0.25">
      <c r="A326" s="3"/>
      <c r="B326" s="13"/>
    </row>
    <row r="327" spans="1:2" x14ac:dyDescent="0.25">
      <c r="A327" s="3"/>
      <c r="B327" s="13"/>
    </row>
    <row r="328" spans="1:2" x14ac:dyDescent="0.25">
      <c r="A328" s="3"/>
      <c r="B328" s="13"/>
    </row>
    <row r="329" spans="1:2" x14ac:dyDescent="0.25">
      <c r="A329" s="3"/>
      <c r="B329" s="13"/>
    </row>
    <row r="330" spans="1:2" x14ac:dyDescent="0.25">
      <c r="A330" s="3"/>
      <c r="B330" s="13"/>
    </row>
    <row r="331" spans="1:2" x14ac:dyDescent="0.25">
      <c r="A331" s="3"/>
      <c r="B331" s="13"/>
    </row>
    <row r="332" spans="1:2" x14ac:dyDescent="0.25">
      <c r="A332" s="3"/>
      <c r="B332" s="13"/>
    </row>
    <row r="333" spans="1:2" x14ac:dyDescent="0.25">
      <c r="A333" s="3"/>
      <c r="B333" s="13"/>
    </row>
    <row r="334" spans="1:2" x14ac:dyDescent="0.25">
      <c r="A334" s="3"/>
      <c r="B334" s="13"/>
    </row>
    <row r="335" spans="1:2" x14ac:dyDescent="0.25">
      <c r="A335" s="3"/>
      <c r="B335" s="13"/>
    </row>
    <row r="336" spans="1:2" x14ac:dyDescent="0.25">
      <c r="A336" s="3"/>
      <c r="B336" s="13"/>
    </row>
    <row r="337" spans="1:2" x14ac:dyDescent="0.25">
      <c r="A337" s="3"/>
      <c r="B337" s="13"/>
    </row>
    <row r="338" spans="1:2" x14ac:dyDescent="0.25">
      <c r="A338" s="3"/>
      <c r="B338" s="13"/>
    </row>
    <row r="339" spans="1:2" x14ac:dyDescent="0.25">
      <c r="A339" s="3"/>
      <c r="B339" s="13"/>
    </row>
    <row r="340" spans="1:2" x14ac:dyDescent="0.25">
      <c r="A340" s="3"/>
      <c r="B340" s="13"/>
    </row>
    <row r="341" spans="1:2" x14ac:dyDescent="0.25">
      <c r="A341" s="3"/>
      <c r="B341" s="13"/>
    </row>
    <row r="342" spans="1:2" x14ac:dyDescent="0.25">
      <c r="A342" s="3"/>
      <c r="B342" s="13"/>
    </row>
    <row r="343" spans="1:2" x14ac:dyDescent="0.25">
      <c r="A343" s="3"/>
      <c r="B343" s="13"/>
    </row>
    <row r="344" spans="1:2" x14ac:dyDescent="0.25">
      <c r="A344" s="3"/>
      <c r="B344" s="13"/>
    </row>
    <row r="345" spans="1:2" x14ac:dyDescent="0.25">
      <c r="A345" s="3"/>
      <c r="B345" s="13"/>
    </row>
    <row r="346" spans="1:2" x14ac:dyDescent="0.25">
      <c r="A346" s="3"/>
      <c r="B346" s="13"/>
    </row>
    <row r="347" spans="1:2" x14ac:dyDescent="0.25">
      <c r="A347" s="3"/>
      <c r="B347" s="13"/>
    </row>
    <row r="348" spans="1:2" x14ac:dyDescent="0.25">
      <c r="A348" s="3"/>
      <c r="B348" s="13"/>
    </row>
    <row r="349" spans="1:2" x14ac:dyDescent="0.25">
      <c r="A349" s="3"/>
      <c r="B349" s="13"/>
    </row>
    <row r="350" spans="1:2" x14ac:dyDescent="0.25">
      <c r="A350" s="3"/>
      <c r="B350" s="13"/>
    </row>
    <row r="351" spans="1:2" x14ac:dyDescent="0.25">
      <c r="A351" s="3"/>
      <c r="B351" s="13"/>
    </row>
    <row r="352" spans="1:2" x14ac:dyDescent="0.25">
      <c r="A352" s="3"/>
      <c r="B352" s="13"/>
    </row>
    <row r="353" spans="1:2" x14ac:dyDescent="0.25">
      <c r="A353" s="3"/>
      <c r="B353" s="13"/>
    </row>
    <row r="354" spans="1:2" x14ac:dyDescent="0.25">
      <c r="A354" s="3"/>
      <c r="B354" s="13"/>
    </row>
    <row r="355" spans="1:2" x14ac:dyDescent="0.25">
      <c r="A355" s="3"/>
      <c r="B355" s="13"/>
    </row>
    <row r="356" spans="1:2" x14ac:dyDescent="0.25">
      <c r="A356" s="3"/>
      <c r="B356" s="13"/>
    </row>
    <row r="357" spans="1:2" x14ac:dyDescent="0.25">
      <c r="A357" s="3"/>
      <c r="B357" s="13"/>
    </row>
    <row r="358" spans="1:2" x14ac:dyDescent="0.25">
      <c r="A358" s="3"/>
      <c r="B358" s="13"/>
    </row>
    <row r="359" spans="1:2" x14ac:dyDescent="0.25">
      <c r="A359" s="3"/>
      <c r="B359" s="13"/>
    </row>
    <row r="360" spans="1:2" x14ac:dyDescent="0.25">
      <c r="A360" s="3"/>
      <c r="B360" s="13"/>
    </row>
    <row r="361" spans="1:2" x14ac:dyDescent="0.25">
      <c r="A361" s="3"/>
      <c r="B361" s="13"/>
    </row>
    <row r="362" spans="1:2" x14ac:dyDescent="0.25">
      <c r="A362" s="3"/>
      <c r="B362" s="13"/>
    </row>
    <row r="363" spans="1:2" x14ac:dyDescent="0.25">
      <c r="A363" s="3"/>
      <c r="B363" s="13"/>
    </row>
    <row r="364" spans="1:2" x14ac:dyDescent="0.25">
      <c r="A364" s="3"/>
      <c r="B364" s="13"/>
    </row>
    <row r="365" spans="1:2" x14ac:dyDescent="0.25">
      <c r="A365" s="3"/>
      <c r="B365" s="13"/>
    </row>
    <row r="366" spans="1:2" x14ac:dyDescent="0.25">
      <c r="A366" s="3"/>
      <c r="B366" s="13"/>
    </row>
    <row r="367" spans="1:2" x14ac:dyDescent="0.25">
      <c r="A367" s="3"/>
      <c r="B367" s="13"/>
    </row>
    <row r="368" spans="1:2" x14ac:dyDescent="0.25">
      <c r="A368" s="3"/>
      <c r="B368" s="13"/>
    </row>
    <row r="369" spans="1:2" x14ac:dyDescent="0.25">
      <c r="A369" s="3"/>
      <c r="B369" s="13"/>
    </row>
    <row r="370" spans="1:2" x14ac:dyDescent="0.25">
      <c r="A370" s="3"/>
      <c r="B370" s="13"/>
    </row>
    <row r="371" spans="1:2" x14ac:dyDescent="0.25">
      <c r="A371" s="3"/>
      <c r="B371" s="13"/>
    </row>
    <row r="372" spans="1:2" x14ac:dyDescent="0.25">
      <c r="A372" s="3"/>
      <c r="B372" s="13"/>
    </row>
    <row r="373" spans="1:2" x14ac:dyDescent="0.25">
      <c r="A373" s="3"/>
      <c r="B373" s="13"/>
    </row>
    <row r="374" spans="1:2" x14ac:dyDescent="0.25">
      <c r="A374" s="3"/>
      <c r="B374" s="13"/>
    </row>
    <row r="375" spans="1:2" x14ac:dyDescent="0.25">
      <c r="A375" s="3"/>
      <c r="B375" s="13"/>
    </row>
    <row r="376" spans="1:2" x14ac:dyDescent="0.25">
      <c r="A376" s="3"/>
      <c r="B376" s="13"/>
    </row>
    <row r="377" spans="1:2" x14ac:dyDescent="0.25">
      <c r="A377" s="3"/>
      <c r="B377" s="13"/>
    </row>
    <row r="378" spans="1:2" x14ac:dyDescent="0.25">
      <c r="A378" s="3"/>
      <c r="B378" s="13"/>
    </row>
    <row r="379" spans="1:2" x14ac:dyDescent="0.25">
      <c r="A379" s="3"/>
      <c r="B379" s="13"/>
    </row>
    <row r="380" spans="1:2" x14ac:dyDescent="0.25">
      <c r="A380" s="3"/>
      <c r="B380" s="13"/>
    </row>
    <row r="381" spans="1:2" x14ac:dyDescent="0.25">
      <c r="A381" s="3"/>
      <c r="B381" s="13"/>
    </row>
    <row r="382" spans="1:2" x14ac:dyDescent="0.25">
      <c r="A382" s="3"/>
      <c r="B382" s="13"/>
    </row>
    <row r="383" spans="1:2" x14ac:dyDescent="0.25">
      <c r="A383" s="3"/>
      <c r="B383" s="13"/>
    </row>
    <row r="384" spans="1:2" x14ac:dyDescent="0.25">
      <c r="A384" s="3"/>
      <c r="B384" s="13"/>
    </row>
    <row r="385" spans="1:2" x14ac:dyDescent="0.25">
      <c r="A385" s="3"/>
      <c r="B385" s="13"/>
    </row>
    <row r="386" spans="1:2" x14ac:dyDescent="0.25">
      <c r="A386" s="3"/>
      <c r="B386" s="13"/>
    </row>
    <row r="387" spans="1:2" x14ac:dyDescent="0.25">
      <c r="A387" s="3"/>
      <c r="B387" s="13"/>
    </row>
    <row r="388" spans="1:2" x14ac:dyDescent="0.25">
      <c r="A388" s="3"/>
      <c r="B388" s="13"/>
    </row>
    <row r="389" spans="1:2" x14ac:dyDescent="0.25">
      <c r="A389" s="3"/>
      <c r="B389" s="13"/>
    </row>
    <row r="390" spans="1:2" x14ac:dyDescent="0.25">
      <c r="A390" s="3"/>
      <c r="B390" s="13"/>
    </row>
    <row r="391" spans="1:2" x14ac:dyDescent="0.25">
      <c r="A391" s="3"/>
      <c r="B391" s="13"/>
    </row>
    <row r="392" spans="1:2" x14ac:dyDescent="0.25">
      <c r="A392" s="3"/>
      <c r="B392" s="13"/>
    </row>
    <row r="393" spans="1:2" x14ac:dyDescent="0.25">
      <c r="A393" s="3"/>
      <c r="B393" s="13"/>
    </row>
    <row r="394" spans="1:2" x14ac:dyDescent="0.25">
      <c r="A394" s="3"/>
      <c r="B394" s="13"/>
    </row>
    <row r="395" spans="1:2" x14ac:dyDescent="0.25">
      <c r="A395" s="3"/>
      <c r="B395" s="13"/>
    </row>
    <row r="396" spans="1:2" x14ac:dyDescent="0.25">
      <c r="A396" s="3"/>
      <c r="B396" s="13"/>
    </row>
    <row r="397" spans="1:2" x14ac:dyDescent="0.25">
      <c r="A397" s="3"/>
      <c r="B397" s="13"/>
    </row>
    <row r="398" spans="1:2" x14ac:dyDescent="0.25">
      <c r="A398" s="3"/>
      <c r="B398" s="13"/>
    </row>
    <row r="399" spans="1:2" x14ac:dyDescent="0.25">
      <c r="A399" s="3"/>
      <c r="B399" s="13"/>
    </row>
    <row r="400" spans="1:2" x14ac:dyDescent="0.25">
      <c r="A400" s="3"/>
      <c r="B400" s="13"/>
    </row>
    <row r="401" spans="1:2" x14ac:dyDescent="0.25">
      <c r="A401" s="3"/>
      <c r="B401" s="13"/>
    </row>
    <row r="402" spans="1:2" x14ac:dyDescent="0.25">
      <c r="A402" s="3"/>
      <c r="B402" s="13"/>
    </row>
    <row r="403" spans="1:2" x14ac:dyDescent="0.25">
      <c r="A403" s="3"/>
      <c r="B403" s="13"/>
    </row>
    <row r="404" spans="1:2" x14ac:dyDescent="0.25">
      <c r="A404" s="3"/>
      <c r="B404" s="13"/>
    </row>
    <row r="405" spans="1:2" x14ac:dyDescent="0.25">
      <c r="A405" s="3"/>
      <c r="B40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9993-43B4-4F02-86C5-8F115D4E0F20}">
  <dimension ref="A1:F405"/>
  <sheetViews>
    <sheetView workbookViewId="0">
      <pane xSplit="1" ySplit="145" topLeftCell="B222" activePane="bottomRight" state="frozen"/>
      <selection pane="topRight" activeCell="B1" sqref="B1"/>
      <selection pane="bottomLeft" activeCell="A146" sqref="A146"/>
      <selection pane="bottomRight" activeCell="B229" sqref="B229"/>
    </sheetView>
  </sheetViews>
  <sheetFormatPr defaultRowHeight="15" x14ac:dyDescent="0.25"/>
  <cols>
    <col min="1" max="16384" width="9.140625" style="2"/>
  </cols>
  <sheetData>
    <row r="1" spans="1:6" x14ac:dyDescent="0.25">
      <c r="B1" s="2" t="s">
        <v>19</v>
      </c>
      <c r="C1" s="2" t="s">
        <v>20</v>
      </c>
      <c r="D1" s="2" t="s">
        <v>21</v>
      </c>
      <c r="E1" s="2" t="s">
        <v>13</v>
      </c>
      <c r="F1" s="2" t="s">
        <v>22</v>
      </c>
    </row>
    <row r="2" spans="1:6" hidden="1" x14ac:dyDescent="0.25">
      <c r="A2" s="3">
        <v>36526</v>
      </c>
      <c r="B2" s="13"/>
    </row>
    <row r="3" spans="1:6" hidden="1" x14ac:dyDescent="0.25">
      <c r="A3" s="3">
        <v>36557</v>
      </c>
      <c r="B3" s="13"/>
    </row>
    <row r="4" spans="1:6" hidden="1" x14ac:dyDescent="0.25">
      <c r="A4" s="3">
        <v>36586</v>
      </c>
      <c r="B4" s="13"/>
    </row>
    <row r="5" spans="1:6" hidden="1" x14ac:dyDescent="0.25">
      <c r="A5" s="3">
        <v>36617</v>
      </c>
      <c r="B5" s="13"/>
    </row>
    <row r="6" spans="1:6" hidden="1" x14ac:dyDescent="0.25">
      <c r="A6" s="3">
        <v>36647</v>
      </c>
      <c r="B6" s="13"/>
    </row>
    <row r="7" spans="1:6" hidden="1" x14ac:dyDescent="0.25">
      <c r="A7" s="3">
        <v>36678</v>
      </c>
      <c r="B7" s="13"/>
    </row>
    <row r="8" spans="1:6" hidden="1" x14ac:dyDescent="0.25">
      <c r="A8" s="3">
        <v>36708</v>
      </c>
      <c r="B8" s="13"/>
    </row>
    <row r="9" spans="1:6" hidden="1" x14ac:dyDescent="0.25">
      <c r="A9" s="3">
        <v>36739</v>
      </c>
      <c r="B9" s="13"/>
    </row>
    <row r="10" spans="1:6" hidden="1" x14ac:dyDescent="0.25">
      <c r="A10" s="3">
        <v>36770</v>
      </c>
      <c r="B10" s="13"/>
    </row>
    <row r="11" spans="1:6" hidden="1" x14ac:dyDescent="0.25">
      <c r="A11" s="3">
        <v>36800</v>
      </c>
      <c r="B11" s="13"/>
    </row>
    <row r="12" spans="1:6" hidden="1" x14ac:dyDescent="0.25">
      <c r="A12" s="3">
        <v>36831</v>
      </c>
      <c r="B12" s="13"/>
    </row>
    <row r="13" spans="1:6" hidden="1" x14ac:dyDescent="0.25">
      <c r="A13" s="3">
        <v>36861</v>
      </c>
      <c r="B13" s="13"/>
    </row>
    <row r="14" spans="1:6" hidden="1" x14ac:dyDescent="0.25">
      <c r="A14" s="3">
        <v>36892</v>
      </c>
      <c r="B14" s="13"/>
    </row>
    <row r="15" spans="1:6" hidden="1" x14ac:dyDescent="0.25">
      <c r="A15" s="3">
        <v>36923</v>
      </c>
      <c r="B15" s="13"/>
    </row>
    <row r="16" spans="1:6" hidden="1" x14ac:dyDescent="0.25">
      <c r="A16" s="3">
        <v>36951</v>
      </c>
      <c r="B16" s="13"/>
    </row>
    <row r="17" spans="1:2" hidden="1" x14ac:dyDescent="0.25">
      <c r="A17" s="3">
        <v>36982</v>
      </c>
      <c r="B17" s="13"/>
    </row>
    <row r="18" spans="1:2" hidden="1" x14ac:dyDescent="0.25">
      <c r="A18" s="3">
        <v>37012</v>
      </c>
      <c r="B18" s="13"/>
    </row>
    <row r="19" spans="1:2" hidden="1" x14ac:dyDescent="0.25">
      <c r="A19" s="3">
        <v>37043</v>
      </c>
      <c r="B19" s="13"/>
    </row>
    <row r="20" spans="1:2" hidden="1" x14ac:dyDescent="0.25">
      <c r="A20" s="3">
        <v>37073</v>
      </c>
      <c r="B20" s="13"/>
    </row>
    <row r="21" spans="1:2" hidden="1" x14ac:dyDescent="0.25">
      <c r="A21" s="3">
        <v>37104</v>
      </c>
      <c r="B21" s="13"/>
    </row>
    <row r="22" spans="1:2" hidden="1" x14ac:dyDescent="0.25">
      <c r="A22" s="3">
        <v>37135</v>
      </c>
      <c r="B22" s="13"/>
    </row>
    <row r="23" spans="1:2" hidden="1" x14ac:dyDescent="0.25">
      <c r="A23" s="3">
        <v>37165</v>
      </c>
      <c r="B23" s="13"/>
    </row>
    <row r="24" spans="1:2" hidden="1" x14ac:dyDescent="0.25">
      <c r="A24" s="3">
        <v>37196</v>
      </c>
      <c r="B24" s="13"/>
    </row>
    <row r="25" spans="1:2" hidden="1" x14ac:dyDescent="0.25">
      <c r="A25" s="3">
        <v>37226</v>
      </c>
      <c r="B25" s="13"/>
    </row>
    <row r="26" spans="1:2" hidden="1" x14ac:dyDescent="0.25">
      <c r="A26" s="3">
        <v>37257</v>
      </c>
      <c r="B26" s="13"/>
    </row>
    <row r="27" spans="1:2" hidden="1" x14ac:dyDescent="0.25">
      <c r="A27" s="3">
        <v>37288</v>
      </c>
      <c r="B27" s="13"/>
    </row>
    <row r="28" spans="1:2" hidden="1" x14ac:dyDescent="0.25">
      <c r="A28" s="3">
        <v>37316</v>
      </c>
      <c r="B28" s="13"/>
    </row>
    <row r="29" spans="1:2" hidden="1" x14ac:dyDescent="0.25">
      <c r="A29" s="3">
        <v>37347</v>
      </c>
      <c r="B29" s="13"/>
    </row>
    <row r="30" spans="1:2" hidden="1" x14ac:dyDescent="0.25">
      <c r="A30" s="3">
        <v>37377</v>
      </c>
      <c r="B30" s="13"/>
    </row>
    <row r="31" spans="1:2" hidden="1" x14ac:dyDescent="0.25">
      <c r="A31" s="3">
        <v>37408</v>
      </c>
      <c r="B31" s="13"/>
    </row>
    <row r="32" spans="1:2" hidden="1" x14ac:dyDescent="0.25">
      <c r="A32" s="3">
        <v>37438</v>
      </c>
      <c r="B32" s="13"/>
    </row>
    <row r="33" spans="1:2" hidden="1" x14ac:dyDescent="0.25">
      <c r="A33" s="3">
        <v>37469</v>
      </c>
      <c r="B33" s="13"/>
    </row>
    <row r="34" spans="1:2" hidden="1" x14ac:dyDescent="0.25">
      <c r="A34" s="3">
        <v>37500</v>
      </c>
      <c r="B34" s="13"/>
    </row>
    <row r="35" spans="1:2" hidden="1" x14ac:dyDescent="0.25">
      <c r="A35" s="3">
        <v>37530</v>
      </c>
      <c r="B35" s="13"/>
    </row>
    <row r="36" spans="1:2" hidden="1" x14ac:dyDescent="0.25">
      <c r="A36" s="3">
        <v>37561</v>
      </c>
      <c r="B36" s="13"/>
    </row>
    <row r="37" spans="1:2" hidden="1" x14ac:dyDescent="0.25">
      <c r="A37" s="3">
        <v>37591</v>
      </c>
      <c r="B37" s="13"/>
    </row>
    <row r="38" spans="1:2" hidden="1" x14ac:dyDescent="0.25">
      <c r="A38" s="3">
        <v>37622</v>
      </c>
      <c r="B38" s="13"/>
    </row>
    <row r="39" spans="1:2" hidden="1" x14ac:dyDescent="0.25">
      <c r="A39" s="3">
        <v>37653</v>
      </c>
      <c r="B39" s="13"/>
    </row>
    <row r="40" spans="1:2" hidden="1" x14ac:dyDescent="0.25">
      <c r="A40" s="3">
        <v>37681</v>
      </c>
      <c r="B40" s="13"/>
    </row>
    <row r="41" spans="1:2" hidden="1" x14ac:dyDescent="0.25">
      <c r="A41" s="3">
        <v>37712</v>
      </c>
      <c r="B41" s="13"/>
    </row>
    <row r="42" spans="1:2" hidden="1" x14ac:dyDescent="0.25">
      <c r="A42" s="3">
        <v>37742</v>
      </c>
      <c r="B42" s="13"/>
    </row>
    <row r="43" spans="1:2" hidden="1" x14ac:dyDescent="0.25">
      <c r="A43" s="3">
        <v>37773</v>
      </c>
      <c r="B43" s="13"/>
    </row>
    <row r="44" spans="1:2" hidden="1" x14ac:dyDescent="0.25">
      <c r="A44" s="3">
        <v>37803</v>
      </c>
      <c r="B44" s="13"/>
    </row>
    <row r="45" spans="1:2" hidden="1" x14ac:dyDescent="0.25">
      <c r="A45" s="3">
        <v>37834</v>
      </c>
      <c r="B45" s="13"/>
    </row>
    <row r="46" spans="1:2" hidden="1" x14ac:dyDescent="0.25">
      <c r="A46" s="3">
        <v>37865</v>
      </c>
      <c r="B46" s="13"/>
    </row>
    <row r="47" spans="1:2" hidden="1" x14ac:dyDescent="0.25">
      <c r="A47" s="3">
        <v>37895</v>
      </c>
      <c r="B47" s="13"/>
    </row>
    <row r="48" spans="1:2" hidden="1" x14ac:dyDescent="0.25">
      <c r="A48" s="3">
        <v>37926</v>
      </c>
      <c r="B48" s="13"/>
    </row>
    <row r="49" spans="1:2" hidden="1" x14ac:dyDescent="0.25">
      <c r="A49" s="3">
        <v>37956</v>
      </c>
      <c r="B49" s="13"/>
    </row>
    <row r="50" spans="1:2" hidden="1" x14ac:dyDescent="0.25">
      <c r="A50" s="3">
        <v>37987</v>
      </c>
      <c r="B50" s="13"/>
    </row>
    <row r="51" spans="1:2" hidden="1" x14ac:dyDescent="0.25">
      <c r="A51" s="3">
        <v>38018</v>
      </c>
      <c r="B51" s="13"/>
    </row>
    <row r="52" spans="1:2" hidden="1" x14ac:dyDescent="0.25">
      <c r="A52" s="3">
        <v>38047</v>
      </c>
      <c r="B52" s="13"/>
    </row>
    <row r="53" spans="1:2" hidden="1" x14ac:dyDescent="0.25">
      <c r="A53" s="3">
        <v>38078</v>
      </c>
      <c r="B53" s="13"/>
    </row>
    <row r="54" spans="1:2" hidden="1" x14ac:dyDescent="0.25">
      <c r="A54" s="3">
        <v>38108</v>
      </c>
      <c r="B54" s="13"/>
    </row>
    <row r="55" spans="1:2" hidden="1" x14ac:dyDescent="0.25">
      <c r="A55" s="3">
        <v>38139</v>
      </c>
      <c r="B55" s="13"/>
    </row>
    <row r="56" spans="1:2" hidden="1" x14ac:dyDescent="0.25">
      <c r="A56" s="3">
        <v>38169</v>
      </c>
      <c r="B56" s="13"/>
    </row>
    <row r="57" spans="1:2" hidden="1" x14ac:dyDescent="0.25">
      <c r="A57" s="3">
        <v>38200</v>
      </c>
      <c r="B57" s="13"/>
    </row>
    <row r="58" spans="1:2" hidden="1" x14ac:dyDescent="0.25">
      <c r="A58" s="3">
        <v>38231</v>
      </c>
      <c r="B58" s="13"/>
    </row>
    <row r="59" spans="1:2" hidden="1" x14ac:dyDescent="0.25">
      <c r="A59" s="3">
        <v>38261</v>
      </c>
      <c r="B59" s="13"/>
    </row>
    <row r="60" spans="1:2" hidden="1" x14ac:dyDescent="0.25">
      <c r="A60" s="3">
        <v>38292</v>
      </c>
      <c r="B60" s="13"/>
    </row>
    <row r="61" spans="1:2" hidden="1" x14ac:dyDescent="0.25">
      <c r="A61" s="3">
        <v>38322</v>
      </c>
      <c r="B61" s="13"/>
    </row>
    <row r="62" spans="1:2" hidden="1" x14ac:dyDescent="0.25">
      <c r="A62" s="3">
        <v>38353</v>
      </c>
      <c r="B62" s="13"/>
    </row>
    <row r="63" spans="1:2" hidden="1" x14ac:dyDescent="0.25">
      <c r="A63" s="3">
        <v>38384</v>
      </c>
      <c r="B63" s="13"/>
    </row>
    <row r="64" spans="1:2" hidden="1" x14ac:dyDescent="0.25">
      <c r="A64" s="3">
        <v>38412</v>
      </c>
      <c r="B64" s="13"/>
    </row>
    <row r="65" spans="1:2" hidden="1" x14ac:dyDescent="0.25">
      <c r="A65" s="3">
        <v>38443</v>
      </c>
      <c r="B65" s="13"/>
    </row>
    <row r="66" spans="1:2" hidden="1" x14ac:dyDescent="0.25">
      <c r="A66" s="3">
        <v>38473</v>
      </c>
      <c r="B66" s="13"/>
    </row>
    <row r="67" spans="1:2" hidden="1" x14ac:dyDescent="0.25">
      <c r="A67" s="3">
        <v>38504</v>
      </c>
      <c r="B67" s="13"/>
    </row>
    <row r="68" spans="1:2" hidden="1" x14ac:dyDescent="0.25">
      <c r="A68" s="3">
        <v>38534</v>
      </c>
      <c r="B68" s="13"/>
    </row>
    <row r="69" spans="1:2" hidden="1" x14ac:dyDescent="0.25">
      <c r="A69" s="3">
        <v>38565</v>
      </c>
      <c r="B69" s="13"/>
    </row>
    <row r="70" spans="1:2" hidden="1" x14ac:dyDescent="0.25">
      <c r="A70" s="3">
        <v>38596</v>
      </c>
      <c r="B70" s="13"/>
    </row>
    <row r="71" spans="1:2" hidden="1" x14ac:dyDescent="0.25">
      <c r="A71" s="3">
        <v>38626</v>
      </c>
      <c r="B71" s="13"/>
    </row>
    <row r="72" spans="1:2" hidden="1" x14ac:dyDescent="0.25">
      <c r="A72" s="3">
        <v>38657</v>
      </c>
      <c r="B72" s="13"/>
    </row>
    <row r="73" spans="1:2" hidden="1" x14ac:dyDescent="0.25">
      <c r="A73" s="3">
        <v>38687</v>
      </c>
      <c r="B73" s="13"/>
    </row>
    <row r="74" spans="1:2" hidden="1" x14ac:dyDescent="0.25">
      <c r="A74" s="3">
        <v>38718</v>
      </c>
      <c r="B74" s="13"/>
    </row>
    <row r="75" spans="1:2" hidden="1" x14ac:dyDescent="0.25">
      <c r="A75" s="3">
        <v>38749</v>
      </c>
      <c r="B75" s="13"/>
    </row>
    <row r="76" spans="1:2" hidden="1" x14ac:dyDescent="0.25">
      <c r="A76" s="3">
        <v>38777</v>
      </c>
      <c r="B76" s="13"/>
    </row>
    <row r="77" spans="1:2" hidden="1" x14ac:dyDescent="0.25">
      <c r="A77" s="3">
        <v>38808</v>
      </c>
      <c r="B77" s="13"/>
    </row>
    <row r="78" spans="1:2" hidden="1" x14ac:dyDescent="0.25">
      <c r="A78" s="3">
        <v>38838</v>
      </c>
      <c r="B78" s="13"/>
    </row>
    <row r="79" spans="1:2" hidden="1" x14ac:dyDescent="0.25">
      <c r="A79" s="3">
        <v>38869</v>
      </c>
      <c r="B79" s="13"/>
    </row>
    <row r="80" spans="1:2" hidden="1" x14ac:dyDescent="0.25">
      <c r="A80" s="3">
        <v>38899</v>
      </c>
      <c r="B80" s="13"/>
    </row>
    <row r="81" spans="1:2" hidden="1" x14ac:dyDescent="0.25">
      <c r="A81" s="3">
        <v>38930</v>
      </c>
      <c r="B81" s="13"/>
    </row>
    <row r="82" spans="1:2" hidden="1" x14ac:dyDescent="0.25">
      <c r="A82" s="3">
        <v>38961</v>
      </c>
      <c r="B82" s="13"/>
    </row>
    <row r="83" spans="1:2" hidden="1" x14ac:dyDescent="0.25">
      <c r="A83" s="3">
        <v>38991</v>
      </c>
      <c r="B83" s="13"/>
    </row>
    <row r="84" spans="1:2" hidden="1" x14ac:dyDescent="0.25">
      <c r="A84" s="3">
        <v>39022</v>
      </c>
      <c r="B84" s="13"/>
    </row>
    <row r="85" spans="1:2" hidden="1" x14ac:dyDescent="0.25">
      <c r="A85" s="3">
        <v>39052</v>
      </c>
      <c r="B85" s="13"/>
    </row>
    <row r="86" spans="1:2" hidden="1" x14ac:dyDescent="0.25">
      <c r="A86" s="3">
        <v>39083</v>
      </c>
      <c r="B86" s="13"/>
    </row>
    <row r="87" spans="1:2" hidden="1" x14ac:dyDescent="0.25">
      <c r="A87" s="3">
        <v>39114</v>
      </c>
      <c r="B87" s="13"/>
    </row>
    <row r="88" spans="1:2" hidden="1" x14ac:dyDescent="0.25">
      <c r="A88" s="3">
        <v>39142</v>
      </c>
      <c r="B88" s="13"/>
    </row>
    <row r="89" spans="1:2" hidden="1" x14ac:dyDescent="0.25">
      <c r="A89" s="3">
        <v>39173</v>
      </c>
      <c r="B89" s="13"/>
    </row>
    <row r="90" spans="1:2" hidden="1" x14ac:dyDescent="0.25">
      <c r="A90" s="3">
        <v>39203</v>
      </c>
      <c r="B90" s="13"/>
    </row>
    <row r="91" spans="1:2" hidden="1" x14ac:dyDescent="0.25">
      <c r="A91" s="3">
        <v>39234</v>
      </c>
      <c r="B91" s="13"/>
    </row>
    <row r="92" spans="1:2" hidden="1" x14ac:dyDescent="0.25">
      <c r="A92" s="3">
        <v>39264</v>
      </c>
      <c r="B92" s="13"/>
    </row>
    <row r="93" spans="1:2" hidden="1" x14ac:dyDescent="0.25">
      <c r="A93" s="3">
        <v>39295</v>
      </c>
      <c r="B93" s="13"/>
    </row>
    <row r="94" spans="1:2" hidden="1" x14ac:dyDescent="0.25">
      <c r="A94" s="3">
        <v>39326</v>
      </c>
      <c r="B94" s="13"/>
    </row>
    <row r="95" spans="1:2" hidden="1" x14ac:dyDescent="0.25">
      <c r="A95" s="3">
        <v>39356</v>
      </c>
      <c r="B95" s="13"/>
    </row>
    <row r="96" spans="1:2" hidden="1" x14ac:dyDescent="0.25">
      <c r="A96" s="3">
        <v>39387</v>
      </c>
      <c r="B96" s="13"/>
    </row>
    <row r="97" spans="1:2" hidden="1" x14ac:dyDescent="0.25">
      <c r="A97" s="3">
        <v>39417</v>
      </c>
      <c r="B97" s="13"/>
    </row>
    <row r="98" spans="1:2" hidden="1" x14ac:dyDescent="0.25">
      <c r="A98" s="3">
        <v>39448</v>
      </c>
      <c r="B98" s="13"/>
    </row>
    <row r="99" spans="1:2" hidden="1" x14ac:dyDescent="0.25">
      <c r="A99" s="3">
        <v>39479</v>
      </c>
      <c r="B99" s="13"/>
    </row>
    <row r="100" spans="1:2" hidden="1" x14ac:dyDescent="0.25">
      <c r="A100" s="3">
        <v>39508</v>
      </c>
      <c r="B100" s="13"/>
    </row>
    <row r="101" spans="1:2" hidden="1" x14ac:dyDescent="0.25">
      <c r="A101" s="3">
        <v>39539</v>
      </c>
      <c r="B101" s="13"/>
    </row>
    <row r="102" spans="1:2" hidden="1" x14ac:dyDescent="0.25">
      <c r="A102" s="3">
        <v>39569</v>
      </c>
      <c r="B102" s="13"/>
    </row>
    <row r="103" spans="1:2" hidden="1" x14ac:dyDescent="0.25">
      <c r="A103" s="3">
        <v>39600</v>
      </c>
      <c r="B103" s="13"/>
    </row>
    <row r="104" spans="1:2" hidden="1" x14ac:dyDescent="0.25">
      <c r="A104" s="3">
        <v>39630</v>
      </c>
      <c r="B104" s="13"/>
    </row>
    <row r="105" spans="1:2" hidden="1" x14ac:dyDescent="0.25">
      <c r="A105" s="3">
        <v>39661</v>
      </c>
      <c r="B105" s="13"/>
    </row>
    <row r="106" spans="1:2" hidden="1" x14ac:dyDescent="0.25">
      <c r="A106" s="3">
        <v>39692</v>
      </c>
      <c r="B106" s="13"/>
    </row>
    <row r="107" spans="1:2" hidden="1" x14ac:dyDescent="0.25">
      <c r="A107" s="3">
        <v>39722</v>
      </c>
      <c r="B107" s="13"/>
    </row>
    <row r="108" spans="1:2" hidden="1" x14ac:dyDescent="0.25">
      <c r="A108" s="3">
        <v>39753</v>
      </c>
      <c r="B108" s="13"/>
    </row>
    <row r="109" spans="1:2" hidden="1" x14ac:dyDescent="0.25">
      <c r="A109" s="3">
        <v>39783</v>
      </c>
      <c r="B109" s="13"/>
    </row>
    <row r="110" spans="1:2" hidden="1" x14ac:dyDescent="0.25">
      <c r="A110" s="3">
        <v>39814</v>
      </c>
      <c r="B110" s="13"/>
    </row>
    <row r="111" spans="1:2" hidden="1" x14ac:dyDescent="0.25">
      <c r="A111" s="3">
        <v>39845</v>
      </c>
      <c r="B111" s="13"/>
    </row>
    <row r="112" spans="1:2" hidden="1" x14ac:dyDescent="0.25">
      <c r="A112" s="3">
        <v>39873</v>
      </c>
      <c r="B112" s="13"/>
    </row>
    <row r="113" spans="1:2" hidden="1" x14ac:dyDescent="0.25">
      <c r="A113" s="3">
        <v>39904</v>
      </c>
      <c r="B113" s="13"/>
    </row>
    <row r="114" spans="1:2" hidden="1" x14ac:dyDescent="0.25">
      <c r="A114" s="3">
        <v>39934</v>
      </c>
      <c r="B114" s="13"/>
    </row>
    <row r="115" spans="1:2" hidden="1" x14ac:dyDescent="0.25">
      <c r="A115" s="3">
        <v>39965</v>
      </c>
      <c r="B115" s="13"/>
    </row>
    <row r="116" spans="1:2" hidden="1" x14ac:dyDescent="0.25">
      <c r="A116" s="3">
        <v>39995</v>
      </c>
      <c r="B116" s="13"/>
    </row>
    <row r="117" spans="1:2" hidden="1" x14ac:dyDescent="0.25">
      <c r="A117" s="3">
        <v>40026</v>
      </c>
      <c r="B117" s="13"/>
    </row>
    <row r="118" spans="1:2" hidden="1" x14ac:dyDescent="0.25">
      <c r="A118" s="3">
        <v>40057</v>
      </c>
      <c r="B118" s="13"/>
    </row>
    <row r="119" spans="1:2" hidden="1" x14ac:dyDescent="0.25">
      <c r="A119" s="3">
        <v>40087</v>
      </c>
      <c r="B119" s="13"/>
    </row>
    <row r="120" spans="1:2" hidden="1" x14ac:dyDescent="0.25">
      <c r="A120" s="3">
        <v>40118</v>
      </c>
      <c r="B120" s="13"/>
    </row>
    <row r="121" spans="1:2" hidden="1" x14ac:dyDescent="0.25">
      <c r="A121" s="3">
        <v>40148</v>
      </c>
      <c r="B121" s="13"/>
    </row>
    <row r="122" spans="1:2" hidden="1" x14ac:dyDescent="0.25">
      <c r="A122" s="3">
        <v>40179</v>
      </c>
      <c r="B122" s="13"/>
    </row>
    <row r="123" spans="1:2" hidden="1" x14ac:dyDescent="0.25">
      <c r="A123" s="3">
        <v>40210</v>
      </c>
      <c r="B123" s="13"/>
    </row>
    <row r="124" spans="1:2" hidden="1" x14ac:dyDescent="0.25">
      <c r="A124" s="3">
        <v>40238</v>
      </c>
      <c r="B124" s="13"/>
    </row>
    <row r="125" spans="1:2" hidden="1" x14ac:dyDescent="0.25">
      <c r="A125" s="3">
        <v>40269</v>
      </c>
      <c r="B125" s="13"/>
    </row>
    <row r="126" spans="1:2" hidden="1" x14ac:dyDescent="0.25">
      <c r="A126" s="3">
        <v>40299</v>
      </c>
      <c r="B126" s="13"/>
    </row>
    <row r="127" spans="1:2" hidden="1" x14ac:dyDescent="0.25">
      <c r="A127" s="3">
        <v>40330</v>
      </c>
      <c r="B127" s="13"/>
    </row>
    <row r="128" spans="1:2" hidden="1" x14ac:dyDescent="0.25">
      <c r="A128" s="3">
        <v>40360</v>
      </c>
      <c r="B128" s="13"/>
    </row>
    <row r="129" spans="1:2" hidden="1" x14ac:dyDescent="0.25">
      <c r="A129" s="3">
        <v>40391</v>
      </c>
      <c r="B129" s="13"/>
    </row>
    <row r="130" spans="1:2" hidden="1" x14ac:dyDescent="0.25">
      <c r="A130" s="3">
        <v>40422</v>
      </c>
      <c r="B130" s="13"/>
    </row>
    <row r="131" spans="1:2" hidden="1" x14ac:dyDescent="0.25">
      <c r="A131" s="3">
        <v>40452</v>
      </c>
      <c r="B131" s="13"/>
    </row>
    <row r="132" spans="1:2" hidden="1" x14ac:dyDescent="0.25">
      <c r="A132" s="3">
        <v>40483</v>
      </c>
      <c r="B132" s="13"/>
    </row>
    <row r="133" spans="1:2" hidden="1" x14ac:dyDescent="0.25">
      <c r="A133" s="3">
        <v>40513</v>
      </c>
      <c r="B133" s="13"/>
    </row>
    <row r="134" spans="1:2" hidden="1" x14ac:dyDescent="0.25">
      <c r="A134" s="3">
        <v>40544</v>
      </c>
      <c r="B134" s="13"/>
    </row>
    <row r="135" spans="1:2" hidden="1" x14ac:dyDescent="0.25">
      <c r="A135" s="3">
        <v>40575</v>
      </c>
      <c r="B135" s="13"/>
    </row>
    <row r="136" spans="1:2" hidden="1" x14ac:dyDescent="0.25">
      <c r="A136" s="3">
        <v>40603</v>
      </c>
      <c r="B136" s="13"/>
    </row>
    <row r="137" spans="1:2" hidden="1" x14ac:dyDescent="0.25">
      <c r="A137" s="3">
        <v>40634</v>
      </c>
      <c r="B137" s="13"/>
    </row>
    <row r="138" spans="1:2" hidden="1" x14ac:dyDescent="0.25">
      <c r="A138" s="3">
        <v>40664</v>
      </c>
      <c r="B138" s="13"/>
    </row>
    <row r="139" spans="1:2" hidden="1" x14ac:dyDescent="0.25">
      <c r="A139" s="3">
        <v>40695</v>
      </c>
      <c r="B139" s="13"/>
    </row>
    <row r="140" spans="1:2" hidden="1" x14ac:dyDescent="0.25">
      <c r="A140" s="3">
        <v>40725</v>
      </c>
      <c r="B140" s="13"/>
    </row>
    <row r="141" spans="1:2" hidden="1" x14ac:dyDescent="0.25">
      <c r="A141" s="3">
        <v>40756</v>
      </c>
      <c r="B141" s="13"/>
    </row>
    <row r="142" spans="1:2" hidden="1" x14ac:dyDescent="0.25">
      <c r="A142" s="3">
        <v>40787</v>
      </c>
      <c r="B142" s="13"/>
    </row>
    <row r="143" spans="1:2" hidden="1" x14ac:dyDescent="0.25">
      <c r="A143" s="3">
        <v>40817</v>
      </c>
      <c r="B143" s="13"/>
    </row>
    <row r="144" spans="1:2" hidden="1" x14ac:dyDescent="0.25">
      <c r="A144" s="3">
        <v>40848</v>
      </c>
      <c r="B144" s="13"/>
    </row>
    <row r="145" spans="1:6" hidden="1" x14ac:dyDescent="0.25">
      <c r="A145" s="3">
        <v>40878</v>
      </c>
      <c r="B145" s="13"/>
    </row>
    <row r="146" spans="1:6" x14ac:dyDescent="0.25">
      <c r="A146" s="3">
        <v>40909</v>
      </c>
      <c r="B146" s="13"/>
      <c r="D146" s="2">
        <f>[5]Indústria!$H136</f>
        <v>82.3</v>
      </c>
      <c r="E146" s="2">
        <f>BRL!D146</f>
        <v>3.9330543933054241</v>
      </c>
      <c r="F146" s="2">
        <v>82.3</v>
      </c>
    </row>
    <row r="147" spans="1:6" x14ac:dyDescent="0.25">
      <c r="A147" s="3">
        <v>40940</v>
      </c>
      <c r="B147" s="13"/>
      <c r="D147" s="2">
        <f>[5]Indústria!$H137</f>
        <v>82.5</v>
      </c>
      <c r="E147" s="2">
        <f>BRL!D147</f>
        <v>2.8961946050096277</v>
      </c>
      <c r="F147" s="2">
        <v>82.5</v>
      </c>
    </row>
    <row r="148" spans="1:6" x14ac:dyDescent="0.25">
      <c r="A148" s="3">
        <v>40969</v>
      </c>
      <c r="B148" s="13"/>
      <c r="D148" s="2">
        <f>[5]Indústria!$H138</f>
        <v>82.100000000000009</v>
      </c>
      <c r="E148" s="2">
        <f>BRL!D148</f>
        <v>11.88355954062521</v>
      </c>
      <c r="F148" s="2">
        <v>82.1</v>
      </c>
    </row>
    <row r="149" spans="1:6" x14ac:dyDescent="0.25">
      <c r="A149" s="3">
        <v>41000</v>
      </c>
      <c r="B149" s="13"/>
      <c r="C149" s="15">
        <f>'[2]IPCA-15 (MM3M Anualizada)'!AA201</f>
        <v>3.685657248884084</v>
      </c>
      <c r="D149" s="2">
        <f>[5]Indústria!$H139</f>
        <v>82</v>
      </c>
      <c r="E149" s="2">
        <f>BRL!D149</f>
        <v>20.255578867060841</v>
      </c>
      <c r="F149" s="2">
        <v>82</v>
      </c>
    </row>
    <row r="150" spans="1:6" x14ac:dyDescent="0.25">
      <c r="A150" s="3">
        <v>41030</v>
      </c>
      <c r="B150" s="13"/>
      <c r="C150" s="15">
        <f>'[2]IPCA-15 (MM3M Anualizada)'!AA202</f>
        <v>3.8216332265403707</v>
      </c>
      <c r="D150" s="2">
        <f>[5]Indústria!$H140</f>
        <v>82.3</v>
      </c>
      <c r="E150" s="2">
        <f>BRL!D150</f>
        <v>28.015194681861377</v>
      </c>
      <c r="F150" s="2">
        <v>82.3</v>
      </c>
    </row>
    <row r="151" spans="1:6" x14ac:dyDescent="0.25">
      <c r="A151" s="3">
        <v>41061</v>
      </c>
      <c r="B151" s="13"/>
      <c r="C151" s="15">
        <f>'[2]IPCA-15 (MM3M Anualizada)'!AA203</f>
        <v>3.0627513996096098</v>
      </c>
      <c r="D151" s="2">
        <f>[5]Indústria!$H141</f>
        <v>82.100000000000009</v>
      </c>
      <c r="E151" s="2">
        <f>BRL!D151</f>
        <v>29.493176138912027</v>
      </c>
      <c r="F151" s="2">
        <v>82.1</v>
      </c>
    </row>
    <row r="152" spans="1:6" x14ac:dyDescent="0.25">
      <c r="A152" s="3">
        <v>41091</v>
      </c>
      <c r="B152" s="13"/>
      <c r="C152" s="15">
        <f>'[2]IPCA-15 (MM3M Anualizada)'!AA204</f>
        <v>4.1543531156228823</v>
      </c>
      <c r="D152" s="2">
        <f>[5]Indústria!$H142</f>
        <v>82.4</v>
      </c>
      <c r="E152" s="2">
        <f>BRL!D152</f>
        <v>31.734044604409007</v>
      </c>
      <c r="F152" s="2">
        <v>82.4</v>
      </c>
    </row>
    <row r="153" spans="1:6" x14ac:dyDescent="0.25">
      <c r="A153" s="3">
        <v>41122</v>
      </c>
      <c r="B153" s="13"/>
      <c r="C153" s="15">
        <f>'[2]IPCA-15 (MM3M Anualizada)'!AA205</f>
        <v>4.554320047925529</v>
      </c>
      <c r="D153" s="2">
        <f>[5]Indústria!$H143</f>
        <v>82.7</v>
      </c>
      <c r="E153" s="2">
        <f>BRL!D153</f>
        <v>28.36526342324175</v>
      </c>
      <c r="F153" s="2">
        <v>82.7</v>
      </c>
    </row>
    <row r="154" spans="1:6" x14ac:dyDescent="0.25">
      <c r="A154" s="3">
        <v>41153</v>
      </c>
      <c r="B154" s="13"/>
      <c r="C154" s="15">
        <f>'[2]IPCA-15 (MM3M Anualizada)'!AA206</f>
        <v>6.1822719255591778</v>
      </c>
      <c r="D154" s="2">
        <f>[5]Indústria!$H144</f>
        <v>82.2</v>
      </c>
      <c r="E154" s="2">
        <f>BRL!D154</f>
        <v>9.5091693635382946</v>
      </c>
      <c r="F154" s="2">
        <v>82.2</v>
      </c>
    </row>
    <row r="155" spans="1:6" x14ac:dyDescent="0.25">
      <c r="A155" s="3">
        <v>41183</v>
      </c>
      <c r="B155" s="13"/>
      <c r="C155" s="15">
        <f>'[2]IPCA-15 (MM3M Anualizada)'!AA207</f>
        <v>5.9306830197950404</v>
      </c>
      <c r="D155" s="2">
        <f>[5]Indústria!$H145</f>
        <v>82</v>
      </c>
      <c r="E155" s="2">
        <f>BRL!D155</f>
        <v>20.312176050706409</v>
      </c>
      <c r="F155" s="2">
        <v>82</v>
      </c>
    </row>
    <row r="156" spans="1:6" x14ac:dyDescent="0.25">
      <c r="A156" s="3">
        <v>41214</v>
      </c>
      <c r="B156" s="13"/>
      <c r="C156" s="15">
        <f>'[2]IPCA-15 (MM3M Anualizada)'!AA208</f>
        <v>6.5023982580351571</v>
      </c>
      <c r="D156" s="2">
        <f>[5]Indústria!$H146</f>
        <v>82.100000000000009</v>
      </c>
      <c r="E156" s="2">
        <f>BRL!D156</f>
        <v>16.379000856093452</v>
      </c>
      <c r="F156" s="2">
        <v>82.1</v>
      </c>
    </row>
    <row r="157" spans="1:6" x14ac:dyDescent="0.25">
      <c r="A157" s="3">
        <v>41244</v>
      </c>
      <c r="B157" s="13"/>
      <c r="C157" s="15">
        <f>'[2]IPCA-15 (MM3M Anualizada)'!AA209</f>
        <v>6.2006712375676614</v>
      </c>
      <c r="D157" s="2">
        <f>[5]Indústria!$H147</f>
        <v>82.8</v>
      </c>
      <c r="E157" s="2">
        <f>BRL!D157</f>
        <v>8.9445199818710019</v>
      </c>
      <c r="F157" s="2">
        <v>82.8</v>
      </c>
    </row>
    <row r="158" spans="1:6" x14ac:dyDescent="0.25">
      <c r="A158" s="3">
        <v>41275</v>
      </c>
      <c r="B158" s="13">
        <f>'[1]IPCA-15 (Var 12m)'!AB210</f>
        <v>4.8212028602192731</v>
      </c>
      <c r="C158" s="15">
        <f>'[2]IPCA-15 (MM3M Anualizada)'!AA210</f>
        <v>5.5335334697219025</v>
      </c>
      <c r="D158" s="2">
        <f>[5]Indústria!$H148</f>
        <v>82.3</v>
      </c>
      <c r="E158" s="2">
        <f>BRL!D158</f>
        <v>14.331723027375197</v>
      </c>
      <c r="F158" s="2">
        <v>82.3</v>
      </c>
    </row>
    <row r="159" spans="1:6" x14ac:dyDescent="0.25">
      <c r="A159" s="3">
        <v>41306</v>
      </c>
      <c r="B159" s="13">
        <f>'[1]IPCA-15 (Var 12m)'!AB211</f>
        <v>5.2742912377497646</v>
      </c>
      <c r="C159" s="15">
        <f>'[2]IPCA-15 (MM3M Anualizada)'!AA211</f>
        <v>6.2642137340005064</v>
      </c>
      <c r="D159" s="2">
        <f>[5]Indústria!$H149</f>
        <v>82.3</v>
      </c>
      <c r="E159" s="2">
        <f>BRL!D159</f>
        <v>15.580197788050821</v>
      </c>
      <c r="F159" s="2">
        <v>82.3</v>
      </c>
    </row>
    <row r="160" spans="1:6" x14ac:dyDescent="0.25">
      <c r="A160" s="3">
        <v>41334</v>
      </c>
      <c r="B160" s="13">
        <f>'[1]IPCA-15 (Var 12m)'!AB212</f>
        <v>5.5232948610485835</v>
      </c>
      <c r="C160" s="15">
        <f>'[2]IPCA-15 (MM3M Anualizada)'!AA212</f>
        <v>6.7000667415585156</v>
      </c>
      <c r="D160" s="2">
        <f>[5]Indústria!$H150</f>
        <v>82.4</v>
      </c>
      <c r="E160" s="2">
        <f>BRL!D160</f>
        <v>10.522560105390255</v>
      </c>
      <c r="F160" s="2">
        <v>82.4</v>
      </c>
    </row>
    <row r="161" spans="1:6" x14ac:dyDescent="0.25">
      <c r="A161" s="3">
        <v>41365</v>
      </c>
      <c r="B161" s="13">
        <f>'[1]IPCA-15 (Var 12m)'!AB213</f>
        <v>5.6058985288814682</v>
      </c>
      <c r="C161" s="15">
        <f>'[2]IPCA-15 (MM3M Anualizada)'!AA213</f>
        <v>6.8276411660704923</v>
      </c>
      <c r="D161" s="2">
        <f>[5]Indústria!$H151</f>
        <v>82.2</v>
      </c>
      <c r="E161" s="2">
        <f>BRL!D161</f>
        <v>5.8102035421623288</v>
      </c>
      <c r="F161" s="2">
        <v>82.2</v>
      </c>
    </row>
    <row r="162" spans="1:6" x14ac:dyDescent="0.25">
      <c r="A162" s="3">
        <v>41395</v>
      </c>
      <c r="B162" s="13">
        <f>'[1]IPCA-15 (Var 12m)'!AB214</f>
        <v>5.5551585550696956</v>
      </c>
      <c r="C162" s="15">
        <f>'[2]IPCA-15 (MM3M Anualizada)'!AA214</f>
        <v>4.876319418488734</v>
      </c>
      <c r="D162" s="2">
        <f>[5]Indústria!$H152</f>
        <v>82.5</v>
      </c>
      <c r="E162" s="2">
        <f>BRL!D162</f>
        <v>5.4228486646884067</v>
      </c>
      <c r="F162" s="2">
        <v>82.5</v>
      </c>
    </row>
    <row r="163" spans="1:6" x14ac:dyDescent="0.25">
      <c r="A163" s="3">
        <v>41426</v>
      </c>
      <c r="B163" s="13">
        <f>'[1]IPCA-15 (Var 12m)'!AB215</f>
        <v>5.8794687924059019</v>
      </c>
      <c r="C163" s="15">
        <f>'[2]IPCA-15 (MM3M Anualizada)'!AA215</f>
        <v>4.4570510669665708</v>
      </c>
      <c r="D163" s="2">
        <f>[5]Indústria!$H153</f>
        <v>82.8</v>
      </c>
      <c r="E163" s="2">
        <f>BRL!D163</f>
        <v>9.6140524492825499</v>
      </c>
      <c r="F163" s="2">
        <v>82.8</v>
      </c>
    </row>
    <row r="164" spans="1:6" x14ac:dyDescent="0.25">
      <c r="A164" s="3">
        <v>41456</v>
      </c>
      <c r="B164" s="13">
        <f>'[1]IPCA-15 (Var 12m)'!AB216</f>
        <v>5.5422246061355622</v>
      </c>
      <c r="C164" s="15">
        <f>'[2]IPCA-15 (MM3M Anualizada)'!AA216</f>
        <v>3.9030486394461263</v>
      </c>
      <c r="D164" s="2">
        <f>[5]Indústria!$H154</f>
        <v>82.9</v>
      </c>
      <c r="E164" s="2">
        <f>BRL!D164</f>
        <v>11.726392310882371</v>
      </c>
      <c r="F164" s="2">
        <v>82.9</v>
      </c>
    </row>
    <row r="165" spans="1:6" x14ac:dyDescent="0.25">
      <c r="A165" s="3">
        <v>41487</v>
      </c>
      <c r="B165" s="13">
        <f>'[1]IPCA-15 (Var 12m)'!AB217</f>
        <v>5.3675095784622329</v>
      </c>
      <c r="C165" s="15">
        <f>'[2]IPCA-15 (MM3M Anualizada)'!AA217</f>
        <v>3.8285533098359537</v>
      </c>
      <c r="D165" s="2">
        <f>[5]Indústria!$H155</f>
        <v>82.8</v>
      </c>
      <c r="E165" s="2">
        <f>BRL!D165</f>
        <v>16.461289214001674</v>
      </c>
      <c r="F165" s="2">
        <v>82.8</v>
      </c>
    </row>
    <row r="166" spans="1:6" x14ac:dyDescent="0.25">
      <c r="A166" s="3">
        <v>41518</v>
      </c>
      <c r="B166" s="13">
        <f>'[1]IPCA-15 (Var 12m)'!AB218</f>
        <v>5.3890441675660696</v>
      </c>
      <c r="C166" s="15">
        <f>'[2]IPCA-15 (MM3M Anualizada)'!AA218</f>
        <v>4.1756138207417166</v>
      </c>
      <c r="D166" s="2">
        <f>[5]Indústria!$H156</f>
        <v>82.2</v>
      </c>
      <c r="E166" s="2">
        <f>BRL!D166</f>
        <v>9.8212086883711969</v>
      </c>
      <c r="F166" s="2">
        <v>82.2</v>
      </c>
    </row>
    <row r="167" spans="1:6" x14ac:dyDescent="0.25">
      <c r="A167" s="3">
        <v>41548</v>
      </c>
      <c r="B167" s="13">
        <f>'[1]IPCA-15 (Var 12m)'!AB219</f>
        <v>5.4229150502368242</v>
      </c>
      <c r="C167" s="15">
        <f>'[2]IPCA-15 (MM3M Anualizada)'!AA219</f>
        <v>5.4118441389692862</v>
      </c>
      <c r="D167" s="2">
        <f>[5]Indústria!$H157</f>
        <v>82.4</v>
      </c>
      <c r="E167" s="2">
        <f>BRL!D167</f>
        <v>8.4315994190197188</v>
      </c>
      <c r="F167" s="2">
        <v>82.4</v>
      </c>
    </row>
    <row r="168" spans="1:6" x14ac:dyDescent="0.25">
      <c r="A168" s="3">
        <v>41579</v>
      </c>
      <c r="B168" s="13">
        <f>'[1]IPCA-15 (Var 12m)'!AB220</f>
        <v>5.3488295071821597</v>
      </c>
      <c r="C168" s="15">
        <f>'[2]IPCA-15 (MM3M Anualizada)'!AA220</f>
        <v>6.4829994301005058</v>
      </c>
      <c r="D168" s="2">
        <f>[5]Indústria!$H158</f>
        <v>82.9</v>
      </c>
      <c r="E168" s="2">
        <f>BRL!D168</f>
        <v>10.322243842247648</v>
      </c>
      <c r="F168" s="2">
        <v>82.9</v>
      </c>
    </row>
    <row r="169" spans="1:6" x14ac:dyDescent="0.25">
      <c r="A169" s="3">
        <v>41609</v>
      </c>
      <c r="B169" s="13">
        <f>'[1]IPCA-15 (Var 12m)'!AB221</f>
        <v>5.514369062627722</v>
      </c>
      <c r="C169" s="15">
        <f>'[2]IPCA-15 (MM3M Anualizada)'!AA221</f>
        <v>6.7715248551424736</v>
      </c>
      <c r="D169" s="2">
        <f>[5]Indústria!$H159</f>
        <v>82.9</v>
      </c>
      <c r="E169" s="2">
        <f>BRL!D169</f>
        <v>14.638801879404873</v>
      </c>
      <c r="F169" s="2">
        <v>82.9</v>
      </c>
    </row>
    <row r="170" spans="1:6" x14ac:dyDescent="0.25">
      <c r="A170" s="3">
        <v>41640</v>
      </c>
      <c r="B170" s="13">
        <f>'[1]IPCA-15 (Var 12m)'!AB222</f>
        <v>5.6811582087300962</v>
      </c>
      <c r="C170" s="15">
        <f>'[2]IPCA-15 (MM3M Anualizada)'!AA222</f>
        <v>6.6217575826100301</v>
      </c>
      <c r="D170" s="2">
        <f>[5]Indústria!$H160</f>
        <v>82.7</v>
      </c>
      <c r="E170" s="2">
        <f>BRL!D170</f>
        <v>22.032193158953728</v>
      </c>
      <c r="F170" s="2">
        <v>82.7</v>
      </c>
    </row>
    <row r="171" spans="1:6" x14ac:dyDescent="0.25">
      <c r="A171" s="3">
        <v>41671</v>
      </c>
      <c r="B171" s="13">
        <f>'[1]IPCA-15 (Var 12m)'!AB223</f>
        <v>5.3079153179706537</v>
      </c>
      <c r="C171" s="15">
        <f>'[2]IPCA-15 (MM3M Anualizada)'!AA223</f>
        <v>6.1163062378188755</v>
      </c>
      <c r="D171" s="2">
        <f>[5]Indústria!$H161</f>
        <v>82.600000000000009</v>
      </c>
      <c r="E171" s="2">
        <f>BRL!D171</f>
        <v>18.120142773966521</v>
      </c>
      <c r="F171" s="2">
        <v>82.6</v>
      </c>
    </row>
    <row r="172" spans="1:6" x14ac:dyDescent="0.25">
      <c r="A172" s="3">
        <v>41699</v>
      </c>
      <c r="B172" s="13">
        <f>'[1]IPCA-15 (Var 12m)'!AB224</f>
        <v>5.2622247275290448</v>
      </c>
      <c r="C172" s="15">
        <f>'[2]IPCA-15 (MM3M Anualizada)'!AA224</f>
        <v>5.7264399081205823</v>
      </c>
      <c r="D172" s="2">
        <f>[5]Indústria!$H162</f>
        <v>82.600000000000009</v>
      </c>
      <c r="E172" s="2">
        <f>BRL!D172</f>
        <v>12.37645890240875</v>
      </c>
      <c r="F172" s="2">
        <v>82.6</v>
      </c>
    </row>
    <row r="173" spans="1:6" x14ac:dyDescent="0.25">
      <c r="A173" s="3">
        <v>41730</v>
      </c>
      <c r="B173" s="13">
        <f>'[1]IPCA-15 (Var 12m)'!AB225</f>
        <v>5.2419237509324148</v>
      </c>
      <c r="C173" s="15">
        <f>'[2]IPCA-15 (MM3M Anualizada)'!AA225</f>
        <v>5.069967761935203</v>
      </c>
      <c r="D173" s="2">
        <f>[5]Indústria!$H163</f>
        <v>82</v>
      </c>
      <c r="E173" s="2">
        <f>BRL!D173</f>
        <v>11.70680523633456</v>
      </c>
      <c r="F173" s="2">
        <v>82</v>
      </c>
    </row>
    <row r="174" spans="1:6" x14ac:dyDescent="0.25">
      <c r="A174" s="3">
        <v>41760</v>
      </c>
      <c r="B174" s="13">
        <f>'[1]IPCA-15 (Var 12m)'!AB226</f>
        <v>5.2927799619388054</v>
      </c>
      <c r="C174" s="15">
        <f>'[2]IPCA-15 (MM3M Anualizada)'!AA226</f>
        <v>4.7605388395282944</v>
      </c>
      <c r="D174" s="2">
        <f>[5]Indústria!$H164</f>
        <v>81.8</v>
      </c>
      <c r="E174" s="2">
        <f>BRL!D174</f>
        <v>5.021931367719823</v>
      </c>
      <c r="F174" s="2">
        <v>81.8</v>
      </c>
    </row>
    <row r="175" spans="1:6" x14ac:dyDescent="0.25">
      <c r="A175" s="3">
        <v>41791</v>
      </c>
      <c r="B175" s="13">
        <f>'[1]IPCA-15 (Var 12m)'!AB227</f>
        <v>5.3316384844871152</v>
      </c>
      <c r="C175" s="15">
        <f>'[2]IPCA-15 (MM3M Anualizada)'!AA227</f>
        <v>4.6636117221784872</v>
      </c>
      <c r="D175" s="2">
        <f>[5]Indústria!$H165</f>
        <v>81.600000000000009</v>
      </c>
      <c r="E175" s="2">
        <f>BRL!D175</f>
        <v>-0.59134203042475741</v>
      </c>
      <c r="F175" s="2">
        <v>81.599999999999994</v>
      </c>
    </row>
    <row r="176" spans="1:6" x14ac:dyDescent="0.25">
      <c r="A176" s="3">
        <v>41821</v>
      </c>
      <c r="B176" s="13">
        <f>'[1]IPCA-15 (Var 12m)'!AB228</f>
        <v>5.4539323677760478</v>
      </c>
      <c r="C176" s="15">
        <f>'[2]IPCA-15 (MM3M Anualizada)'!AA228</f>
        <v>4.7635037409431646</v>
      </c>
      <c r="D176" s="2">
        <f>[5]Indústria!$H166</f>
        <v>80.7</v>
      </c>
      <c r="E176" s="2">
        <f>BRL!D176</f>
        <v>-1.0000000000000009</v>
      </c>
      <c r="F176" s="2">
        <v>80.7</v>
      </c>
    </row>
    <row r="177" spans="1:6" x14ac:dyDescent="0.25">
      <c r="A177" s="3">
        <v>41852</v>
      </c>
      <c r="B177" s="13">
        <f>'[1]IPCA-15 (Var 12m)'!AB229</f>
        <v>5.5912469296658145</v>
      </c>
      <c r="C177" s="15">
        <f>'[2]IPCA-15 (MM3M Anualizada)'!AA229</f>
        <v>4.9789126114611548</v>
      </c>
      <c r="D177" s="2">
        <f>[5]Indústria!$H167</f>
        <v>80.600000000000009</v>
      </c>
      <c r="E177" s="2">
        <f>BRL!D177</f>
        <v>-5.6023944018211091</v>
      </c>
      <c r="F177" s="2">
        <v>80.599999999999994</v>
      </c>
    </row>
    <row r="178" spans="1:6" x14ac:dyDescent="0.25">
      <c r="A178" s="3">
        <v>41883</v>
      </c>
      <c r="B178" s="13">
        <f>'[1]IPCA-15 (Var 12m)'!AB230</f>
        <v>5.4828075947504828</v>
      </c>
      <c r="C178" s="15">
        <f>'[2]IPCA-15 (MM3M Anualizada)'!AA230</f>
        <v>4.7358001670173593</v>
      </c>
      <c r="D178" s="2">
        <f>[5]Indústria!$H168</f>
        <v>80.3</v>
      </c>
      <c r="E178" s="2">
        <f>BRL!D178</f>
        <v>9.9116473068125757</v>
      </c>
      <c r="F178" s="2">
        <v>80.3</v>
      </c>
    </row>
    <row r="179" spans="1:6" x14ac:dyDescent="0.25">
      <c r="A179" s="3">
        <v>41913</v>
      </c>
      <c r="B179" s="13">
        <f>'[1]IPCA-15 (Var 12m)'!AB231</f>
        <v>5.1606757507136649</v>
      </c>
      <c r="C179" s="15">
        <f>'[2]IPCA-15 (MM3M Anualizada)'!AA231</f>
        <v>4.1344383500432542</v>
      </c>
      <c r="D179" s="2">
        <f>[5]Indústria!$H169</f>
        <v>79.900000000000006</v>
      </c>
      <c r="E179" s="2">
        <f>BRL!D179</f>
        <v>10.970349180402316</v>
      </c>
      <c r="F179" s="2">
        <v>79.900000000000006</v>
      </c>
    </row>
    <row r="180" spans="1:6" x14ac:dyDescent="0.25">
      <c r="A180" s="3">
        <v>41944</v>
      </c>
      <c r="B180" s="13">
        <f>'[1]IPCA-15 (Var 12m)'!AB232</f>
        <v>4.775606445882886</v>
      </c>
      <c r="C180" s="15">
        <f>'[2]IPCA-15 (MM3M Anualizada)'!AA232</f>
        <v>3.318453597990441</v>
      </c>
      <c r="D180" s="2">
        <f>[5]Indústria!$H170</f>
        <v>80.3</v>
      </c>
      <c r="E180" s="2">
        <f>BRL!D180</f>
        <v>10.117869741030706</v>
      </c>
      <c r="F180" s="2">
        <v>80.3</v>
      </c>
    </row>
    <row r="181" spans="1:6" x14ac:dyDescent="0.25">
      <c r="A181" s="3">
        <v>41974</v>
      </c>
      <c r="B181" s="13">
        <f>'[1]IPCA-15 (Var 12m)'!AB233</f>
        <v>4.5314355780837587</v>
      </c>
      <c r="C181" s="15">
        <f>'[2]IPCA-15 (MM3M Anualizada)'!AA233</f>
        <v>3.0501926721054673</v>
      </c>
      <c r="D181" s="2">
        <f>[5]Indústria!$H171</f>
        <v>79.400000000000006</v>
      </c>
      <c r="E181" s="2">
        <f>BRL!D181</f>
        <v>13.388549716091024</v>
      </c>
      <c r="F181" s="2">
        <v>79.400000000000006</v>
      </c>
    </row>
    <row r="182" spans="1:6" x14ac:dyDescent="0.25">
      <c r="A182" s="3">
        <v>42005</v>
      </c>
      <c r="B182" s="13">
        <f>'[1]IPCA-15 (Var 12m)'!AB234</f>
        <v>4.3981964650532888</v>
      </c>
      <c r="C182" s="15">
        <f>'[2]IPCA-15 (MM3M Anualizada)'!AA234</f>
        <v>3.5936330180157654</v>
      </c>
      <c r="D182" s="2">
        <f>[5]Indústria!$H172</f>
        <v>79.2</v>
      </c>
      <c r="E182" s="2">
        <f>BRL!D182</f>
        <v>9.7279472382522556</v>
      </c>
      <c r="F182" s="2">
        <v>79.2</v>
      </c>
    </row>
    <row r="183" spans="1:6" x14ac:dyDescent="0.25">
      <c r="A183" s="3">
        <v>42036</v>
      </c>
      <c r="B183" s="13">
        <f>'[1]IPCA-15 (Var 12m)'!AB235</f>
        <v>4.1281398633125548</v>
      </c>
      <c r="C183" s="15">
        <f>'[2]IPCA-15 (MM3M Anualizada)'!AA235</f>
        <v>3.46915918258874</v>
      </c>
      <c r="D183" s="2">
        <f>[5]Indústria!$H173</f>
        <v>79.100000000000009</v>
      </c>
      <c r="E183" s="2">
        <f>BRL!D183</f>
        <v>23.355693191316096</v>
      </c>
      <c r="F183" s="2">
        <v>79.099999999999994</v>
      </c>
    </row>
    <row r="184" spans="1:6" x14ac:dyDescent="0.25">
      <c r="A184" s="3">
        <v>42064</v>
      </c>
      <c r="B184" s="13">
        <f>'[1]IPCA-15 (Var 12m)'!AB236</f>
        <v>4.0886830274570229</v>
      </c>
      <c r="C184" s="15">
        <f>'[2]IPCA-15 (MM3M Anualizada)'!AA236</f>
        <v>3.9434250061107576</v>
      </c>
      <c r="D184" s="2">
        <f>[5]Indústria!$H174</f>
        <v>78.400000000000006</v>
      </c>
      <c r="E184" s="2">
        <f>BRL!D184</f>
        <v>41.76426393247008</v>
      </c>
      <c r="F184" s="2">
        <v>78.400000000000006</v>
      </c>
    </row>
    <row r="185" spans="1:6" x14ac:dyDescent="0.25">
      <c r="A185" s="3">
        <v>42095</v>
      </c>
      <c r="B185" s="13">
        <f>'[1]IPCA-15 (Var 12m)'!AB237</f>
        <v>4.3542568738002672</v>
      </c>
      <c r="C185" s="15">
        <f>'[2]IPCA-15 (MM3M Anualizada)'!AA237</f>
        <v>4.9735014109274687</v>
      </c>
      <c r="D185" s="2">
        <f>[5]Indústria!$H175</f>
        <v>77.5</v>
      </c>
      <c r="E185" s="2">
        <f>BRL!D185</f>
        <v>33.886478507849873</v>
      </c>
      <c r="F185" s="2">
        <v>77.5</v>
      </c>
    </row>
    <row r="186" spans="1:6" x14ac:dyDescent="0.25">
      <c r="A186" s="3">
        <v>42125</v>
      </c>
      <c r="B186" s="13">
        <f>'[1]IPCA-15 (Var 12m)'!AB238</f>
        <v>4.6871473013552674</v>
      </c>
      <c r="C186" s="15">
        <f>'[2]IPCA-15 (MM3M Anualizada)'!AA238</f>
        <v>7.0629966530204769</v>
      </c>
      <c r="D186" s="2">
        <f>[5]Indústria!$H176</f>
        <v>76.5</v>
      </c>
      <c r="E186" s="2">
        <f>BRL!D186</f>
        <v>41.977486934381567</v>
      </c>
      <c r="F186" s="2">
        <v>76.5</v>
      </c>
    </row>
    <row r="187" spans="1:6" x14ac:dyDescent="0.25">
      <c r="A187" s="3">
        <v>42156</v>
      </c>
      <c r="B187" s="13">
        <f>'[1]IPCA-15 (Var 12m)'!AB239</f>
        <v>4.8089207006880628</v>
      </c>
      <c r="C187" s="15">
        <f>'[2]IPCA-15 (MM3M Anualizada)'!AA239</f>
        <v>7.6540409209734435</v>
      </c>
      <c r="D187" s="2">
        <f>[5]Indústria!$H177</f>
        <v>75.8</v>
      </c>
      <c r="E187" s="2">
        <f>BRL!D187</f>
        <v>40.870493143220379</v>
      </c>
      <c r="F187" s="2">
        <v>75.8</v>
      </c>
    </row>
    <row r="188" spans="1:6" x14ac:dyDescent="0.25">
      <c r="A188" s="3">
        <v>42186</v>
      </c>
      <c r="B188" s="13">
        <f>'[1]IPCA-15 (Var 12m)'!AB240</f>
        <v>5.0057808908592278</v>
      </c>
      <c r="C188" s="15">
        <f>'[2]IPCA-15 (MM3M Anualizada)'!AA240</f>
        <v>7.4794919632840617</v>
      </c>
      <c r="D188" s="2">
        <f>[5]Indústria!$H178</f>
        <v>75.100000000000009</v>
      </c>
      <c r="E188" s="2">
        <f>BRL!D188</f>
        <v>49.693440959816492</v>
      </c>
      <c r="F188" s="2">
        <v>75.099999999999994</v>
      </c>
    </row>
    <row r="189" spans="1:6" x14ac:dyDescent="0.25">
      <c r="A189" s="3">
        <v>42217</v>
      </c>
      <c r="B189" s="13">
        <f>'[1]IPCA-15 (Var 12m)'!AB241</f>
        <v>5.1898143349367558</v>
      </c>
      <c r="C189" s="15">
        <f>'[2]IPCA-15 (MM3M Anualizada)'!AA241</f>
        <v>6.9455062499940539</v>
      </c>
      <c r="D189" s="2">
        <f>[5]Indústria!$H179</f>
        <v>75.100000000000009</v>
      </c>
      <c r="E189" s="2">
        <f>BRL!D189</f>
        <v>62.836600723440348</v>
      </c>
      <c r="F189" s="2">
        <v>75.099999999999994</v>
      </c>
    </row>
    <row r="190" spans="1:6" x14ac:dyDescent="0.25">
      <c r="A190" s="3">
        <v>42248</v>
      </c>
      <c r="B190" s="13">
        <f>'[1]IPCA-15 (Var 12m)'!AB242</f>
        <v>5.2984584742230822</v>
      </c>
      <c r="C190" s="15">
        <f>'[2]IPCA-15 (MM3M Anualizada)'!AA242</f>
        <v>6.5459182245301832</v>
      </c>
      <c r="D190" s="2">
        <f>[5]Indústria!$H180</f>
        <v>74.900000000000006</v>
      </c>
      <c r="E190" s="2">
        <f>BRL!D190</f>
        <v>62.098584078018519</v>
      </c>
      <c r="F190" s="2">
        <v>74.900000000000006</v>
      </c>
    </row>
    <row r="191" spans="1:6" x14ac:dyDescent="0.25">
      <c r="A191" s="3">
        <v>42278</v>
      </c>
      <c r="B191" s="13">
        <f>'[1]IPCA-15 (Var 12m)'!AB243</f>
        <v>5.3813556123712374</v>
      </c>
      <c r="C191" s="15">
        <f>'[2]IPCA-15 (MM3M Anualizada)'!AA243</f>
        <v>5.34949138310796</v>
      </c>
      <c r="D191" s="2">
        <f>[5]Indústria!$H181</f>
        <v>74.7</v>
      </c>
      <c r="E191" s="2">
        <f>BRL!D191</f>
        <v>57.884938008920159</v>
      </c>
      <c r="F191" s="2">
        <v>74.7</v>
      </c>
    </row>
    <row r="192" spans="1:6" x14ac:dyDescent="0.25">
      <c r="A192" s="3">
        <v>42309</v>
      </c>
      <c r="B192" s="13">
        <f>'[1]IPCA-15 (Var 12m)'!AB244</f>
        <v>5.6999255842265626</v>
      </c>
      <c r="C192" s="15">
        <f>'[2]IPCA-15 (MM3M Anualizada)'!AA244</f>
        <v>5.3389501037619027</v>
      </c>
      <c r="D192" s="2">
        <f>[5]Indústria!$H182</f>
        <v>75</v>
      </c>
      <c r="E192" s="2">
        <f>BRL!D192</f>
        <v>50.412141573560419</v>
      </c>
      <c r="F192" s="2">
        <v>75</v>
      </c>
    </row>
    <row r="193" spans="1:6" x14ac:dyDescent="0.25">
      <c r="A193" s="3">
        <v>42339</v>
      </c>
      <c r="B193" s="13">
        <f>'[1]IPCA-15 (Var 12m)'!AB245</f>
        <v>6.070156038201219</v>
      </c>
      <c r="C193" s="15">
        <f>'[2]IPCA-15 (MM3M Anualizada)'!AA245</f>
        <v>6.2703938464186137</v>
      </c>
      <c r="D193" s="2">
        <f>[5]Indústria!$H183</f>
        <v>75.2</v>
      </c>
      <c r="E193" s="2">
        <f>BRL!D193</f>
        <v>47.012312210550093</v>
      </c>
      <c r="F193" s="2">
        <v>75.2</v>
      </c>
    </row>
    <row r="194" spans="1:6" x14ac:dyDescent="0.25">
      <c r="A194" s="3">
        <v>42370</v>
      </c>
      <c r="B194" s="13">
        <f>'[1]IPCA-15 (Var 12m)'!AB246</f>
        <v>6.2942976038493867</v>
      </c>
      <c r="C194" s="15">
        <f>'[2]IPCA-15 (MM3M Anualizada)'!AA246</f>
        <v>7.3212729313104603</v>
      </c>
      <c r="D194" s="2">
        <f>[5]Indústria!$H184</f>
        <v>74.100000000000009</v>
      </c>
      <c r="E194" s="2">
        <f>BRL!D194</f>
        <v>51.859504132231415</v>
      </c>
      <c r="F194" s="2">
        <v>74.099999999999994</v>
      </c>
    </row>
    <row r="195" spans="1:6" x14ac:dyDescent="0.25">
      <c r="A195" s="3">
        <v>42401</v>
      </c>
      <c r="B195" s="13">
        <f>'[1]IPCA-15 (Var 12m)'!AB247</f>
        <v>7.197903270701957</v>
      </c>
      <c r="C195" s="15">
        <f>'[2]IPCA-15 (MM3M Anualizada)'!AA247</f>
        <v>9.4239015341611037</v>
      </c>
      <c r="D195" s="2">
        <f>[5]Indústria!$H185</f>
        <v>73.8</v>
      </c>
      <c r="E195" s="2">
        <f>BRL!D195</f>
        <v>38.268559217498563</v>
      </c>
      <c r="F195" s="2">
        <v>73.8</v>
      </c>
    </row>
    <row r="196" spans="1:6" x14ac:dyDescent="0.25">
      <c r="A196" s="3">
        <v>42430</v>
      </c>
      <c r="B196" s="13">
        <f>'[1]IPCA-15 (Var 12m)'!AB248</f>
        <v>7.488930495883281</v>
      </c>
      <c r="C196" s="15">
        <f>'[2]IPCA-15 (MM3M Anualizada)'!AA248</f>
        <v>9.5563214374509471</v>
      </c>
      <c r="D196" s="2">
        <f>[5]Indústria!$H186</f>
        <v>73.8</v>
      </c>
      <c r="E196" s="2">
        <f>BRL!D196</f>
        <v>10.939302303831422</v>
      </c>
      <c r="F196" s="2">
        <v>73.8</v>
      </c>
    </row>
    <row r="197" spans="1:6" x14ac:dyDescent="0.25">
      <c r="A197" s="3">
        <v>42461</v>
      </c>
      <c r="B197" s="13">
        <f>'[1]IPCA-15 (Var 12m)'!AB249</f>
        <v>7.3557578785418514</v>
      </c>
      <c r="C197" s="15">
        <f>'[2]IPCA-15 (MM3M Anualizada)'!AA249</f>
        <v>9.3277045935320473</v>
      </c>
      <c r="D197" s="2">
        <f>[5]Indústria!$H187</f>
        <v>74.100000000000009</v>
      </c>
      <c r="E197" s="2">
        <f>BRL!D197</f>
        <v>15.274112183877332</v>
      </c>
      <c r="F197" s="2">
        <v>74.099999999999994</v>
      </c>
    </row>
    <row r="198" spans="1:6" x14ac:dyDescent="0.25">
      <c r="A198" s="3">
        <v>42491</v>
      </c>
      <c r="B198" s="13">
        <f>'[1]IPCA-15 (Var 12m)'!AB250</f>
        <v>7.1950596153744755</v>
      </c>
      <c r="C198" s="15">
        <f>'[2]IPCA-15 (MM3M Anualizada)'!AA250</f>
        <v>7.1673133570642165</v>
      </c>
      <c r="D198" s="2">
        <f>[5]Indústria!$H188</f>
        <v>73.7</v>
      </c>
      <c r="E198" s="2">
        <f>BRL!D198</f>
        <v>13.099152102439881</v>
      </c>
      <c r="F198" s="2">
        <v>73.7</v>
      </c>
    </row>
    <row r="199" spans="1:6" x14ac:dyDescent="0.25">
      <c r="A199" s="3">
        <v>42522</v>
      </c>
      <c r="B199" s="13">
        <f>'[1]IPCA-15 (Var 12m)'!AB251</f>
        <v>6.9894444097450759</v>
      </c>
      <c r="C199" s="15">
        <f>'[2]IPCA-15 (MM3M Anualizada)'!AA251</f>
        <v>5.7601431100896292</v>
      </c>
      <c r="D199" s="2">
        <f>[5]Indústria!$H189</f>
        <v>73.900000000000006</v>
      </c>
      <c r="E199" s="2">
        <f>BRL!D199</f>
        <v>3.457168184382331</v>
      </c>
      <c r="F199" s="2">
        <v>73.900000000000006</v>
      </c>
    </row>
    <row r="200" spans="1:6" x14ac:dyDescent="0.25">
      <c r="A200" s="3">
        <v>42552</v>
      </c>
      <c r="B200" s="13">
        <f>'[1]IPCA-15 (Var 12m)'!AB252</f>
        <v>6.867075139803049</v>
      </c>
      <c r="C200" s="15">
        <f>'[2]IPCA-15 (MM3M Anualizada)'!AA252</f>
        <v>5.671494684401452</v>
      </c>
      <c r="D200" s="2">
        <f>[5]Indústria!$H190</f>
        <v>74</v>
      </c>
      <c r="E200" s="2">
        <f>BRL!D200</f>
        <v>-4.5672864425258641</v>
      </c>
      <c r="F200" s="2">
        <v>74</v>
      </c>
    </row>
    <row r="201" spans="1:6" x14ac:dyDescent="0.25">
      <c r="A201" s="3">
        <v>42583</v>
      </c>
      <c r="B201" s="13">
        <f>'[1]IPCA-15 (Var 12m)'!AB253</f>
        <v>6.6853398822456001</v>
      </c>
      <c r="C201" s="15">
        <f>'[2]IPCA-15 (MM3M Anualizada)'!AA253</f>
        <v>4.8757491196318625</v>
      </c>
      <c r="D201" s="2">
        <f>[5]Indústria!$H191</f>
        <v>73.900000000000006</v>
      </c>
      <c r="E201" s="2">
        <f>BRL!D201</f>
        <v>-11.145239139973661</v>
      </c>
      <c r="F201" s="2">
        <v>73.900000000000006</v>
      </c>
    </row>
    <row r="202" spans="1:6" x14ac:dyDescent="0.25">
      <c r="A202" s="3">
        <v>42614</v>
      </c>
      <c r="B202" s="13">
        <f>'[1]IPCA-15 (Var 12m)'!AB254</f>
        <v>6.708401911795022</v>
      </c>
      <c r="C202" s="15">
        <f>'[2]IPCA-15 (MM3M Anualizada)'!AA254</f>
        <v>5.2968936682687797</v>
      </c>
      <c r="D202" s="2">
        <f>[5]Indústria!$H192</f>
        <v>74.2</v>
      </c>
      <c r="E202" s="2">
        <f>BRL!D202</f>
        <v>-18.291777321871351</v>
      </c>
      <c r="F202" s="2">
        <v>74.2</v>
      </c>
    </row>
    <row r="203" spans="1:6" x14ac:dyDescent="0.25">
      <c r="A203" s="3">
        <v>42644</v>
      </c>
      <c r="B203" s="13">
        <f>'[1]IPCA-15 (Var 12m)'!AB255</f>
        <v>6.2864522620927659</v>
      </c>
      <c r="C203" s="15">
        <f>'[2]IPCA-15 (MM3M Anualizada)'!AA255</f>
        <v>2.7915698551897776</v>
      </c>
      <c r="D203" s="2">
        <f>[5]Indústria!$H193</f>
        <v>73.8</v>
      </c>
      <c r="E203" s="2">
        <f>BRL!D203</f>
        <v>-17.564888364800257</v>
      </c>
      <c r="F203" s="2">
        <v>73.8</v>
      </c>
    </row>
    <row r="204" spans="1:6" x14ac:dyDescent="0.25">
      <c r="A204" s="3">
        <v>42675</v>
      </c>
      <c r="B204" s="13">
        <f>'[1]IPCA-15 (Var 12m)'!AB256</f>
        <v>5.8934662922193013</v>
      </c>
      <c r="C204" s="15">
        <f>'[2]IPCA-15 (MM3M Anualizada)'!AA256</f>
        <v>2.1227235275260909</v>
      </c>
      <c r="D204" s="2">
        <f>[5]Indústria!$H194</f>
        <v>73.900000000000006</v>
      </c>
      <c r="E204" s="2">
        <f>BRL!D204</f>
        <v>-11.787546263229665</v>
      </c>
      <c r="F204" s="2">
        <v>73.900000000000006</v>
      </c>
    </row>
    <row r="205" spans="1:6" x14ac:dyDescent="0.25">
      <c r="A205" s="3">
        <v>42705</v>
      </c>
      <c r="B205" s="13">
        <f>'[1]IPCA-15 (Var 12m)'!AB257</f>
        <v>5.4524507663763444</v>
      </c>
      <c r="C205" s="15">
        <f>'[2]IPCA-15 (MM3M Anualizada)'!AA257</f>
        <v>1.4002054012711938</v>
      </c>
      <c r="D205" s="2">
        <f>[5]Indústria!$H195</f>
        <v>73.400000000000006</v>
      </c>
      <c r="E205" s="2">
        <f>BRL!D205</f>
        <v>-16.537328723268018</v>
      </c>
      <c r="F205" s="2">
        <v>73.400000000000006</v>
      </c>
    </row>
    <row r="206" spans="1:6" x14ac:dyDescent="0.25">
      <c r="A206" s="3">
        <v>42736</v>
      </c>
      <c r="B206" s="13">
        <f>'[1]IPCA-15 (Var 12m)'!AB258</f>
        <v>5.0253190843894089</v>
      </c>
      <c r="C206" s="15">
        <f>'[2]IPCA-15 (MM3M Anualizada)'!AA258</f>
        <v>2.2691158523072659</v>
      </c>
      <c r="D206" s="2">
        <f>[5]Indústria!$H196</f>
        <v>74.5</v>
      </c>
      <c r="E206" s="2">
        <f>BRL!D206</f>
        <v>-22.654298082869527</v>
      </c>
      <c r="F206" s="2">
        <v>74.5</v>
      </c>
    </row>
    <row r="207" spans="1:6" x14ac:dyDescent="0.25">
      <c r="A207" s="3">
        <v>42767</v>
      </c>
      <c r="B207" s="13">
        <f>'[1]IPCA-15 (Var 12m)'!AB259</f>
        <v>4.5501602099607226</v>
      </c>
      <c r="C207" s="15">
        <f>'[2]IPCA-15 (MM3M Anualizada)'!AA259</f>
        <v>3.9571403752845384</v>
      </c>
      <c r="D207" s="2">
        <f>[5]Indústria!$H197</f>
        <v>74.400000000000006</v>
      </c>
      <c r="E207" s="2">
        <f>BRL!D207</f>
        <v>-22.121981252984192</v>
      </c>
      <c r="F207" s="2">
        <v>74.400000000000006</v>
      </c>
    </row>
    <row r="208" spans="1:6" x14ac:dyDescent="0.25">
      <c r="A208" s="3">
        <v>42795</v>
      </c>
      <c r="B208" s="13">
        <f>'[1]IPCA-15 (Var 12m)'!AB260</f>
        <v>3.8175141849600749</v>
      </c>
      <c r="C208" s="15">
        <f>'[2]IPCA-15 (MM3M Anualizada)'!AA260</f>
        <v>2.8164026446224852</v>
      </c>
      <c r="D208" s="2">
        <f>[5]Indústria!$H198</f>
        <v>74.2</v>
      </c>
      <c r="E208" s="2">
        <f>BRL!D208</f>
        <v>-10.973416512111511</v>
      </c>
      <c r="F208" s="2">
        <v>74.2</v>
      </c>
    </row>
    <row r="209" spans="1:6" x14ac:dyDescent="0.25">
      <c r="A209" s="3">
        <v>42826</v>
      </c>
      <c r="B209" s="13">
        <f>'[1]IPCA-15 (Var 12m)'!AB261</f>
        <v>3.4817121020445825</v>
      </c>
      <c r="C209" s="15">
        <f>'[2]IPCA-15 (MM3M Anualizada)'!AA261</f>
        <v>3.2081450510423934</v>
      </c>
      <c r="D209" s="2">
        <f>[5]Indústria!$H199</f>
        <v>74.5</v>
      </c>
      <c r="E209" s="2">
        <f>BRL!D209</f>
        <v>-7.3148819011737309</v>
      </c>
      <c r="F209" s="2">
        <v>74.5</v>
      </c>
    </row>
    <row r="210" spans="1:6" x14ac:dyDescent="0.25">
      <c r="A210" s="3">
        <v>42856</v>
      </c>
      <c r="B210" s="13">
        <f>'[1]IPCA-15 (Var 12m)'!AB262</f>
        <v>2.9528252434330398</v>
      </c>
      <c r="C210" s="15">
        <f>'[2]IPCA-15 (MM3M Anualizada)'!AA262</f>
        <v>0.96819411161988</v>
      </c>
      <c r="D210" s="2">
        <f>[5]Indústria!$H200</f>
        <v>74.400000000000006</v>
      </c>
      <c r="E210" s="2">
        <f>BRL!D210</f>
        <v>-9.7752308890619801</v>
      </c>
      <c r="F210" s="2">
        <v>74.400000000000006</v>
      </c>
    </row>
    <row r="211" spans="1:6" x14ac:dyDescent="0.25">
      <c r="A211" s="3">
        <v>42887</v>
      </c>
      <c r="B211" s="13">
        <f>'[1]IPCA-15 (Var 12m)'!AB263</f>
        <v>2.8723504095511174</v>
      </c>
      <c r="C211" s="15">
        <f>'[2]IPCA-15 (MM3M Anualizada)'!AA263</f>
        <v>2.2784269827889005</v>
      </c>
      <c r="D211" s="2">
        <f>[5]Indústria!$H201</f>
        <v>74.2</v>
      </c>
      <c r="E211" s="2">
        <f>BRL!D211</f>
        <v>3.0658981149711773</v>
      </c>
      <c r="F211" s="2">
        <v>74.2</v>
      </c>
    </row>
    <row r="212" spans="1:6" x14ac:dyDescent="0.25">
      <c r="A212" s="3">
        <v>42917</v>
      </c>
      <c r="B212" s="13">
        <f>'[1]IPCA-15 (Var 12m)'!AB264</f>
        <v>2.4020783824939258</v>
      </c>
      <c r="C212" s="15">
        <f>'[2]IPCA-15 (MM3M Anualizada)'!AA264</f>
        <v>1.6117171711858163</v>
      </c>
      <c r="D212" s="2">
        <f>[5]Indústria!$H202</f>
        <v>74.5</v>
      </c>
      <c r="E212" s="2">
        <f>BRL!D212</f>
        <v>-3.3439342946243844</v>
      </c>
      <c r="F212" s="2">
        <v>74.5</v>
      </c>
    </row>
    <row r="213" spans="1:6" x14ac:dyDescent="0.25">
      <c r="A213" s="3">
        <v>42948</v>
      </c>
      <c r="B213" s="13">
        <f>'[1]IPCA-15 (Var 12m)'!AB265</f>
        <v>2.2111533489124611</v>
      </c>
      <c r="C213" s="15">
        <f>'[2]IPCA-15 (MM3M Anualizada)'!AA265</f>
        <v>1.9246494915385028</v>
      </c>
      <c r="D213" s="2">
        <f>[5]Indústria!$H203</f>
        <v>74.100000000000009</v>
      </c>
      <c r="E213" s="2">
        <f>BRL!D213</f>
        <v>-2.8765432098765586</v>
      </c>
      <c r="F213" s="2">
        <v>74.099999999999994</v>
      </c>
    </row>
    <row r="214" spans="1:6" x14ac:dyDescent="0.25">
      <c r="A214" s="3">
        <v>42979</v>
      </c>
      <c r="B214" s="13">
        <f>'[1]IPCA-15 (Var 12m)'!AB266</f>
        <v>1.7191615495438555</v>
      </c>
      <c r="C214" s="15">
        <f>'[2]IPCA-15 (MM3M Anualizada)'!AA266</f>
        <v>0.45901281265389571</v>
      </c>
      <c r="D214" s="2">
        <f>[5]Indústria!$H204</f>
        <v>73.900000000000006</v>
      </c>
      <c r="E214" s="2">
        <f>BRL!D214</f>
        <v>-2.4091931359561225</v>
      </c>
      <c r="F214" s="2">
        <v>73.900000000000006</v>
      </c>
    </row>
    <row r="215" spans="1:6" x14ac:dyDescent="0.25">
      <c r="A215" s="3">
        <v>43009</v>
      </c>
      <c r="B215" s="13">
        <f>'[1]IPCA-15 (Var 12m)'!AB267</f>
        <v>2.0316032295361737</v>
      </c>
      <c r="C215" s="15">
        <f>'[2]IPCA-15 (MM3M Anualizada)'!AA267</f>
        <v>0.88807843440244483</v>
      </c>
      <c r="D215" s="2">
        <f>[5]Indústria!$H205</f>
        <v>74.3</v>
      </c>
      <c r="E215" s="2">
        <f>BRL!D215</f>
        <v>3.0118209255533435</v>
      </c>
      <c r="F215" s="2">
        <v>74.3</v>
      </c>
    </row>
    <row r="216" spans="1:6" x14ac:dyDescent="0.25">
      <c r="A216" s="3">
        <v>43040</v>
      </c>
      <c r="B216" s="13">
        <f>'[1]IPCA-15 (Var 12m)'!AB268</f>
        <v>1.9755287778540236</v>
      </c>
      <c r="C216" s="15">
        <f>'[2]IPCA-15 (MM3M Anualizada)'!AA268</f>
        <v>0.85879131068560355</v>
      </c>
      <c r="D216" s="2">
        <f>[5]Indústria!$H206</f>
        <v>74.7</v>
      </c>
      <c r="E216" s="2">
        <f>BRL!D216</f>
        <v>-3.9777411376751726</v>
      </c>
      <c r="F216" s="2">
        <v>74.7</v>
      </c>
    </row>
    <row r="217" spans="1:6" x14ac:dyDescent="0.25">
      <c r="A217" s="3">
        <v>43070</v>
      </c>
      <c r="B217" s="13">
        <f>'[1]IPCA-15 (Var 12m)'!AB269</f>
        <v>1.7592066467635874</v>
      </c>
      <c r="C217" s="15">
        <f>'[2]IPCA-15 (MM3M Anualizada)'!AA269</f>
        <v>1.5368602649242717</v>
      </c>
      <c r="D217" s="2">
        <f>[5]Indústria!$H207</f>
        <v>74.900000000000006</v>
      </c>
      <c r="E217" s="2">
        <f>BRL!D217</f>
        <v>1.5005523505584817</v>
      </c>
      <c r="F217" s="2">
        <v>74.900000000000006</v>
      </c>
    </row>
    <row r="218" spans="1:6" x14ac:dyDescent="0.25">
      <c r="A218" s="3">
        <v>43101</v>
      </c>
      <c r="B218" s="13">
        <f>'[1]IPCA-15 (Var 12m)'!AB270</f>
        <v>1.8016370942675906</v>
      </c>
      <c r="C218" s="15">
        <f>'[2]IPCA-15 (MM3M Anualizada)'!AA270</f>
        <v>1.312502835677094</v>
      </c>
      <c r="D218" s="2">
        <f>[5]Indústria!$H208</f>
        <v>75</v>
      </c>
      <c r="E218" s="2">
        <f>BRL!D218</f>
        <v>1.1321840918540271</v>
      </c>
      <c r="F218" s="2">
        <v>75</v>
      </c>
    </row>
    <row r="219" spans="1:6" x14ac:dyDescent="0.25">
      <c r="A219" s="3">
        <v>43132</v>
      </c>
      <c r="B219" s="13">
        <f>'[1]IPCA-15 (Var 12m)'!AB271</f>
        <v>1.2576042350070935</v>
      </c>
      <c r="C219" s="15">
        <f>'[2]IPCA-15 (MM3M Anualizada)'!AA271</f>
        <v>1.1278042722651094</v>
      </c>
      <c r="D219" s="2">
        <f>[5]Indústria!$H209</f>
        <v>75.7</v>
      </c>
      <c r="E219" s="2">
        <f>BRL!D219</f>
        <v>4.6982897708938376</v>
      </c>
      <c r="F219" s="2">
        <v>75.7</v>
      </c>
    </row>
    <row r="220" spans="1:6" x14ac:dyDescent="0.25">
      <c r="A220" s="3">
        <v>43160</v>
      </c>
      <c r="B220" s="13">
        <f>'[1]IPCA-15 (Var 12m)'!AB272</f>
        <v>1.3638571904519523</v>
      </c>
      <c r="C220" s="15">
        <f>'[2]IPCA-15 (MM3M Anualizada)'!AA272</f>
        <v>1.1437138258721689</v>
      </c>
      <c r="D220" s="2">
        <f>[5]Indústria!$H210</f>
        <v>76.2</v>
      </c>
      <c r="E220" s="2">
        <f>BRL!D220</f>
        <v>4.9051481960796783</v>
      </c>
      <c r="F220" s="2">
        <v>76.2</v>
      </c>
    </row>
    <row r="221" spans="1:6" x14ac:dyDescent="0.25">
      <c r="A221" s="3">
        <v>43191</v>
      </c>
      <c r="B221" s="13">
        <f>'[1]IPCA-15 (Var 12m)'!AB273</f>
        <v>1.224709014187539</v>
      </c>
      <c r="C221" s="15">
        <f>'[2]IPCA-15 (MM3M Anualizada)'!AA273</f>
        <v>1.046262448014474</v>
      </c>
      <c r="D221" s="2">
        <f>[5]Indústria!$H211</f>
        <v>76.5</v>
      </c>
      <c r="E221" s="2">
        <f>BRL!D221</f>
        <v>8.8396235264688539</v>
      </c>
      <c r="F221" s="2">
        <v>76.5</v>
      </c>
    </row>
    <row r="222" spans="1:6" x14ac:dyDescent="0.25">
      <c r="A222" s="3">
        <v>43221</v>
      </c>
      <c r="B222" s="13">
        <f>'[1]IPCA-15 (Var 12m)'!AB274</f>
        <v>1.3706680805432683</v>
      </c>
      <c r="C222" s="15">
        <f>'[2]IPCA-15 (MM3M Anualizada)'!AA274</f>
        <v>1.6715752890358999</v>
      </c>
      <c r="D222" s="2">
        <f>[5]Indústria!$H212</f>
        <v>76.400000000000006</v>
      </c>
      <c r="E222" s="2">
        <f>BRL!D222</f>
        <v>15.209348214836261</v>
      </c>
      <c r="F222" s="2">
        <v>76.400000000000006</v>
      </c>
    </row>
    <row r="223" spans="1:6" x14ac:dyDescent="0.25">
      <c r="A223" s="3">
        <v>43252</v>
      </c>
      <c r="B223" s="13">
        <f>'[1]IPCA-15 (Var 12m)'!AB275</f>
        <v>1.055334359436543</v>
      </c>
      <c r="C223" s="15">
        <f>'[2]IPCA-15 (MM3M Anualizada)'!AA275</f>
        <v>1.3141617243052508</v>
      </c>
      <c r="D223" s="2">
        <f>[5]Indústria!$H213</f>
        <v>76.100000000000009</v>
      </c>
      <c r="E223" s="2">
        <f>BRL!D223</f>
        <v>16.554309380573784</v>
      </c>
      <c r="F223" s="2">
        <v>76.099999999999994</v>
      </c>
    </row>
    <row r="224" spans="1:6" x14ac:dyDescent="0.25">
      <c r="A224" s="3">
        <v>43282</v>
      </c>
      <c r="B224" s="13">
        <f>'[1]IPCA-15 (Var 12m)'!AB276</f>
        <v>1.2169846056119695</v>
      </c>
      <c r="C224" s="15">
        <f>'[2]IPCA-15 (MM3M Anualizada)'!AA276</f>
        <v>1.8983578204883997</v>
      </c>
      <c r="D224" s="2">
        <f>[5]Indústria!$H214</f>
        <v>75.600000000000009</v>
      </c>
      <c r="E224" s="2">
        <f>BRL!D224</f>
        <v>19.93994377715309</v>
      </c>
      <c r="F224" s="2">
        <v>75.599999999999994</v>
      </c>
    </row>
    <row r="225" spans="1:6" x14ac:dyDescent="0.25">
      <c r="A225" s="3">
        <v>43313</v>
      </c>
      <c r="B225" s="13">
        <f>'[1]IPCA-15 (Var 12m)'!AB277</f>
        <v>1.3222858516914329</v>
      </c>
      <c r="C225" s="15">
        <f>'[2]IPCA-15 (MM3M Anualizada)'!AA277</f>
        <v>1.7827590881186666</v>
      </c>
      <c r="D225" s="2">
        <f>[5]Indústria!$H215</f>
        <v>75.900000000000006</v>
      </c>
      <c r="E225" s="2">
        <f>BRL!D225</f>
        <v>31.40333036735732</v>
      </c>
      <c r="F225" s="2">
        <v>75.900000000000006</v>
      </c>
    </row>
    <row r="226" spans="1:6" x14ac:dyDescent="0.25">
      <c r="A226" s="3">
        <v>43344</v>
      </c>
      <c r="B226" s="13">
        <f>'[1]IPCA-15 (Var 12m)'!AB278</f>
        <v>1.5283337402468078</v>
      </c>
      <c r="C226" s="15">
        <f>'[2]IPCA-15 (MM3M Anualizada)'!AA278</f>
        <v>2.2661045484183546</v>
      </c>
      <c r="D226" s="2">
        <f>[5]Indústria!$H216</f>
        <v>76.600000000000009</v>
      </c>
      <c r="E226" s="2">
        <f>BRL!D226</f>
        <v>26.388231208763479</v>
      </c>
      <c r="F226" s="2">
        <v>76.599999999999994</v>
      </c>
    </row>
    <row r="227" spans="1:6" x14ac:dyDescent="0.25">
      <c r="A227" s="3">
        <v>43374</v>
      </c>
      <c r="B227" s="13">
        <f>'[1]IPCA-15 (Var 12m)'!AB279</f>
        <v>1.671483379899712</v>
      </c>
      <c r="C227" s="15">
        <f>'[2]IPCA-15 (MM3M Anualizada)'!AA279</f>
        <v>2.3565428824502135</v>
      </c>
      <c r="D227" s="2">
        <f>[5]Indústria!$H217</f>
        <v>76.2</v>
      </c>
      <c r="E227" s="2">
        <f>BRL!D227</f>
        <v>13.45296954159798</v>
      </c>
      <c r="F227" s="2">
        <v>76.2</v>
      </c>
    </row>
    <row r="228" spans="1:6" x14ac:dyDescent="0.25">
      <c r="A228" s="3">
        <v>43405</v>
      </c>
      <c r="B228" s="13">
        <f>'[1]IPCA-15 (Var 12m)'!AB280</f>
        <v>1.1781092683597478</v>
      </c>
      <c r="C228" s="15">
        <f>'[2]IPCA-15 (MM3M Anualizada)'!AA280</f>
        <v>-8.157912533474132E-2</v>
      </c>
      <c r="D228" s="2">
        <f>[5]Indústria!$H218</f>
        <v>75.3</v>
      </c>
      <c r="E228" s="2">
        <f>BRL!D228</f>
        <v>18.449697973200863</v>
      </c>
      <c r="F228" s="2">
        <v>75.3</v>
      </c>
    </row>
    <row r="229" spans="1:6" x14ac:dyDescent="0.25">
      <c r="A229" s="3">
        <v>43435</v>
      </c>
      <c r="B229" s="13">
        <f>'[1]IPCA-15 (Var 12m)'!AB281</f>
        <v>0.66944980409691368</v>
      </c>
      <c r="C229" s="15">
        <f>'[2]IPCA-15 (MM3M Anualizada)'!AA281</f>
        <v>-2.0044138306317905</v>
      </c>
      <c r="D229" s="2">
        <f>[5]Indústria!$H219</f>
        <v>74.8</v>
      </c>
      <c r="E229" s="2">
        <f>BRL!D229</f>
        <v>17.135774102850942</v>
      </c>
      <c r="F229" s="2">
        <v>74.8</v>
      </c>
    </row>
    <row r="230" spans="1:6" x14ac:dyDescent="0.25">
      <c r="A230" s="3">
        <v>43466</v>
      </c>
      <c r="B230" s="13">
        <f>'[1]IPCA-15 (Var 12m)'!AB282</f>
        <v>0.95226889204123211</v>
      </c>
      <c r="C230" s="15">
        <f>'[2]IPCA-15 (MM3M Anualizada)'!AA282</f>
        <v>-1.6562915755783933</v>
      </c>
      <c r="D230" s="2">
        <f>[5]Indústria!$H220</f>
        <v>74.400000000000006</v>
      </c>
      <c r="E230" s="2">
        <f>BRL!D230</f>
        <v>15.480218841908865</v>
      </c>
      <c r="F230" s="2">
        <v>74.400000000000006</v>
      </c>
    </row>
    <row r="231" spans="1:6" x14ac:dyDescent="0.25">
      <c r="A231" s="3">
        <v>43497</v>
      </c>
      <c r="B231" s="13">
        <f>'[1]IPCA-15 (Var 12m)'!AB283</f>
        <v>1.1006452503835078</v>
      </c>
      <c r="C231" s="15">
        <f>'[2]IPCA-15 (MM3M Anualizada)'!AA283</f>
        <v>0.90554979342736885</v>
      </c>
      <c r="D231" s="2">
        <f>[5]Indústria!$H221</f>
        <v>74.600000000000009</v>
      </c>
      <c r="E231" s="2">
        <f>BRL!D231</f>
        <v>15.212969241200769</v>
      </c>
      <c r="F231" s="2">
        <v>74.599999999999994</v>
      </c>
    </row>
    <row r="232" spans="1:6" x14ac:dyDescent="0.25">
      <c r="A232" s="3">
        <v>43525</v>
      </c>
      <c r="B232" s="13">
        <f>'[1]IPCA-15 (Var 12m)'!AB284</f>
        <v>1.0556752369927693</v>
      </c>
      <c r="C232" s="15">
        <f>'[2]IPCA-15 (MM3M Anualizada)'!AA284</f>
        <v>2.6361071150230941</v>
      </c>
      <c r="D232" s="2">
        <f>[5]Indústria!$H222</f>
        <v>74.600000000000009</v>
      </c>
      <c r="E232" s="2">
        <f>BRL!D232</f>
        <v>17.237851662404079</v>
      </c>
      <c r="F232" s="2">
        <v>74.599999999999994</v>
      </c>
    </row>
    <row r="233" spans="1:6" x14ac:dyDescent="0.25">
      <c r="A233" s="3">
        <v>43556</v>
      </c>
      <c r="B233" s="13">
        <f>'[1]IPCA-15 (Var 12m)'!AB285</f>
        <v>1.7096949757709297</v>
      </c>
      <c r="C233" s="15">
        <f>'[2]IPCA-15 (MM3M Anualizada)'!AA285</f>
        <v>4.2965405171828905</v>
      </c>
      <c r="D233" s="2">
        <f>[5]Indústria!$H223</f>
        <v>74.600000000000009</v>
      </c>
      <c r="E233" s="2">
        <f>BRL!D233</f>
        <v>13.336014709262244</v>
      </c>
      <c r="F233" s="2">
        <v>74.599999999999994</v>
      </c>
    </row>
    <row r="234" spans="1:6" x14ac:dyDescent="0.25">
      <c r="A234" s="3">
        <v>43586</v>
      </c>
      <c r="B234" s="13">
        <f>'[1]IPCA-15 (Var 12m)'!AB286</f>
        <v>1.6022520119651489</v>
      </c>
      <c r="C234" s="15">
        <f>'[2]IPCA-15 (MM3M Anualizada)'!AA286</f>
        <v>3.9082502310200198</v>
      </c>
      <c r="D234" s="2">
        <f>[5]Indústria!$H224</f>
        <v>75.2</v>
      </c>
      <c r="E234" s="2">
        <f>BRL!D234</f>
        <v>5.4513340648165709</v>
      </c>
      <c r="F234" s="2">
        <v>75.2</v>
      </c>
    </row>
    <row r="235" spans="1:6" x14ac:dyDescent="0.25">
      <c r="A235" s="3">
        <v>43617</v>
      </c>
      <c r="B235" s="13">
        <f>'[1]IPCA-15 (Var 12m)'!AB287</f>
        <v>1.7141457530692321</v>
      </c>
      <c r="C235" s="15">
        <f>'[2]IPCA-15 (MM3M Anualizada)'!AA287</f>
        <v>4.2830167783275925</v>
      </c>
      <c r="D235" s="2">
        <f>[5]Indústria!$H225</f>
        <v>75.100000000000009</v>
      </c>
      <c r="E235" s="2">
        <f>BRL!D235</f>
        <v>-0.61211256646349632</v>
      </c>
      <c r="F235" s="2">
        <v>75.099999999999994</v>
      </c>
    </row>
    <row r="236" spans="1:6" x14ac:dyDescent="0.25">
      <c r="A236" s="3">
        <v>43647</v>
      </c>
      <c r="B236" s="13">
        <f>'[1]IPCA-15 (Var 12m)'!AB288</f>
        <v>1.8415801948117547</v>
      </c>
      <c r="C236" s="15">
        <f>'[2]IPCA-15 (MM3M Anualizada)'!AA288</f>
        <v>2.7238326031210107</v>
      </c>
      <c r="D236" s="2">
        <f>[5]Indústria!$H226</f>
        <v>75.400000000000006</v>
      </c>
      <c r="E236" s="2">
        <f>BRL!D236</f>
        <v>0.26633995632023844</v>
      </c>
      <c r="F236" s="2">
        <v>75.400000000000006</v>
      </c>
    </row>
    <row r="237" spans="1:6" x14ac:dyDescent="0.25">
      <c r="A237" s="3">
        <v>43678</v>
      </c>
      <c r="B237" s="13">
        <f>'[1]IPCA-15 (Var 12m)'!AB289</f>
        <v>1.4158971869811836</v>
      </c>
      <c r="C237" s="15">
        <f>'[2]IPCA-15 (MM3M Anualizada)'!AA289</f>
        <v>1.110241846257324</v>
      </c>
      <c r="D237" s="2">
        <f>[5]Indústria!$H227</f>
        <v>75.7</v>
      </c>
      <c r="E237" s="2">
        <f>BRL!D237</f>
        <v>7.7388149939539019E-2</v>
      </c>
      <c r="F237" s="2">
        <v>75.7</v>
      </c>
    </row>
    <row r="238" spans="1:6" x14ac:dyDescent="0.25">
      <c r="A238" s="3">
        <v>43709</v>
      </c>
      <c r="B238" s="13">
        <f>'[1]IPCA-15 (Var 12m)'!AB290</f>
        <v>1.4437582784436955</v>
      </c>
      <c r="C238" s="15">
        <f>'[2]IPCA-15 (MM3M Anualizada)'!AA290</f>
        <v>1.0725940581689457</v>
      </c>
      <c r="D238" s="2">
        <f>[5]Indústria!$H228</f>
        <v>75.5</v>
      </c>
      <c r="E238" s="2">
        <f>BRL!D238</f>
        <v>4.0088919972024906</v>
      </c>
      <c r="F238" s="2">
        <v>75.5</v>
      </c>
    </row>
    <row r="239" spans="1:6" x14ac:dyDescent="0.25">
      <c r="A239" s="3">
        <v>43739</v>
      </c>
      <c r="B239" s="13">
        <f>'[1]IPCA-15 (Var 12m)'!AB291</f>
        <v>1.350605872643257</v>
      </c>
      <c r="C239" s="15">
        <f>'[2]IPCA-15 (MM3M Anualizada)'!AA291</f>
        <v>5.0687504317011189E-2</v>
      </c>
      <c r="D239" s="2">
        <f>[5]Indústria!$H229</f>
        <v>75.7</v>
      </c>
      <c r="E239" s="2">
        <f>BRL!D239</f>
        <v>7.7043094636036091</v>
      </c>
      <c r="F239" s="2">
        <v>75.7</v>
      </c>
    </row>
    <row r="240" spans="1:6" x14ac:dyDescent="0.25">
      <c r="A240" s="3">
        <v>43770</v>
      </c>
      <c r="B240" s="13">
        <f>'[1]IPCA-15 (Var 12m)'!AB292</f>
        <v>2.0658388686938451</v>
      </c>
      <c r="C240" s="15">
        <f>'[2]IPCA-15 (MM3M Anualizada)'!AA292</f>
        <v>2.1921448764750266</v>
      </c>
      <c r="D240" s="2">
        <f>[5]Indústria!$H230</f>
        <v>75.400000000000006</v>
      </c>
      <c r="E240" s="2">
        <f>BRL!D240</f>
        <v>9.3373026145482818</v>
      </c>
      <c r="F240" s="2">
        <v>75.400000000000006</v>
      </c>
    </row>
    <row r="241" spans="1:6" x14ac:dyDescent="0.25">
      <c r="A241" s="3">
        <v>43800</v>
      </c>
      <c r="B241" s="13">
        <f>'[1]IPCA-15 (Var 12m)'!AB293</f>
        <v>2.449282028497052</v>
      </c>
      <c r="C241" s="15">
        <f>'[2]IPCA-15 (MM3M Anualizada)'!AA293</f>
        <v>1.8701360667201499</v>
      </c>
      <c r="D241" s="2">
        <f>[5]Indústria!$H231</f>
        <v>75.100000000000009</v>
      </c>
      <c r="E241" s="2">
        <f>BRL!D241</f>
        <v>4.0237449993547614</v>
      </c>
      <c r="F241" s="2">
        <v>75.099999999999994</v>
      </c>
    </row>
    <row r="242" spans="1:6" x14ac:dyDescent="0.25">
      <c r="A242" s="3">
        <v>43831</v>
      </c>
      <c r="B242" s="13">
        <f>'[1]IPCA-15 (Var 12m)'!AB294</f>
        <v>2.2002994783670857</v>
      </c>
      <c r="C242" s="15">
        <f>'[2]IPCA-15 (MM3M Anualizada)'!AA294</f>
        <v>1.6386553439020588</v>
      </c>
      <c r="D242" s="2">
        <f>[5]Indústria!$H232</f>
        <v>75.7</v>
      </c>
      <c r="E242" s="2">
        <f>BRL!D242</f>
        <v>16.913133968671247</v>
      </c>
      <c r="F242" s="2">
        <v>75.7</v>
      </c>
    </row>
    <row r="243" spans="1:6" x14ac:dyDescent="0.25">
      <c r="A243" s="3">
        <v>43862</v>
      </c>
      <c r="B243" s="13">
        <f>'[1]IPCA-15 (Var 12m)'!AB295</f>
        <v>1.6203285385968798</v>
      </c>
      <c r="C243" s="15">
        <f>'[2]IPCA-15 (MM3M Anualizada)'!AA295</f>
        <v>-0.74130445813430867</v>
      </c>
      <c r="D243" s="2">
        <f>[5]Indústria!$H233</f>
        <v>76.2</v>
      </c>
      <c r="E243" s="2">
        <f>BRL!D243</f>
        <v>20.335990583703389</v>
      </c>
      <c r="F243" s="2">
        <v>76.2</v>
      </c>
    </row>
    <row r="244" spans="1:6" x14ac:dyDescent="0.25">
      <c r="A244" s="3">
        <v>43891</v>
      </c>
      <c r="B244" s="13">
        <f>'[1]IPCA-15 (Var 12m)'!AB296</f>
        <v>2.1663377267076669</v>
      </c>
      <c r="C244" s="15">
        <f>'[2]IPCA-15 (MM3M Anualizada)'!AA296</f>
        <v>1.4545949147084798</v>
      </c>
      <c r="D244" s="2">
        <f>[5]Indústria!$H234</f>
        <v>75.3</v>
      </c>
      <c r="E244" s="2">
        <f>BRL!D244</f>
        <v>33.415460425007694</v>
      </c>
      <c r="F244" s="2">
        <v>75.921632653060996</v>
      </c>
    </row>
    <row r="245" spans="1:6" x14ac:dyDescent="0.25">
      <c r="A245" s="3">
        <v>43922</v>
      </c>
      <c r="B245" s="13">
        <f>'[1]IPCA-15 (Var 12m)'!AB297</f>
        <v>0.79990457073482446</v>
      </c>
      <c r="C245" s="15">
        <f>'[2]IPCA-15 (MM3M Anualizada)'!AA297</f>
        <v>-1.1750216683664689</v>
      </c>
      <c r="D245" s="2">
        <f>[5]Indústria!$H235</f>
        <v>57.3</v>
      </c>
      <c r="E245" s="2">
        <f>BRL!D245</f>
        <v>37.558935361216726</v>
      </c>
      <c r="F245" s="2">
        <v>75.963500600239897</v>
      </c>
    </row>
    <row r="246" spans="1:6" x14ac:dyDescent="0.25">
      <c r="A246" s="3">
        <v>43952</v>
      </c>
      <c r="B246" s="13">
        <f>'[1]IPCA-15 (Var 12m)'!AB298</f>
        <v>0.47605882699177471</v>
      </c>
      <c r="C246" s="15">
        <f>'[2]IPCA-15 (MM3M Anualizada)'!AA298</f>
        <v>-0.60211010363411788</v>
      </c>
      <c r="D246" s="2">
        <f>[5]Indústria!$H236</f>
        <v>60.3</v>
      </c>
      <c r="E246" s="2">
        <f>BRL!D246</f>
        <v>37.701756166886604</v>
      </c>
      <c r="F246" s="2">
        <v>76.005368547418797</v>
      </c>
    </row>
    <row r="247" spans="1:6" x14ac:dyDescent="0.25">
      <c r="A247" s="3">
        <v>43983</v>
      </c>
      <c r="B247" s="13">
        <f>'[1]IPCA-15 (Var 12m)'!AB299</f>
        <v>2.5150215504424978E-2</v>
      </c>
      <c r="C247" s="15">
        <f>'[2]IPCA-15 (MM3M Anualizada)'!AA299</f>
        <v>-4.0733918637730397</v>
      </c>
      <c r="D247" s="2">
        <f>[5]Indústria!$H237</f>
        <v>66.599999999999994</v>
      </c>
      <c r="E247" s="2">
        <f>BRL!D247</f>
        <v>42.897779169602536</v>
      </c>
      <c r="F247" s="2">
        <v>76.047236494597698</v>
      </c>
    </row>
    <row r="248" spans="1:6" x14ac:dyDescent="0.25">
      <c r="A248" s="3">
        <v>44013</v>
      </c>
      <c r="B248" s="13">
        <f>'[1]IPCA-15 (Var 12m)'!AB300</f>
        <v>-0.36696741780079378</v>
      </c>
      <c r="C248" s="15">
        <f>'[2]IPCA-15 (MM3M Anualizada)'!AA300</f>
        <v>-1.8326907719671084</v>
      </c>
      <c r="D248" s="2">
        <f>[5]Indústria!$H238</f>
        <v>72.3</v>
      </c>
      <c r="E248" s="2">
        <f>BRL!D248</f>
        <v>38.208574616161073</v>
      </c>
      <c r="F248" s="2">
        <v>76.089104441776499</v>
      </c>
    </row>
    <row r="249" spans="1:6" x14ac:dyDescent="0.25">
      <c r="A249" s="3">
        <v>44044</v>
      </c>
      <c r="B249" s="13">
        <f>'[1]IPCA-15 (Var 12m)'!AB301</f>
        <v>0.16422815894681264</v>
      </c>
      <c r="C249" s="15">
        <f>'[2]IPCA-15 (MM3M Anualizada)'!AA301</f>
        <v>-0.10826903325113335</v>
      </c>
      <c r="D249" s="2">
        <f>[5]Indústria!$H239</f>
        <v>75.3</v>
      </c>
      <c r="E249" s="2">
        <f>BRL!D249</f>
        <v>32.207239862742277</v>
      </c>
      <c r="F249" s="2">
        <v>76.130972388955399</v>
      </c>
    </row>
    <row r="250" spans="1:6" x14ac:dyDescent="0.25">
      <c r="A250" s="3">
        <v>44075</v>
      </c>
      <c r="B250" s="13">
        <f>'[1]IPCA-15 (Var 12m)'!AB302</f>
        <v>0.27619312440556598</v>
      </c>
      <c r="C250" s="15">
        <f>'[2]IPCA-15 (MM3M Anualizada)'!AA302</f>
        <v>2.03707094692993</v>
      </c>
      <c r="D250" s="2">
        <f>[5]Indústria!$H240</f>
        <v>78.2</v>
      </c>
      <c r="E250" s="2">
        <f>BRL!D250</f>
        <v>35.453039072068407</v>
      </c>
      <c r="F250" s="2">
        <v>76.1728403361343</v>
      </c>
    </row>
    <row r="251" spans="1:6" x14ac:dyDescent="0.25">
      <c r="A251" s="3">
        <v>44105</v>
      </c>
      <c r="B251" s="13">
        <f>'[1]IPCA-15 (Var 12m)'!AB303</f>
        <v>0.80095582448529967</v>
      </c>
      <c r="C251" s="15">
        <f>'[2]IPCA-15 (MM3M Anualizada)'!AA303</f>
        <v>4.690727556078599</v>
      </c>
      <c r="D251" s="2">
        <f>[5]Indústria!$H241</f>
        <v>79.8</v>
      </c>
      <c r="E251" s="2">
        <f>BRL!D251</f>
        <v>44.150556970877666</v>
      </c>
      <c r="F251" s="2">
        <v>76.214708283313101</v>
      </c>
    </row>
    <row r="252" spans="1:6" x14ac:dyDescent="0.25">
      <c r="A252" s="3">
        <v>44136</v>
      </c>
      <c r="B252" s="13">
        <f>'[1]IPCA-15 (Var 12m)'!AB304</f>
        <v>1.0990087633894632</v>
      </c>
      <c r="C252" s="15">
        <f>'[2]IPCA-15 (MM3M Anualizada)'!AA304</f>
        <v>5.9275191411879433</v>
      </c>
      <c r="D252" s="2">
        <f>[5]Indústria!$H242</f>
        <v>79.7</v>
      </c>
      <c r="E252" s="2">
        <f>BRL!D252</f>
        <v>26.225820962663082</v>
      </c>
      <c r="F252" s="2">
        <v>76.256576230492001</v>
      </c>
    </row>
    <row r="253" spans="1:6" x14ac:dyDescent="0.25">
      <c r="A253" s="3">
        <v>44166</v>
      </c>
      <c r="B253" s="13">
        <f>'[1]IPCA-15 (Var 12m)'!AB305</f>
        <v>1.5639508436816101</v>
      </c>
      <c r="C253" s="15">
        <f>'[2]IPCA-15 (MM3M Anualizada)'!AA305</f>
        <v>7.19465732975668</v>
      </c>
      <c r="D253" s="2">
        <f>[5]Indústria!$H243</f>
        <v>79.3</v>
      </c>
      <c r="E253" s="2">
        <f>BRL!D253</f>
        <v>28.93013100436681</v>
      </c>
      <c r="F253" s="2">
        <v>76.298444177670902</v>
      </c>
    </row>
    <row r="254" spans="1:6" x14ac:dyDescent="0.25">
      <c r="A254" s="3">
        <v>44197</v>
      </c>
      <c r="B254" s="13">
        <f>'[1]IPCA-15 (Var 12m)'!AB306</f>
        <v>2.2831760579185669</v>
      </c>
      <c r="C254" s="15">
        <f>'[2]IPCA-15 (MM3M Anualizada)'!AA306</f>
        <v>7.7171717023039008</v>
      </c>
      <c r="D254" s="2">
        <f>[5]Indústria!$H244</f>
        <v>79.900000000000006</v>
      </c>
      <c r="F254" s="2">
        <v>76.340312124849703</v>
      </c>
    </row>
    <row r="255" spans="1:6" x14ac:dyDescent="0.25">
      <c r="A255" s="3">
        <v>44228</v>
      </c>
      <c r="B255" s="13"/>
      <c r="C255" s="15"/>
      <c r="F255" s="2">
        <v>76.382180072028603</v>
      </c>
    </row>
    <row r="256" spans="1:6" x14ac:dyDescent="0.25">
      <c r="A256" s="3">
        <v>44256</v>
      </c>
      <c r="B256" s="13"/>
      <c r="C256" s="15"/>
      <c r="F256" s="2">
        <v>76.424048019207504</v>
      </c>
    </row>
    <row r="257" spans="1:6" x14ac:dyDescent="0.25">
      <c r="A257" s="3">
        <v>44287</v>
      </c>
      <c r="B257" s="13"/>
      <c r="C257" s="15"/>
      <c r="F257" s="2">
        <v>76.465915966386305</v>
      </c>
    </row>
    <row r="258" spans="1:6" x14ac:dyDescent="0.25">
      <c r="A258" s="3">
        <v>44317</v>
      </c>
      <c r="B258" s="13"/>
      <c r="C258" s="15"/>
      <c r="F258" s="2">
        <v>76.507783913565206</v>
      </c>
    </row>
    <row r="259" spans="1:6" x14ac:dyDescent="0.25">
      <c r="A259" s="3">
        <v>44348</v>
      </c>
      <c r="B259" s="13"/>
      <c r="C259" s="15"/>
      <c r="F259" s="2">
        <v>76.549651860744106</v>
      </c>
    </row>
    <row r="260" spans="1:6" x14ac:dyDescent="0.25">
      <c r="A260" s="3">
        <v>44378</v>
      </c>
      <c r="B260" s="13"/>
      <c r="C260" s="15"/>
      <c r="F260" s="2">
        <v>76.591519807922893</v>
      </c>
    </row>
    <row r="261" spans="1:6" x14ac:dyDescent="0.25">
      <c r="A261" s="3">
        <v>44409</v>
      </c>
      <c r="B261" s="13"/>
      <c r="C261" s="15"/>
      <c r="F261" s="2">
        <v>76.633387755101793</v>
      </c>
    </row>
    <row r="262" spans="1:6" x14ac:dyDescent="0.25">
      <c r="A262" s="3">
        <v>44440</v>
      </c>
      <c r="B262" s="13"/>
      <c r="C262" s="15"/>
      <c r="F262" s="2">
        <v>76.675255702280694</v>
      </c>
    </row>
    <row r="263" spans="1:6" x14ac:dyDescent="0.25">
      <c r="A263" s="3">
        <v>44470</v>
      </c>
      <c r="B263" s="13"/>
      <c r="C263" s="15"/>
      <c r="F263" s="2">
        <v>76.717123649459495</v>
      </c>
    </row>
    <row r="264" spans="1:6" x14ac:dyDescent="0.25">
      <c r="A264" s="3">
        <v>44501</v>
      </c>
      <c r="B264" s="13"/>
      <c r="C264" s="15"/>
      <c r="F264" s="2">
        <v>76.758991596638396</v>
      </c>
    </row>
    <row r="265" spans="1:6" x14ac:dyDescent="0.25">
      <c r="A265" s="3">
        <v>44531</v>
      </c>
      <c r="B265" s="13"/>
      <c r="C265" s="15"/>
      <c r="F265" s="2">
        <v>76.800859543817296</v>
      </c>
    </row>
    <row r="266" spans="1:6" x14ac:dyDescent="0.25">
      <c r="A266" s="3"/>
      <c r="B266" s="13"/>
      <c r="C266" s="15"/>
    </row>
    <row r="267" spans="1:6" x14ac:dyDescent="0.25">
      <c r="A267" s="3"/>
      <c r="B267" s="13"/>
      <c r="C267" s="15"/>
    </row>
    <row r="268" spans="1:6" x14ac:dyDescent="0.25">
      <c r="A268" s="3"/>
      <c r="B268" s="13"/>
    </row>
    <row r="269" spans="1:6" x14ac:dyDescent="0.25">
      <c r="A269" s="3"/>
      <c r="B269" s="13"/>
    </row>
    <row r="270" spans="1:6" x14ac:dyDescent="0.25">
      <c r="A270" s="3"/>
      <c r="B270" s="13"/>
    </row>
    <row r="271" spans="1:6" x14ac:dyDescent="0.25">
      <c r="A271" s="3"/>
      <c r="B271" s="13"/>
    </row>
    <row r="272" spans="1:6" x14ac:dyDescent="0.25">
      <c r="A272" s="3"/>
      <c r="B272" s="13"/>
    </row>
    <row r="273" spans="1:2" x14ac:dyDescent="0.25">
      <c r="A273" s="3"/>
      <c r="B273" s="13"/>
    </row>
    <row r="274" spans="1:2" x14ac:dyDescent="0.25">
      <c r="A274" s="3"/>
      <c r="B274" s="13"/>
    </row>
    <row r="275" spans="1:2" x14ac:dyDescent="0.25">
      <c r="A275" s="3"/>
      <c r="B275" s="13"/>
    </row>
    <row r="276" spans="1:2" x14ac:dyDescent="0.25">
      <c r="A276" s="3"/>
      <c r="B276" s="13"/>
    </row>
    <row r="277" spans="1:2" x14ac:dyDescent="0.25">
      <c r="A277" s="3"/>
      <c r="B277" s="13"/>
    </row>
    <row r="278" spans="1:2" x14ac:dyDescent="0.25">
      <c r="A278" s="3"/>
      <c r="B278" s="13"/>
    </row>
    <row r="279" spans="1:2" x14ac:dyDescent="0.25">
      <c r="A279" s="3"/>
      <c r="B279" s="13"/>
    </row>
    <row r="280" spans="1:2" x14ac:dyDescent="0.25">
      <c r="A280" s="3"/>
      <c r="B280" s="13"/>
    </row>
    <row r="281" spans="1:2" x14ac:dyDescent="0.25">
      <c r="A281" s="3"/>
      <c r="B281" s="13"/>
    </row>
    <row r="282" spans="1:2" x14ac:dyDescent="0.25">
      <c r="A282" s="3"/>
      <c r="B282" s="13"/>
    </row>
    <row r="283" spans="1:2" x14ac:dyDescent="0.25">
      <c r="A283" s="3"/>
      <c r="B283" s="13"/>
    </row>
    <row r="284" spans="1:2" x14ac:dyDescent="0.25">
      <c r="A284" s="3"/>
      <c r="B284" s="13"/>
    </row>
    <row r="285" spans="1:2" x14ac:dyDescent="0.25">
      <c r="A285" s="3"/>
      <c r="B285" s="13"/>
    </row>
    <row r="286" spans="1:2" x14ac:dyDescent="0.25">
      <c r="A286" s="3"/>
      <c r="B286" s="13"/>
    </row>
    <row r="287" spans="1:2" x14ac:dyDescent="0.25">
      <c r="A287" s="3"/>
      <c r="B287" s="13"/>
    </row>
    <row r="288" spans="1:2" x14ac:dyDescent="0.25">
      <c r="A288" s="3"/>
      <c r="B288" s="13"/>
    </row>
    <row r="289" spans="1:2" x14ac:dyDescent="0.25">
      <c r="A289" s="3"/>
      <c r="B289" s="13"/>
    </row>
    <row r="290" spans="1:2" x14ac:dyDescent="0.25">
      <c r="A290" s="3"/>
      <c r="B290" s="13"/>
    </row>
    <row r="291" spans="1:2" x14ac:dyDescent="0.25">
      <c r="A291" s="3"/>
      <c r="B291" s="13"/>
    </row>
    <row r="292" spans="1:2" x14ac:dyDescent="0.25">
      <c r="A292" s="3"/>
      <c r="B292" s="13"/>
    </row>
    <row r="293" spans="1:2" x14ac:dyDescent="0.25">
      <c r="A293" s="3"/>
      <c r="B293" s="13"/>
    </row>
    <row r="294" spans="1:2" x14ac:dyDescent="0.25">
      <c r="A294" s="3"/>
      <c r="B294" s="13"/>
    </row>
    <row r="295" spans="1:2" x14ac:dyDescent="0.25">
      <c r="A295" s="3"/>
      <c r="B295" s="13"/>
    </row>
    <row r="296" spans="1:2" x14ac:dyDescent="0.25">
      <c r="A296" s="3"/>
      <c r="B296" s="13"/>
    </row>
    <row r="297" spans="1:2" x14ac:dyDescent="0.25">
      <c r="A297" s="3"/>
      <c r="B297" s="13"/>
    </row>
    <row r="298" spans="1:2" x14ac:dyDescent="0.25">
      <c r="A298" s="3"/>
      <c r="B298" s="13"/>
    </row>
    <row r="299" spans="1:2" x14ac:dyDescent="0.25">
      <c r="A299" s="3"/>
      <c r="B299" s="13"/>
    </row>
    <row r="300" spans="1:2" x14ac:dyDescent="0.25">
      <c r="A300" s="3"/>
      <c r="B300" s="13"/>
    </row>
    <row r="301" spans="1:2" x14ac:dyDescent="0.25">
      <c r="A301" s="3"/>
      <c r="B301" s="13"/>
    </row>
    <row r="302" spans="1:2" x14ac:dyDescent="0.25">
      <c r="A302" s="3"/>
      <c r="B302" s="13"/>
    </row>
    <row r="303" spans="1:2" x14ac:dyDescent="0.25">
      <c r="A303" s="3"/>
      <c r="B303" s="13"/>
    </row>
    <row r="304" spans="1:2" x14ac:dyDescent="0.25">
      <c r="A304" s="3"/>
      <c r="B304" s="13"/>
    </row>
    <row r="305" spans="1:2" x14ac:dyDescent="0.25">
      <c r="A305" s="3"/>
      <c r="B305" s="13"/>
    </row>
    <row r="306" spans="1:2" x14ac:dyDescent="0.25">
      <c r="A306" s="3"/>
      <c r="B306" s="13"/>
    </row>
    <row r="307" spans="1:2" x14ac:dyDescent="0.25">
      <c r="A307" s="3"/>
      <c r="B307" s="13"/>
    </row>
    <row r="308" spans="1:2" x14ac:dyDescent="0.25">
      <c r="A308" s="3"/>
      <c r="B308" s="13"/>
    </row>
    <row r="309" spans="1:2" x14ac:dyDescent="0.25">
      <c r="A309" s="3"/>
      <c r="B309" s="13"/>
    </row>
    <row r="310" spans="1:2" x14ac:dyDescent="0.25">
      <c r="A310" s="3"/>
      <c r="B310" s="13"/>
    </row>
    <row r="311" spans="1:2" x14ac:dyDescent="0.25">
      <c r="A311" s="3"/>
      <c r="B311" s="13"/>
    </row>
    <row r="312" spans="1:2" x14ac:dyDescent="0.25">
      <c r="A312" s="3"/>
      <c r="B312" s="13"/>
    </row>
    <row r="313" spans="1:2" x14ac:dyDescent="0.25">
      <c r="A313" s="3"/>
      <c r="B313" s="13"/>
    </row>
    <row r="314" spans="1:2" x14ac:dyDescent="0.25">
      <c r="A314" s="3"/>
      <c r="B314" s="13"/>
    </row>
    <row r="315" spans="1:2" x14ac:dyDescent="0.25">
      <c r="A315" s="3"/>
      <c r="B315" s="13"/>
    </row>
    <row r="316" spans="1:2" x14ac:dyDescent="0.25">
      <c r="A316" s="3"/>
      <c r="B316" s="13"/>
    </row>
    <row r="317" spans="1:2" x14ac:dyDescent="0.25">
      <c r="A317" s="3"/>
      <c r="B317" s="13"/>
    </row>
    <row r="318" spans="1:2" x14ac:dyDescent="0.25">
      <c r="A318" s="3"/>
      <c r="B318" s="13"/>
    </row>
    <row r="319" spans="1:2" x14ac:dyDescent="0.25">
      <c r="A319" s="3"/>
      <c r="B319" s="13"/>
    </row>
    <row r="320" spans="1:2" x14ac:dyDescent="0.25">
      <c r="A320" s="3"/>
      <c r="B320" s="13"/>
    </row>
    <row r="321" spans="1:2" x14ac:dyDescent="0.25">
      <c r="A321" s="3"/>
      <c r="B321" s="13"/>
    </row>
    <row r="322" spans="1:2" x14ac:dyDescent="0.25">
      <c r="A322" s="3"/>
      <c r="B322" s="13"/>
    </row>
    <row r="323" spans="1:2" x14ac:dyDescent="0.25">
      <c r="A323" s="3"/>
      <c r="B323" s="13"/>
    </row>
    <row r="324" spans="1:2" x14ac:dyDescent="0.25">
      <c r="A324" s="3"/>
      <c r="B324" s="13"/>
    </row>
    <row r="325" spans="1:2" x14ac:dyDescent="0.25">
      <c r="A325" s="3"/>
      <c r="B325" s="13"/>
    </row>
    <row r="326" spans="1:2" x14ac:dyDescent="0.25">
      <c r="A326" s="3"/>
      <c r="B326" s="13"/>
    </row>
    <row r="327" spans="1:2" x14ac:dyDescent="0.25">
      <c r="A327" s="3"/>
      <c r="B327" s="13"/>
    </row>
    <row r="328" spans="1:2" x14ac:dyDescent="0.25">
      <c r="A328" s="3"/>
      <c r="B328" s="13"/>
    </row>
    <row r="329" spans="1:2" x14ac:dyDescent="0.25">
      <c r="A329" s="3"/>
      <c r="B329" s="13"/>
    </row>
    <row r="330" spans="1:2" x14ac:dyDescent="0.25">
      <c r="A330" s="3"/>
      <c r="B330" s="13"/>
    </row>
    <row r="331" spans="1:2" x14ac:dyDescent="0.25">
      <c r="A331" s="3"/>
      <c r="B331" s="13"/>
    </row>
    <row r="332" spans="1:2" x14ac:dyDescent="0.25">
      <c r="A332" s="3"/>
      <c r="B332" s="13"/>
    </row>
    <row r="333" spans="1:2" x14ac:dyDescent="0.25">
      <c r="A333" s="3"/>
      <c r="B333" s="13"/>
    </row>
    <row r="334" spans="1:2" x14ac:dyDescent="0.25">
      <c r="A334" s="3"/>
      <c r="B334" s="13"/>
    </row>
    <row r="335" spans="1:2" x14ac:dyDescent="0.25">
      <c r="A335" s="3"/>
      <c r="B335" s="13"/>
    </row>
    <row r="336" spans="1:2" x14ac:dyDescent="0.25">
      <c r="A336" s="3"/>
      <c r="B336" s="13"/>
    </row>
    <row r="337" spans="1:2" x14ac:dyDescent="0.25">
      <c r="A337" s="3"/>
      <c r="B337" s="13"/>
    </row>
    <row r="338" spans="1:2" x14ac:dyDescent="0.25">
      <c r="A338" s="3"/>
      <c r="B338" s="13"/>
    </row>
    <row r="339" spans="1:2" x14ac:dyDescent="0.25">
      <c r="A339" s="3"/>
      <c r="B339" s="13"/>
    </row>
    <row r="340" spans="1:2" x14ac:dyDescent="0.25">
      <c r="A340" s="3"/>
      <c r="B340" s="13"/>
    </row>
    <row r="341" spans="1:2" x14ac:dyDescent="0.25">
      <c r="A341" s="3"/>
      <c r="B341" s="13"/>
    </row>
    <row r="342" spans="1:2" x14ac:dyDescent="0.25">
      <c r="A342" s="3"/>
      <c r="B342" s="13"/>
    </row>
    <row r="343" spans="1:2" x14ac:dyDescent="0.25">
      <c r="A343" s="3"/>
      <c r="B343" s="13"/>
    </row>
    <row r="344" spans="1:2" x14ac:dyDescent="0.25">
      <c r="A344" s="3"/>
      <c r="B344" s="13"/>
    </row>
    <row r="345" spans="1:2" x14ac:dyDescent="0.25">
      <c r="A345" s="3"/>
      <c r="B345" s="13"/>
    </row>
    <row r="346" spans="1:2" x14ac:dyDescent="0.25">
      <c r="A346" s="3"/>
      <c r="B346" s="13"/>
    </row>
    <row r="347" spans="1:2" x14ac:dyDescent="0.25">
      <c r="A347" s="3"/>
      <c r="B347" s="13"/>
    </row>
    <row r="348" spans="1:2" x14ac:dyDescent="0.25">
      <c r="A348" s="3"/>
      <c r="B348" s="13"/>
    </row>
    <row r="349" spans="1:2" x14ac:dyDescent="0.25">
      <c r="A349" s="3"/>
      <c r="B349" s="13"/>
    </row>
    <row r="350" spans="1:2" x14ac:dyDescent="0.25">
      <c r="A350" s="3"/>
      <c r="B350" s="13"/>
    </row>
    <row r="351" spans="1:2" x14ac:dyDescent="0.25">
      <c r="A351" s="3"/>
      <c r="B351" s="13"/>
    </row>
    <row r="352" spans="1:2" x14ac:dyDescent="0.25">
      <c r="A352" s="3"/>
      <c r="B352" s="13"/>
    </row>
    <row r="353" spans="1:2" x14ac:dyDescent="0.25">
      <c r="A353" s="3"/>
      <c r="B353" s="13"/>
    </row>
    <row r="354" spans="1:2" x14ac:dyDescent="0.25">
      <c r="A354" s="3"/>
      <c r="B354" s="13"/>
    </row>
    <row r="355" spans="1:2" x14ac:dyDescent="0.25">
      <c r="A355" s="3"/>
      <c r="B355" s="13"/>
    </row>
    <row r="356" spans="1:2" x14ac:dyDescent="0.25">
      <c r="A356" s="3"/>
      <c r="B356" s="13"/>
    </row>
    <row r="357" spans="1:2" x14ac:dyDescent="0.25">
      <c r="A357" s="3"/>
      <c r="B357" s="13"/>
    </row>
    <row r="358" spans="1:2" x14ac:dyDescent="0.25">
      <c r="A358" s="3"/>
      <c r="B358" s="13"/>
    </row>
    <row r="359" spans="1:2" x14ac:dyDescent="0.25">
      <c r="A359" s="3"/>
      <c r="B359" s="13"/>
    </row>
    <row r="360" spans="1:2" x14ac:dyDescent="0.25">
      <c r="A360" s="3"/>
      <c r="B360" s="13"/>
    </row>
    <row r="361" spans="1:2" x14ac:dyDescent="0.25">
      <c r="A361" s="3"/>
      <c r="B361" s="13"/>
    </row>
    <row r="362" spans="1:2" x14ac:dyDescent="0.25">
      <c r="A362" s="3"/>
      <c r="B362" s="13"/>
    </row>
    <row r="363" spans="1:2" x14ac:dyDescent="0.25">
      <c r="A363" s="3"/>
      <c r="B363" s="13"/>
    </row>
    <row r="364" spans="1:2" x14ac:dyDescent="0.25">
      <c r="A364" s="3"/>
      <c r="B364" s="13"/>
    </row>
    <row r="365" spans="1:2" x14ac:dyDescent="0.25">
      <c r="A365" s="3"/>
      <c r="B365" s="13"/>
    </row>
    <row r="366" spans="1:2" x14ac:dyDescent="0.25">
      <c r="A366" s="3"/>
      <c r="B366" s="13"/>
    </row>
    <row r="367" spans="1:2" x14ac:dyDescent="0.25">
      <c r="A367" s="3"/>
      <c r="B367" s="13"/>
    </row>
    <row r="368" spans="1:2" x14ac:dyDescent="0.25">
      <c r="A368" s="3"/>
      <c r="B368" s="13"/>
    </row>
    <row r="369" spans="1:2" x14ac:dyDescent="0.25">
      <c r="A369" s="3"/>
      <c r="B369" s="13"/>
    </row>
    <row r="370" spans="1:2" x14ac:dyDescent="0.25">
      <c r="A370" s="3"/>
      <c r="B370" s="13"/>
    </row>
    <row r="371" spans="1:2" x14ac:dyDescent="0.25">
      <c r="A371" s="3"/>
      <c r="B371" s="13"/>
    </row>
    <row r="372" spans="1:2" x14ac:dyDescent="0.25">
      <c r="A372" s="3"/>
      <c r="B372" s="13"/>
    </row>
    <row r="373" spans="1:2" x14ac:dyDescent="0.25">
      <c r="A373" s="3"/>
      <c r="B373" s="13"/>
    </row>
    <row r="374" spans="1:2" x14ac:dyDescent="0.25">
      <c r="A374" s="3"/>
      <c r="B374" s="13"/>
    </row>
    <row r="375" spans="1:2" x14ac:dyDescent="0.25">
      <c r="A375" s="3"/>
      <c r="B375" s="13"/>
    </row>
    <row r="376" spans="1:2" x14ac:dyDescent="0.25">
      <c r="A376" s="3"/>
      <c r="B376" s="13"/>
    </row>
    <row r="377" spans="1:2" x14ac:dyDescent="0.25">
      <c r="A377" s="3"/>
      <c r="B377" s="13"/>
    </row>
    <row r="378" spans="1:2" x14ac:dyDescent="0.25">
      <c r="A378" s="3"/>
      <c r="B378" s="13"/>
    </row>
    <row r="379" spans="1:2" x14ac:dyDescent="0.25">
      <c r="A379" s="3"/>
      <c r="B379" s="13"/>
    </row>
    <row r="380" spans="1:2" x14ac:dyDescent="0.25">
      <c r="A380" s="3"/>
      <c r="B380" s="13"/>
    </row>
    <row r="381" spans="1:2" x14ac:dyDescent="0.25">
      <c r="A381" s="3"/>
      <c r="B381" s="13"/>
    </row>
    <row r="382" spans="1:2" x14ac:dyDescent="0.25">
      <c r="A382" s="3"/>
      <c r="B382" s="13"/>
    </row>
    <row r="383" spans="1:2" x14ac:dyDescent="0.25">
      <c r="A383" s="3"/>
      <c r="B383" s="13"/>
    </row>
    <row r="384" spans="1:2" x14ac:dyDescent="0.25">
      <c r="A384" s="3"/>
      <c r="B384" s="13"/>
    </row>
    <row r="385" spans="1:2" x14ac:dyDescent="0.25">
      <c r="A385" s="3"/>
      <c r="B385" s="13"/>
    </row>
    <row r="386" spans="1:2" x14ac:dyDescent="0.25">
      <c r="A386" s="3"/>
      <c r="B386" s="13"/>
    </row>
    <row r="387" spans="1:2" x14ac:dyDescent="0.25">
      <c r="A387" s="3"/>
      <c r="B387" s="13"/>
    </row>
    <row r="388" spans="1:2" x14ac:dyDescent="0.25">
      <c r="A388" s="3"/>
      <c r="B388" s="13"/>
    </row>
    <row r="389" spans="1:2" x14ac:dyDescent="0.25">
      <c r="A389" s="3"/>
      <c r="B389" s="13"/>
    </row>
    <row r="390" spans="1:2" x14ac:dyDescent="0.25">
      <c r="A390" s="3"/>
      <c r="B390" s="13"/>
    </row>
    <row r="391" spans="1:2" x14ac:dyDescent="0.25">
      <c r="A391" s="3"/>
      <c r="B391" s="13"/>
    </row>
    <row r="392" spans="1:2" x14ac:dyDescent="0.25">
      <c r="A392" s="3"/>
      <c r="B392" s="13"/>
    </row>
    <row r="393" spans="1:2" x14ac:dyDescent="0.25">
      <c r="A393" s="3"/>
      <c r="B393" s="13"/>
    </row>
    <row r="394" spans="1:2" x14ac:dyDescent="0.25">
      <c r="A394" s="3"/>
      <c r="B394" s="13"/>
    </row>
    <row r="395" spans="1:2" x14ac:dyDescent="0.25">
      <c r="A395" s="3"/>
      <c r="B395" s="13"/>
    </row>
    <row r="396" spans="1:2" x14ac:dyDescent="0.25">
      <c r="A396" s="3"/>
      <c r="B396" s="13"/>
    </row>
    <row r="397" spans="1:2" x14ac:dyDescent="0.25">
      <c r="A397" s="3"/>
      <c r="B397" s="13"/>
    </row>
    <row r="398" spans="1:2" x14ac:dyDescent="0.25">
      <c r="A398" s="3"/>
      <c r="B398" s="13"/>
    </row>
    <row r="399" spans="1:2" x14ac:dyDescent="0.25">
      <c r="A399" s="3"/>
      <c r="B399" s="13"/>
    </row>
    <row r="400" spans="1:2" x14ac:dyDescent="0.25">
      <c r="A400" s="3"/>
      <c r="B400" s="13"/>
    </row>
    <row r="401" spans="1:2" x14ac:dyDescent="0.25">
      <c r="A401" s="3"/>
      <c r="B401" s="13"/>
    </row>
    <row r="402" spans="1:2" x14ac:dyDescent="0.25">
      <c r="A402" s="3"/>
      <c r="B402" s="13"/>
    </row>
    <row r="403" spans="1:2" x14ac:dyDescent="0.25">
      <c r="A403" s="3"/>
      <c r="B403" s="13"/>
    </row>
    <row r="404" spans="1:2" x14ac:dyDescent="0.25">
      <c r="A404" s="3"/>
      <c r="B404" s="13"/>
    </row>
    <row r="405" spans="1:2" x14ac:dyDescent="0.25">
      <c r="A405" s="3"/>
      <c r="B40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DA00-3BFC-413E-9EC3-789A80AEC614}">
  <dimension ref="A1:F8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85" sqref="C85"/>
    </sheetView>
  </sheetViews>
  <sheetFormatPr defaultRowHeight="15" x14ac:dyDescent="0.25"/>
  <cols>
    <col min="1" max="16384" width="9.140625" style="2"/>
  </cols>
  <sheetData>
    <row r="1" spans="1:6" x14ac:dyDescent="0.25">
      <c r="B1" s="2" t="s">
        <v>9</v>
      </c>
      <c r="C1" s="2" t="s">
        <v>8</v>
      </c>
      <c r="D1" s="2" t="s">
        <v>12</v>
      </c>
      <c r="E1" s="2" t="s">
        <v>18</v>
      </c>
      <c r="F1" s="2" t="s">
        <v>13</v>
      </c>
    </row>
    <row r="2" spans="1:6" x14ac:dyDescent="0.25">
      <c r="A2" s="3">
        <v>36586</v>
      </c>
      <c r="B2" s="13">
        <f>VLOOKUP(A2,'Nucleos-15 mensal'!$A$5:$Q$1048576,17,FALSE)</f>
        <v>2.874116614774652</v>
      </c>
      <c r="D2" s="13"/>
    </row>
    <row r="3" spans="1:6" x14ac:dyDescent="0.25">
      <c r="A3" s="3">
        <v>36678</v>
      </c>
      <c r="B3" s="13">
        <f>VLOOKUP(A3,'Nucleos-15 mensal'!$A$5:$Q$1048576,17,FALSE)</f>
        <v>3.4151555265571618</v>
      </c>
      <c r="D3" s="13">
        <f>BRL!G3</f>
        <v>2.1647545608425744</v>
      </c>
    </row>
    <row r="4" spans="1:6" x14ac:dyDescent="0.25">
      <c r="A4" s="3">
        <v>36770</v>
      </c>
      <c r="B4" s="13">
        <f>VLOOKUP(A4,'Nucleos-15 mensal'!$A$5:$Q$1048576,17,FALSE)</f>
        <v>7.4942003162729645</v>
      </c>
      <c r="D4" s="13">
        <f>BRL!G4</f>
        <v>0.15831814583677772</v>
      </c>
    </row>
    <row r="5" spans="1:6" x14ac:dyDescent="0.25">
      <c r="A5" s="3">
        <v>36861</v>
      </c>
      <c r="B5" s="13">
        <f>VLOOKUP(A5,'Nucleos-15 mensal'!$A$5:$Q$1048576,17,FALSE)</f>
        <v>2.799968814258408</v>
      </c>
      <c r="D5" s="13">
        <f>BRL!G5</f>
        <v>7.0229933648243925</v>
      </c>
    </row>
    <row r="6" spans="1:6" x14ac:dyDescent="0.25">
      <c r="A6" s="3">
        <v>36951</v>
      </c>
      <c r="B6" s="13">
        <f>VLOOKUP(A6,'Nucleos-15 mensal'!$A$5:$Q$1048576,17,FALSE)</f>
        <v>4.2347758824628707</v>
      </c>
      <c r="D6" s="13">
        <f>BRL!G6</f>
        <v>6.0778319708731043</v>
      </c>
      <c r="E6" s="13">
        <f>VLOOKUP(A6,'Nucleos-15 mensal'!$A$15:$S$1048576,19,FALSE)</f>
        <v>4.1651038532597218</v>
      </c>
      <c r="F6" s="15">
        <f>BRL!I6</f>
        <v>16.168892232461918</v>
      </c>
    </row>
    <row r="7" spans="1:6" x14ac:dyDescent="0.25">
      <c r="A7" s="3">
        <v>37043</v>
      </c>
      <c r="B7" s="13">
        <f>VLOOKUP(A7,'Nucleos-15 mensal'!$A$5:$Q$1048576,17,FALSE)</f>
        <v>5.9401570060205522</v>
      </c>
      <c r="D7" s="13">
        <f>BRL!G7</f>
        <v>10.874738938268003</v>
      </c>
      <c r="E7" s="13">
        <f>VLOOKUP(A7,'Nucleos-15 mensal'!$A$15:$S$1048576,19,FALSE)</f>
        <v>4.6590521204254332</v>
      </c>
      <c r="F7" s="15">
        <f>BRL!I7</f>
        <v>26.072789528911478</v>
      </c>
    </row>
    <row r="8" spans="1:6" x14ac:dyDescent="0.25">
      <c r="A8" s="3">
        <v>37135</v>
      </c>
      <c r="B8" s="13">
        <f>VLOOKUP(A8,'Nucleos-15 mensal'!$A$5:$Q$1048576,17,FALSE)</f>
        <v>8.2882431298548944</v>
      </c>
      <c r="D8" s="13">
        <f>BRL!G8</f>
        <v>11.750189825360668</v>
      </c>
      <c r="E8" s="13">
        <f>VLOOKUP(A8,'Nucleos-15 mensal'!$A$15:$S$1048576,19,FALSE)</f>
        <v>5.133091765034492</v>
      </c>
      <c r="F8" s="15">
        <f>BRL!I8</f>
        <v>40.663885161835786</v>
      </c>
    </row>
    <row r="9" spans="1:6" x14ac:dyDescent="0.25">
      <c r="A9" s="3">
        <v>37226</v>
      </c>
      <c r="B9" s="13">
        <f>VLOOKUP(A9,'Nucleos-15 mensal'!$A$5:$Q$1048576,17,FALSE)</f>
        <v>6.9923422514463383</v>
      </c>
      <c r="D9" s="13">
        <f>BRL!G9</f>
        <v>-1.281833505376917</v>
      </c>
      <c r="E9" s="13">
        <f>VLOOKUP(A9,'Nucleos-15 mensal'!$A$15:$S$1048576,19,FALSE)</f>
        <v>6.1804161288519177</v>
      </c>
      <c r="F9" s="15">
        <f>BRL!I9</f>
        <v>29.748574568935894</v>
      </c>
    </row>
    <row r="10" spans="1:6" x14ac:dyDescent="0.25">
      <c r="A10" s="3">
        <v>37316</v>
      </c>
      <c r="B10" s="13">
        <f>VLOOKUP(A10,'Nucleos-15 mensal'!$A$5:$Q$1048576,17,FALSE)</f>
        <v>5.943095641708279</v>
      </c>
      <c r="D10" s="13">
        <f>BRL!G10</f>
        <v>-6.1694242223692903</v>
      </c>
      <c r="E10" s="13">
        <f>VLOOKUP(A10,'Nucleos-15 mensal'!$A$15:$S$1048576,19,FALSE)</f>
        <v>6.7489891774575206</v>
      </c>
      <c r="F10" s="15">
        <f>BRL!I10</f>
        <v>14.768403840238298</v>
      </c>
    </row>
    <row r="11" spans="1:6" x14ac:dyDescent="0.25">
      <c r="A11" s="3">
        <v>37408</v>
      </c>
      <c r="B11" s="13">
        <f>VLOOKUP(A11,'Nucleos-15 mensal'!$A$5:$Q$1048576,17,FALSE)</f>
        <v>6.3692652514391321</v>
      </c>
      <c r="D11" s="13">
        <f>BRL!G11</f>
        <v>9.0112711422082334</v>
      </c>
      <c r="E11" s="13">
        <f>VLOOKUP(A11,'Nucleos-15 mensal'!$A$15:$S$1048576,19,FALSE)</f>
        <v>6.8272507001261973</v>
      </c>
      <c r="F11" s="15">
        <f>BRL!I11</f>
        <v>12.839495356579622</v>
      </c>
    </row>
    <row r="12" spans="1:6" x14ac:dyDescent="0.25">
      <c r="A12" s="3">
        <v>37500</v>
      </c>
      <c r="B12" s="13">
        <f>VLOOKUP(A12,'Nucleos-15 mensal'!$A$5:$Q$1048576,17,FALSE)</f>
        <v>8.3150663396819979</v>
      </c>
      <c r="D12" s="13">
        <f>BRL!G12</f>
        <v>33.862598185747416</v>
      </c>
      <c r="E12" s="13">
        <f>VLOOKUP(A12,'Nucleos-15 mensal'!$A$15:$S$1048576,19,FALSE)</f>
        <v>6.7333506721684033</v>
      </c>
      <c r="F12" s="15">
        <f>BRL!I12</f>
        <v>35.167448484927675</v>
      </c>
    </row>
    <row r="13" spans="1:6" x14ac:dyDescent="0.25">
      <c r="A13" s="3">
        <v>37591</v>
      </c>
      <c r="B13" s="13">
        <f>VLOOKUP(A13,'Nucleos-15 mensal'!$A$5:$Q$1048576,17,FALSE)</f>
        <v>17.75490436758173</v>
      </c>
      <c r="D13" s="13">
        <f>BRL!G13</f>
        <v>4.5347769346029132</v>
      </c>
      <c r="E13" s="13">
        <f>VLOOKUP(A13,'Nucleos-15 mensal'!$A$15:$S$1048576,19,FALSE)</f>
        <v>8.8330980826117909</v>
      </c>
      <c r="F13" s="15">
        <f>BRL!I13</f>
        <v>43.131700860357384</v>
      </c>
    </row>
    <row r="14" spans="1:6" x14ac:dyDescent="0.25">
      <c r="A14" s="3">
        <v>37681</v>
      </c>
      <c r="B14" s="13">
        <f>VLOOKUP(A14,'Nucleos-15 mensal'!$A$5:$Q$1048576,17,FALSE)</f>
        <v>15.999811643766744</v>
      </c>
      <c r="D14" s="13">
        <f>BRL!G14</f>
        <v>-3.4465857808685163</v>
      </c>
      <c r="E14" s="13">
        <f>VLOOKUP(A14,'Nucleos-15 mensal'!$A$15:$S$1048576,19,FALSE)</f>
        <v>11.040933538885778</v>
      </c>
      <c r="F14" s="15">
        <f>BRL!I14</f>
        <v>47.285192342958737</v>
      </c>
    </row>
    <row r="15" spans="1:6" x14ac:dyDescent="0.25">
      <c r="A15" s="3">
        <v>37773</v>
      </c>
      <c r="B15" s="13">
        <f>VLOOKUP(A15,'Nucleos-15 mensal'!$A$5:$Q$1048576,17,FALSE)</f>
        <v>11.403668842876257</v>
      </c>
      <c r="D15" s="13">
        <f>BRL!G15</f>
        <v>-16.422913733490429</v>
      </c>
      <c r="E15" s="13">
        <f>VLOOKUP(A15,'Nucleos-15 mensal'!$A$15:$S$1048576,19,FALSE)</f>
        <v>12.522024383556097</v>
      </c>
      <c r="F15" s="15">
        <f>BRL!I15</f>
        <v>12.921050247809829</v>
      </c>
    </row>
    <row r="16" spans="1:6" x14ac:dyDescent="0.25">
      <c r="A16" s="3">
        <v>37865</v>
      </c>
      <c r="B16" s="13">
        <f>VLOOKUP(A16,'Nucleos-15 mensal'!$A$5:$Q$1048576,17,FALSE)</f>
        <v>6.4373450756809563</v>
      </c>
      <c r="D16" s="13">
        <f>BRL!G16</f>
        <v>1.4668469666063277</v>
      </c>
      <c r="E16" s="13">
        <f>VLOOKUP(A16,'Nucleos-15 mensal'!$A$15:$S$1048576,19,FALSE)</f>
        <v>12.260997025445096</v>
      </c>
      <c r="F16" s="15">
        <f>BRL!I16</f>
        <v>-14.406689545168938</v>
      </c>
    </row>
    <row r="17" spans="1:6" x14ac:dyDescent="0.25">
      <c r="A17" s="3">
        <v>37956</v>
      </c>
      <c r="B17" s="13">
        <f>VLOOKUP(A17,'Nucleos-15 mensal'!$A$5:$Q$1048576,17,FALSE)</f>
        <v>5.9755065042239268</v>
      </c>
      <c r="C17" s="13">
        <f>'[6]Grafico 1 - Boxe Bayesiano'!B5</f>
        <v>-0.99</v>
      </c>
      <c r="D17" s="13">
        <f>BRL!G17</f>
        <v>-1.813828465586953</v>
      </c>
      <c r="E17" s="13">
        <f>VLOOKUP(A17,'Nucleos-15 mensal'!$A$15:$S$1048576,19,FALSE)</f>
        <v>9.948837044158477</v>
      </c>
      <c r="F17" s="15">
        <f>BRL!I17</f>
        <v>-19.604941924983343</v>
      </c>
    </row>
    <row r="18" spans="1:6" x14ac:dyDescent="0.25">
      <c r="A18" s="3">
        <v>38047</v>
      </c>
      <c r="B18" s="13">
        <f>VLOOKUP(A18,'Nucleos-15 mensal'!$A$5:$Q$1048576,17,FALSE)</f>
        <v>6.8381172438996884</v>
      </c>
      <c r="C18" s="13">
        <f>'[6]Grafico 1 - Boxe Bayesiano'!B6</f>
        <v>-0.48</v>
      </c>
      <c r="D18" s="13">
        <f>BRL!G18</f>
        <v>0.78793595288488838</v>
      </c>
      <c r="E18" s="13">
        <f>VLOOKUP(A18,'Nucleos-15 mensal'!$A$15:$S$1048576,19,FALSE)</f>
        <v>7.9906926938101863</v>
      </c>
      <c r="F18" s="15">
        <f>BRL!I18</f>
        <v>-16.079073643076747</v>
      </c>
    </row>
    <row r="19" spans="1:6" x14ac:dyDescent="0.25">
      <c r="A19" s="3">
        <v>38139</v>
      </c>
      <c r="B19" s="13">
        <f>VLOOKUP(A19,'Nucleos-15 mensal'!$A$5:$Q$1048576,17,FALSE)</f>
        <v>7.5751141059306475</v>
      </c>
      <c r="C19" s="13">
        <f>'[6]Grafico 1 - Boxe Bayesiano'!B7</f>
        <v>-0.11</v>
      </c>
      <c r="D19" s="13">
        <f>BRL!G19</f>
        <v>4.7705458737060669</v>
      </c>
      <c r="E19" s="13">
        <f>VLOOKUP(A19,'Nucleos-15 mensal'!$A$15:$S$1048576,19,FALSE)</f>
        <v>7.0883889951818713</v>
      </c>
      <c r="F19" s="15">
        <f>BRL!I19</f>
        <v>5.201576860489121</v>
      </c>
    </row>
    <row r="20" spans="1:6" x14ac:dyDescent="0.25">
      <c r="A20" s="3">
        <v>38231</v>
      </c>
      <c r="B20" s="13">
        <f>VLOOKUP(A20,'Nucleos-15 mensal'!$A$5:$Q$1048576,17,FALSE)</f>
        <v>8.8483043062519755</v>
      </c>
      <c r="C20" s="13">
        <f>'[6]Grafico 1 - Boxe Bayesiano'!B8</f>
        <v>0.3</v>
      </c>
      <c r="D20" s="13">
        <f>BRL!G20</f>
        <v>-3.9444014771080838</v>
      </c>
      <c r="E20" s="13">
        <f>VLOOKUP(A20,'Nucleos-15 mensal'!$A$15:$S$1048576,19,FALSE)</f>
        <v>7.3833815715812268</v>
      </c>
      <c r="F20" s="15">
        <f>BRL!I20</f>
        <v>-0.4088455196403995</v>
      </c>
    </row>
    <row r="21" spans="1:6" x14ac:dyDescent="0.25">
      <c r="A21" s="3">
        <v>38322</v>
      </c>
      <c r="B21" s="13">
        <f>VLOOKUP(A21,'Nucleos-15 mensal'!$A$5:$Q$1048576,17,FALSE)</f>
        <v>7.5008094376061036</v>
      </c>
      <c r="C21" s="13">
        <f>'[6]Grafico 1 - Boxe Bayesiano'!B9</f>
        <v>0.59</v>
      </c>
      <c r="D21" s="13">
        <f>BRL!G21</f>
        <v>-6.550238149240184</v>
      </c>
      <c r="E21" s="13">
        <f>VLOOKUP(A21,'Nucleos-15 mensal'!$A$15:$S$1048576,19,FALSE)</f>
        <v>7.7451266800250496</v>
      </c>
      <c r="F21" s="15">
        <f>BRL!I21</f>
        <v>-5.2130302751449253</v>
      </c>
    </row>
    <row r="22" spans="1:6" x14ac:dyDescent="0.25">
      <c r="A22" s="3">
        <v>38412</v>
      </c>
      <c r="B22" s="13">
        <f>VLOOKUP(A22,'Nucleos-15 mensal'!$A$5:$Q$1048576,17,FALSE)</f>
        <v>5.8883754252800014</v>
      </c>
      <c r="C22" s="13">
        <f>'[6]Grafico 1 - Boxe Bayesiano'!B10</f>
        <v>0.59</v>
      </c>
      <c r="D22" s="13">
        <f>BRL!G22</f>
        <v>-4.3153244988107575</v>
      </c>
      <c r="E22" s="13">
        <f>VLOOKUP(A22,'Nucleos-15 mensal'!$A$15:$S$1048576,19,FALSE)</f>
        <v>7.5180791868445951</v>
      </c>
      <c r="F22" s="15">
        <f>BRL!I22</f>
        <v>-10.012439940197005</v>
      </c>
    </row>
    <row r="23" spans="1:6" x14ac:dyDescent="0.25">
      <c r="A23" s="3">
        <v>38504</v>
      </c>
      <c r="B23" s="13">
        <f>VLOOKUP(A23,'Nucleos-15 mensal'!$A$5:$Q$1048576,17,FALSE)</f>
        <v>7.505291907519557</v>
      </c>
      <c r="C23" s="13">
        <f>'[6]Grafico 1 - Boxe Bayesiano'!B11</f>
        <v>0.04</v>
      </c>
      <c r="D23" s="13">
        <f>BRL!G23</f>
        <v>-7.6159192370129691</v>
      </c>
      <c r="E23" s="13">
        <f>VLOOKUP(A23,'Nucleos-15 mensal'!$A$15:$S$1048576,19,FALSE)</f>
        <v>7.5076256211304759</v>
      </c>
      <c r="F23" s="15">
        <f>BRL!I23</f>
        <v>-20.651191163494943</v>
      </c>
    </row>
    <row r="24" spans="1:6" x14ac:dyDescent="0.25">
      <c r="A24" s="3">
        <v>38596</v>
      </c>
      <c r="B24" s="13">
        <f>VLOOKUP(A24,'Nucleos-15 mensal'!$A$5:$Q$1048576,17,FALSE)</f>
        <v>5.1906523767218538</v>
      </c>
      <c r="C24" s="13">
        <f>'[6]Grafico 1 - Boxe Bayesiano'!B12</f>
        <v>-0.41</v>
      </c>
      <c r="D24" s="13">
        <f>BRL!G24</f>
        <v>-4.2433727331384059</v>
      </c>
      <c r="E24" s="13">
        <f>VLOOKUP(A24,'Nucleos-15 mensal'!$A$15:$S$1048576,19,FALSE)</f>
        <v>6.8102465201084428</v>
      </c>
      <c r="F24" s="15">
        <f>BRL!I24</f>
        <v>-20.898162848718538</v>
      </c>
    </row>
    <row r="25" spans="1:6" x14ac:dyDescent="0.25">
      <c r="A25" s="3">
        <v>38687</v>
      </c>
      <c r="B25" s="13">
        <f>VLOOKUP(A25,'Nucleos-15 mensal'!$A$5:$Q$1048576,17,FALSE)</f>
        <v>5.2376534045262826</v>
      </c>
      <c r="C25" s="13">
        <f>'[6]Grafico 1 - Boxe Bayesiano'!B13</f>
        <v>-0.38</v>
      </c>
      <c r="D25" s="13">
        <f>BRL!G25</f>
        <v>-2.5002867301295972</v>
      </c>
      <c r="E25" s="13">
        <f>VLOOKUP(A25,'Nucleos-15 mensal'!$A$15:$S$1048576,19,FALSE)</f>
        <v>6.1103707712093946</v>
      </c>
      <c r="F25" s="15">
        <f>BRL!I25</f>
        <v>-17.470025726906478</v>
      </c>
    </row>
    <row r="26" spans="1:6" x14ac:dyDescent="0.25">
      <c r="A26" s="3">
        <v>38777</v>
      </c>
      <c r="B26" s="13">
        <f>VLOOKUP(A26,'Nucleos-15 mensal'!$A$5:$Q$1048576,17,FALSE)</f>
        <v>5.1531032200899611</v>
      </c>
      <c r="C26" s="13">
        <f>'[6]Grafico 1 - Boxe Bayesiano'!B14</f>
        <v>-0.25</v>
      </c>
      <c r="D26" s="13">
        <f>BRL!G26</f>
        <v>-4.0892247970826912</v>
      </c>
      <c r="E26" s="13">
        <f>VLOOKUP(A26,'Nucleos-15 mensal'!$A$15:$S$1048576,19,FALSE)</f>
        <v>5.7846937780118513</v>
      </c>
      <c r="F26" s="15">
        <f>BRL!I26</f>
        <v>-17.275010146103874</v>
      </c>
    </row>
    <row r="27" spans="1:6" x14ac:dyDescent="0.25">
      <c r="A27" s="3">
        <v>38869</v>
      </c>
      <c r="B27" s="13">
        <f>VLOOKUP(A27,'Nucleos-15 mensal'!$A$5:$Q$1048576,17,FALSE)</f>
        <v>2.9823749293312494</v>
      </c>
      <c r="C27" s="13">
        <f>'[6]Grafico 1 - Boxe Bayesiano'!B15</f>
        <v>-0.2</v>
      </c>
      <c r="D27" s="13">
        <f>BRL!G27</f>
        <v>0.46146534410593798</v>
      </c>
      <c r="E27" s="13">
        <f>VLOOKUP(A27,'Nucleos-15 mensal'!$A$15:$S$1048576,19,FALSE)</f>
        <v>4.7402142605941</v>
      </c>
      <c r="F27" s="15">
        <f>BRL!I27</f>
        <v>-10.042145436074868</v>
      </c>
    </row>
    <row r="28" spans="1:6" x14ac:dyDescent="0.25">
      <c r="A28" s="3">
        <v>38961</v>
      </c>
      <c r="B28" s="13">
        <f>VLOOKUP(A28,'Nucleos-15 mensal'!$A$5:$Q$1048576,17,FALSE)</f>
        <v>3.0933565460621701</v>
      </c>
      <c r="C28" s="13">
        <f>'[6]Grafico 1 - Boxe Bayesiano'!B16</f>
        <v>-0.05</v>
      </c>
      <c r="D28" s="13">
        <f>BRL!G28</f>
        <v>-0.98889024539127179</v>
      </c>
      <c r="E28" s="13">
        <f>VLOOKUP(A28,'Nucleos-15 mensal'!$A$15:$S$1048576,19,FALSE)</f>
        <v>4.1650607336319645</v>
      </c>
      <c r="F28" s="15">
        <f>BRL!I28</f>
        <v>-6.9847459571051651</v>
      </c>
    </row>
    <row r="29" spans="1:6" x14ac:dyDescent="0.25">
      <c r="A29" s="3">
        <v>39052</v>
      </c>
      <c r="B29" s="13">
        <f>VLOOKUP(A29,'Nucleos-15 mensal'!$A$5:$Q$1048576,17,FALSE)</f>
        <v>3.2509017629808126</v>
      </c>
      <c r="C29" s="13">
        <f>'[6]Grafico 1 - Boxe Bayesiano'!B17</f>
        <v>0.04</v>
      </c>
      <c r="D29" s="13">
        <f>BRL!G29</f>
        <v>-0.63810110974107381</v>
      </c>
      <c r="E29" s="13">
        <f>VLOOKUP(A29,'Nucleos-15 mensal'!$A$15:$S$1048576,19,FALSE)</f>
        <v>3.7117284949735874</v>
      </c>
      <c r="F29" s="15">
        <f>BRL!I29</f>
        <v>-5.2082107987295734</v>
      </c>
    </row>
    <row r="30" spans="1:6" x14ac:dyDescent="0.25">
      <c r="A30" s="3">
        <v>39142</v>
      </c>
      <c r="B30" s="13">
        <f>VLOOKUP(A30,'Nucleos-15 mensal'!$A$5:$Q$1048576,17,FALSE)</f>
        <v>3.2135009028140593</v>
      </c>
      <c r="C30" s="13">
        <f>'[6]Grafico 1 - Boxe Bayesiano'!B18</f>
        <v>0.36</v>
      </c>
      <c r="D30" s="13">
        <f>BRL!G30</f>
        <v>-2.3966121676542662</v>
      </c>
      <c r="E30" s="13">
        <f>VLOOKUP(A30,'Nucleos-15 mensal'!$A$15:$S$1048576,19,FALSE)</f>
        <v>3.1739085782451326</v>
      </c>
      <c r="F30" s="15">
        <f>BRL!I30</f>
        <v>-3.5353457923866127</v>
      </c>
    </row>
    <row r="31" spans="1:6" x14ac:dyDescent="0.25">
      <c r="A31" s="3">
        <v>39234</v>
      </c>
      <c r="B31" s="13">
        <f>VLOOKUP(A31,'Nucleos-15 mensal'!$A$5:$Q$1048576,17,FALSE)</f>
        <v>3.2965401117481865</v>
      </c>
      <c r="C31" s="13">
        <f>'[6]Grafico 1 - Boxe Bayesiano'!B19</f>
        <v>0.63</v>
      </c>
      <c r="D31" s="13">
        <f>BRL!G31</f>
        <v>-6.4255177126873235</v>
      </c>
      <c r="E31" s="13">
        <f>VLOOKUP(A31,'Nucleos-15 mensal'!$A$15:$S$1048576,19,FALSE)</f>
        <v>3.2998442445134835</v>
      </c>
      <c r="F31" s="15">
        <f>BRL!I31</f>
        <v>-10.148333536808673</v>
      </c>
    </row>
    <row r="32" spans="1:6" x14ac:dyDescent="0.25">
      <c r="A32" s="3">
        <v>39326</v>
      </c>
      <c r="B32" s="13">
        <f>VLOOKUP(A32,'Nucleos-15 mensal'!$A$5:$Q$1048576,17,FALSE)</f>
        <v>4.7149061833495427</v>
      </c>
      <c r="C32" s="13">
        <f>'[6]Grafico 1 - Boxe Bayesiano'!B20</f>
        <v>0.95</v>
      </c>
      <c r="D32" s="13">
        <f>BRL!G32</f>
        <v>-3.5751893746390984</v>
      </c>
      <c r="E32" s="13">
        <f>VLOOKUP(A32,'Nucleos-15 mensal'!$A$15:$S$1048576,19,FALSE)</f>
        <v>3.6363388093662463</v>
      </c>
      <c r="F32" s="15">
        <f>BRL!I32</f>
        <v>-12.495376078914921</v>
      </c>
    </row>
    <row r="33" spans="1:6" x14ac:dyDescent="0.25">
      <c r="A33" s="3">
        <v>39417</v>
      </c>
      <c r="B33" s="13">
        <f>VLOOKUP(A33,'Nucleos-15 mensal'!$A$5:$Q$1048576,17,FALSE)</f>
        <v>4.5935666887564235</v>
      </c>
      <c r="C33" s="13">
        <f>'[6]Grafico 1 - Boxe Bayesiano'!B21</f>
        <v>1.2</v>
      </c>
      <c r="D33" s="13">
        <f>BRL!G33</f>
        <v>-6.6845155267468481</v>
      </c>
      <c r="E33" s="13">
        <f>VLOOKUP(A33,'Nucleos-15 mensal'!$A$15:$S$1048576,19,FALSE)</f>
        <v>4.0075049396357754</v>
      </c>
      <c r="F33" s="15">
        <f>BRL!I33</f>
        <v>-17.820246331399471</v>
      </c>
    </row>
    <row r="34" spans="1:6" x14ac:dyDescent="0.25">
      <c r="A34" s="3">
        <v>39508</v>
      </c>
      <c r="B34" s="13">
        <f>VLOOKUP(A34,'Nucleos-15 mensal'!$A$5:$Q$1048576,17,FALSE)</f>
        <v>4.3204482901945012</v>
      </c>
      <c r="C34" s="13">
        <f>'[6]Grafico 1 - Boxe Bayesiano'!B22</f>
        <v>1.22</v>
      </c>
      <c r="D34" s="13">
        <f>BRL!G34</f>
        <v>-2.0064932613537922</v>
      </c>
      <c r="E34" s="13">
        <f>VLOOKUP(A34,'Nucleos-15 mensal'!$A$15:$S$1048576,19,FALSE)</f>
        <v>4.250755917228477</v>
      </c>
      <c r="F34" s="15">
        <f>BRL!I34</f>
        <v>-17.491775400899535</v>
      </c>
    </row>
    <row r="35" spans="1:6" x14ac:dyDescent="0.25">
      <c r="A35" s="3">
        <v>39600</v>
      </c>
      <c r="B35" s="13">
        <f>VLOOKUP(A35,'Nucleos-15 mensal'!$A$5:$Q$1048576,17,FALSE)</f>
        <v>6.5529439636761548</v>
      </c>
      <c r="C35" s="13">
        <f>'[6]Grafico 1 - Boxe Bayesiano'!B23</f>
        <v>1.55</v>
      </c>
      <c r="D35" s="13">
        <f>BRL!G35</f>
        <v>-5.4743330443995148</v>
      </c>
      <c r="E35" s="13">
        <f>VLOOKUP(A35,'Nucleos-15 mensal'!$A$15:$S$1048576,19,FALSE)</f>
        <v>4.9937946313846515</v>
      </c>
      <c r="F35" s="15">
        <f>BRL!I35</f>
        <v>-16.6530792486158</v>
      </c>
    </row>
    <row r="36" spans="1:6" x14ac:dyDescent="0.25">
      <c r="A36" s="3">
        <v>39692</v>
      </c>
      <c r="B36" s="13">
        <f>VLOOKUP(A36,'Nucleos-15 mensal'!$A$5:$Q$1048576,17,FALSE)</f>
        <v>6.6967028690814168</v>
      </c>
      <c r="C36" s="13">
        <f>'[6]Grafico 1 - Boxe Bayesiano'!B24</f>
        <v>1.42</v>
      </c>
      <c r="D36" s="13">
        <f>BRL!G36</f>
        <v>4.2141299696370815</v>
      </c>
      <c r="E36" s="13">
        <f>VLOOKUP(A36,'Nucleos-15 mensal'!$A$15:$S$1048576,19,FALSE)</f>
        <v>5.5623282905590488</v>
      </c>
      <c r="F36" s="15">
        <f>BRL!I36</f>
        <v>-9.9202085498388275</v>
      </c>
    </row>
    <row r="37" spans="1:6" x14ac:dyDescent="0.25">
      <c r="A37" s="3">
        <v>39783</v>
      </c>
      <c r="B37" s="13">
        <f>VLOOKUP(A37,'Nucleos-15 mensal'!$A$5:$Q$1048576,17,FALSE)</f>
        <v>4.8155310153519313</v>
      </c>
      <c r="C37" s="13">
        <f>'[6]Grafico 1 - Boxe Bayesiano'!B25</f>
        <v>-0.56999999999999995</v>
      </c>
      <c r="D37" s="13">
        <f>BRL!G37</f>
        <v>32.656772452630946</v>
      </c>
      <c r="E37" s="13">
        <f>VLOOKUP(A37,'Nucleos-15 mensal'!$A$15:$S$1048576,19,FALSE)</f>
        <v>5.6190207251766155</v>
      </c>
      <c r="F37" s="15">
        <f>BRL!I37</f>
        <v>28.056929291403932</v>
      </c>
    </row>
    <row r="38" spans="1:6" x14ac:dyDescent="0.25">
      <c r="A38" s="3">
        <v>39873</v>
      </c>
      <c r="B38" s="13">
        <f>VLOOKUP(A38,'Nucleos-15 mensal'!$A$5:$Q$1048576,17,FALSE)</f>
        <v>3.8831831029443595</v>
      </c>
      <c r="C38" s="13">
        <f>'[6]Grafico 1 - Boxe Bayesiano'!B26</f>
        <v>-1.68</v>
      </c>
      <c r="D38" s="13">
        <f>BRL!G38</f>
        <v>3.3076855045547138</v>
      </c>
      <c r="E38" s="13">
        <f>VLOOKUP(A38,'Nucleos-15 mensal'!$A$15:$S$1048576,19,FALSE)</f>
        <v>5.4936867837511061</v>
      </c>
      <c r="F38" s="15">
        <f>BRL!I38</f>
        <v>35.001444669170745</v>
      </c>
    </row>
    <row r="39" spans="1:6" x14ac:dyDescent="0.25">
      <c r="A39" s="3">
        <v>39965</v>
      </c>
      <c r="B39" s="13">
        <f>VLOOKUP(A39,'Nucleos-15 mensal'!$A$5:$Q$1048576,17,FALSE)</f>
        <v>5.1769166541194069</v>
      </c>
      <c r="C39" s="13">
        <f>'[6]Grafico 1 - Boxe Bayesiano'!B27</f>
        <v>-1.59</v>
      </c>
      <c r="D39" s="13">
        <f>BRL!G39</f>
        <v>-12.939816796507142</v>
      </c>
      <c r="E39" s="13">
        <f>VLOOKUP(A39,'Nucleos-15 mensal'!$A$15:$S$1048576,19,FALSE)</f>
        <v>5.2578936059536785</v>
      </c>
      <c r="F39" s="15">
        <f>BRL!I39</f>
        <v>24.339249689238507</v>
      </c>
    </row>
    <row r="40" spans="1:6" x14ac:dyDescent="0.25">
      <c r="A40" s="3">
        <v>40057</v>
      </c>
      <c r="B40" s="13">
        <f>VLOOKUP(A40,'Nucleos-15 mensal'!$A$5:$Q$1048576,17,FALSE)</f>
        <v>4.7599912896357957</v>
      </c>
      <c r="C40" s="13">
        <f>'[6]Grafico 1 - Boxe Bayesiano'!B28</f>
        <v>-1.05</v>
      </c>
      <c r="D40" s="13">
        <f>BRL!G40</f>
        <v>-9.2728256059786638</v>
      </c>
      <c r="E40" s="13">
        <f>VLOOKUP(A40,'Nucleos-15 mensal'!$A$15:$S$1048576,19,FALSE)</f>
        <v>4.7247000819736318</v>
      </c>
      <c r="F40" s="15">
        <f>BRL!I40</f>
        <v>8.2477855341115855</v>
      </c>
    </row>
    <row r="41" spans="1:6" x14ac:dyDescent="0.25">
      <c r="A41" s="3">
        <v>40148</v>
      </c>
      <c r="B41" s="13">
        <f>VLOOKUP(A41,'Nucleos-15 mensal'!$A$5:$Q$1048576,17,FALSE)</f>
        <v>4.1086395355299734</v>
      </c>
      <c r="C41" s="13">
        <f>'[6]Grafico 1 - Boxe Bayesiano'!B29</f>
        <v>-0.28999999999999998</v>
      </c>
      <c r="D41" s="13">
        <f>BRL!G41</f>
        <v>-5.4444625083545528</v>
      </c>
      <c r="E41" s="13">
        <f>VLOOKUP(A41,'Nucleos-15 mensal'!$A$15:$S$1048576,19,FALSE)</f>
        <v>4.5722566286835242</v>
      </c>
      <c r="F41" s="15">
        <f>BRL!I41</f>
        <v>-22.842781757613263</v>
      </c>
    </row>
    <row r="42" spans="1:6" x14ac:dyDescent="0.25">
      <c r="A42" s="3">
        <v>40238</v>
      </c>
      <c r="B42" s="13">
        <f>VLOOKUP(A42,'Nucleos-15 mensal'!$A$5:$Q$1048576,17,FALSE)</f>
        <v>5.8437066527524006</v>
      </c>
      <c r="C42" s="13">
        <f>'[6]Grafico 1 - Boxe Bayesiano'!B30</f>
        <v>0.31</v>
      </c>
      <c r="D42" s="13">
        <f>BRL!G42</f>
        <v>4.4149393447320717</v>
      </c>
      <c r="E42" s="13">
        <f>VLOOKUP(A42,'Nucleos-15 mensal'!$A$15:$S$1048576,19,FALSE)</f>
        <v>4.9803807106333142</v>
      </c>
      <c r="F42" s="15">
        <f>BRL!I42</f>
        <v>-22.015809148760091</v>
      </c>
    </row>
    <row r="43" spans="1:6" x14ac:dyDescent="0.25">
      <c r="A43" s="3">
        <v>40330</v>
      </c>
      <c r="B43" s="13">
        <f>VLOOKUP(A43,'Nucleos-15 mensal'!$A$5:$Q$1048576,17,FALSE)</f>
        <v>5.5667749138485769</v>
      </c>
      <c r="C43" s="13">
        <f>'[6]Grafico 1 - Boxe Bayesiano'!B31</f>
        <v>0.64</v>
      </c>
      <c r="D43" s="13">
        <f>BRL!G43</f>
        <v>-2.1589578454332625</v>
      </c>
      <c r="E43" s="13">
        <f>VLOOKUP(A43,'Nucleos-15 mensal'!$A$15:$S$1048576,19,FALSE)</f>
        <v>5.0902264814905562</v>
      </c>
      <c r="F43" s="15">
        <f>BRL!I43</f>
        <v>-12.358850812068766</v>
      </c>
    </row>
    <row r="44" spans="1:6" x14ac:dyDescent="0.25">
      <c r="A44" s="3">
        <v>40422</v>
      </c>
      <c r="B44" s="13">
        <f>VLOOKUP(A44,'Nucleos-15 mensal'!$A$5:$Q$1048576,17,FALSE)</f>
        <v>4.1917916716421431</v>
      </c>
      <c r="C44" s="13">
        <f>'[6]Grafico 1 - Boxe Bayesiano'!B32</f>
        <v>0.87</v>
      </c>
      <c r="D44" s="13">
        <f>BRL!G44</f>
        <v>-2.6441768269877874</v>
      </c>
      <c r="E44" s="13">
        <f>VLOOKUP(A44,'Nucleos-15 mensal'!$A$15:$S$1048576,19,FALSE)</f>
        <v>4.9826992583992924</v>
      </c>
      <c r="F44" s="15">
        <f>BRL!I44</f>
        <v>-5.9556711645802674</v>
      </c>
    </row>
    <row r="45" spans="1:6" x14ac:dyDescent="0.25">
      <c r="A45" s="3">
        <v>40513</v>
      </c>
      <c r="B45" s="13">
        <f>VLOOKUP(A45,'Nucleos-15 mensal'!$A$5:$Q$1048576,17,FALSE)</f>
        <v>7.0096875674186707</v>
      </c>
      <c r="C45" s="13">
        <f>'[6]Grafico 1 - Boxe Bayesiano'!B33</f>
        <v>1.08</v>
      </c>
      <c r="D45" s="13">
        <f>BRL!G45</f>
        <v>-2.3760132150128843</v>
      </c>
      <c r="E45" s="13">
        <f>VLOOKUP(A45,'Nucleos-15 mensal'!$A$15:$S$1048576,19,FALSE)</f>
        <v>5.576760999423569</v>
      </c>
      <c r="F45" s="15">
        <f>BRL!I45</f>
        <v>-2.9038112522686177</v>
      </c>
    </row>
    <row r="46" spans="1:6" x14ac:dyDescent="0.25">
      <c r="A46" s="3">
        <v>40603</v>
      </c>
      <c r="B46" s="13">
        <f>VLOOKUP(A46,'Nucleos-15 mensal'!$A$5:$Q$1048576,17,FALSE)</f>
        <v>7.3993533719453497</v>
      </c>
      <c r="C46" s="13">
        <f>'[6]Grafico 1 - Boxe Bayesiano'!B34</f>
        <v>1.25</v>
      </c>
      <c r="D46" s="13">
        <f>BRL!G46</f>
        <v>-2.3689129365469741</v>
      </c>
      <c r="E46" s="13">
        <f>VLOOKUP(A46,'Nucleos-15 mensal'!$A$15:$S$1048576,19,FALSE)</f>
        <v>6.0598453541897301</v>
      </c>
      <c r="F46" s="15">
        <f>BRL!I46</f>
        <v>-9.2121633489461452</v>
      </c>
    </row>
    <row r="47" spans="1:6" x14ac:dyDescent="0.25">
      <c r="A47" s="3">
        <v>40695</v>
      </c>
      <c r="B47" s="13">
        <f>VLOOKUP(A47,'Nucleos-15 mensal'!$A$5:$Q$1048576,17,FALSE)</f>
        <v>6.7319098590180868</v>
      </c>
      <c r="C47" s="13">
        <f>'[6]Grafico 1 - Boxe Bayesiano'!B35</f>
        <v>1.32</v>
      </c>
      <c r="D47" s="13">
        <f>BRL!G47</f>
        <v>-5.0180367183249031</v>
      </c>
      <c r="E47" s="13">
        <f>VLOOKUP(A47,'Nucleos-15 mensal'!$A$15:$S$1048576,19,FALSE)</f>
        <v>6.3695924873292897</v>
      </c>
      <c r="F47" s="15">
        <f>BRL!I47</f>
        <v>-11.865135761837086</v>
      </c>
    </row>
    <row r="48" spans="1:6" x14ac:dyDescent="0.25">
      <c r="A48" s="3">
        <v>40787</v>
      </c>
      <c r="B48" s="13">
        <f>VLOOKUP(A48,'Nucleos-15 mensal'!$A$5:$Q$1048576,17,FALSE)</f>
        <v>6.6935073690096321</v>
      </c>
      <c r="C48" s="13">
        <f>'[6]Grafico 1 - Boxe Bayesiano'!B36</f>
        <v>0.83</v>
      </c>
      <c r="D48" s="13">
        <f>BRL!G48</f>
        <v>6.0172710105875327</v>
      </c>
      <c r="E48" s="13">
        <f>VLOOKUP(A48,'Nucleos-15 mensal'!$A$15:$S$1048576,19,FALSE)</f>
        <v>6.9137002603795406</v>
      </c>
      <c r="F48" s="15">
        <f>BRL!I48</f>
        <v>-4.0240482501632702</v>
      </c>
    </row>
    <row r="49" spans="1:6" x14ac:dyDescent="0.25">
      <c r="A49" s="3">
        <v>40878</v>
      </c>
      <c r="B49" s="13">
        <f>VLOOKUP(A49,'Nucleos-15 mensal'!$A$5:$Q$1048576,17,FALSE)</f>
        <v>6.1318665832869099</v>
      </c>
      <c r="C49" s="13">
        <f>'[6]Grafico 1 - Boxe Bayesiano'!B37</f>
        <v>0.44</v>
      </c>
      <c r="D49" s="13">
        <f>BRL!G49</f>
        <v>7.5539856305161246</v>
      </c>
      <c r="E49" s="13">
        <f>VLOOKUP(A49,'Nucleos-15 mensal'!$A$15:$S$1048576,19,FALSE)</f>
        <v>6.8332779010619848</v>
      </c>
      <c r="F49" s="15">
        <f>BRL!I49</f>
        <v>5.738317757009348</v>
      </c>
    </row>
    <row r="50" spans="1:6" x14ac:dyDescent="0.25">
      <c r="A50" s="3">
        <v>40969</v>
      </c>
      <c r="B50" s="13">
        <f>VLOOKUP(A50,'Nucleos-15 mensal'!$A$5:$Q$1048576,17,FALSE)</f>
        <v>4.6523261235480282</v>
      </c>
      <c r="C50" s="13">
        <f>'[6]Grafico 1 - Boxe Bayesiano'!B38</f>
        <v>0.65</v>
      </c>
      <c r="D50" s="13">
        <f>BRL!G50</f>
        <v>-1.9472846868807236</v>
      </c>
      <c r="E50" s="13">
        <f>VLOOKUP(A50,'Nucleos-15 mensal'!$A$15:$S$1048576,19,FALSE)</f>
        <v>6.2423907393871048</v>
      </c>
      <c r="F50" s="15">
        <f>BRL!I50</f>
        <v>6.1949577799721878</v>
      </c>
    </row>
    <row r="51" spans="1:6" x14ac:dyDescent="0.25">
      <c r="A51" s="3">
        <v>41061</v>
      </c>
      <c r="B51" s="13">
        <f>VLOOKUP(A51,'Nucleos-15 mensal'!$A$5:$Q$1048576,17,FALSE)</f>
        <v>4.5590534721107945</v>
      </c>
      <c r="C51" s="13">
        <f>'[6]Grafico 1 - Boxe Bayesiano'!B39</f>
        <v>0.7</v>
      </c>
      <c r="D51" s="13">
        <f>BRL!G51</f>
        <v>12.619793149255143</v>
      </c>
      <c r="E51" s="13">
        <f>VLOOKUP(A51,'Nucleos-15 mensal'!$A$15:$S$1048576,19,FALSE)</f>
        <v>5.6902257077732887</v>
      </c>
      <c r="F51" s="15">
        <f>BRL!I51</f>
        <v>25.915002864356794</v>
      </c>
    </row>
    <row r="52" spans="1:6" x14ac:dyDescent="0.25">
      <c r="A52" s="3">
        <v>41153</v>
      </c>
      <c r="B52" s="13">
        <f>VLOOKUP(A52,'Nucleos-15 mensal'!$A$5:$Q$1048576,17,FALSE)</f>
        <v>7.1329689421352471</v>
      </c>
      <c r="C52" s="13">
        <f>'[6]Grafico 1 - Boxe Bayesiano'!B40</f>
        <v>0.89</v>
      </c>
      <c r="D52" s="13">
        <f>BRL!G52</f>
        <v>3.0727104221080159</v>
      </c>
      <c r="E52" s="13">
        <f>VLOOKUP(A52,'Nucleos-15 mensal'!$A$15:$S$1048576,19,FALSE)</f>
        <v>5.7285000013096887</v>
      </c>
      <c r="F52" s="15">
        <f>BRL!I52</f>
        <v>22.417795745191803</v>
      </c>
    </row>
    <row r="53" spans="1:6" x14ac:dyDescent="0.25">
      <c r="A53" s="3">
        <v>41244</v>
      </c>
      <c r="B53" s="13">
        <f>VLOOKUP(A53,'Nucleos-15 mensal'!$A$5:$Q$1048576,17,FALSE)</f>
        <v>6.8960003163065577</v>
      </c>
      <c r="C53" s="13">
        <f>'[6]Grafico 1 - Boxe Bayesiano'!B41</f>
        <v>1.29</v>
      </c>
      <c r="D53" s="13">
        <f>BRL!G53</f>
        <v>1.0544643076093152</v>
      </c>
      <c r="E53" s="13">
        <f>VLOOKUP(A53,'Nucleos-15 mensal'!$A$15:$S$1048576,19,FALSE)</f>
        <v>5.8665545032947186</v>
      </c>
      <c r="F53" s="15">
        <f>BRL!I53</f>
        <v>15.020049682275328</v>
      </c>
    </row>
    <row r="54" spans="1:6" x14ac:dyDescent="0.25">
      <c r="A54" s="3">
        <v>41334</v>
      </c>
      <c r="B54" s="13">
        <f>VLOOKUP(A54,'Nucleos-15 mensal'!$A$5:$Q$1048576,17,FALSE)</f>
        <v>7.3405716167165256</v>
      </c>
      <c r="C54" s="13">
        <f>'[6]Grafico 1 - Boxe Bayesiano'!B42</f>
        <v>1.67</v>
      </c>
      <c r="D54" s="13">
        <f>BRL!G54</f>
        <v>-3.311574332467826</v>
      </c>
      <c r="E54" s="13">
        <f>VLOOKUP(A54,'Nucleos-15 mensal'!$A$15:$S$1048576,19,FALSE)</f>
        <v>6.4077779862645956</v>
      </c>
      <c r="F54" s="15">
        <f>BRL!I54</f>
        <v>13.419679286459818</v>
      </c>
    </row>
    <row r="55" spans="1:6" x14ac:dyDescent="0.25">
      <c r="A55" s="3">
        <v>41426</v>
      </c>
      <c r="B55" s="13">
        <f>VLOOKUP(A55,'Nucleos-15 mensal'!$A$5:$Q$1048576,17,FALSE)</f>
        <v>5.9547113250991579</v>
      </c>
      <c r="C55" s="13">
        <f>'[6]Grafico 1 - Boxe Bayesiano'!B43</f>
        <v>1.97</v>
      </c>
      <c r="D55" s="13">
        <f>BRL!G55</f>
        <v>6.2192030652623354</v>
      </c>
      <c r="E55" s="13">
        <f>VLOOKUP(A55,'Nucleos-15 mensal'!$A$15:$S$1048576,19,FALSE)</f>
        <v>6.7790133306589562</v>
      </c>
      <c r="F55" s="15">
        <f>BRL!I55</f>
        <v>6.9736287808577213</v>
      </c>
    </row>
    <row r="56" spans="1:6" x14ac:dyDescent="0.25">
      <c r="A56" s="3">
        <v>41518</v>
      </c>
      <c r="B56" s="13">
        <f>VLOOKUP(A56,'Nucleos-15 mensal'!$A$5:$Q$1048576,17,FALSE)</f>
        <v>5.8992494252915373</v>
      </c>
      <c r="C56" s="13">
        <f>'[6]Grafico 1 - Boxe Bayesiano'!B44</f>
        <v>2.14</v>
      </c>
      <c r="D56" s="13">
        <f>BRL!G56</f>
        <v>8.5620673088282686</v>
      </c>
      <c r="E56" s="13">
        <f>VLOOKUP(A56,'Nucleos-15 mensal'!$A$15:$S$1048576,19,FALSE)</f>
        <v>6.5931044205284506</v>
      </c>
      <c r="F56" s="15">
        <f>BRL!I56</f>
        <v>12.670737389342591</v>
      </c>
    </row>
    <row r="57" spans="1:6" x14ac:dyDescent="0.25">
      <c r="A57" s="3">
        <v>41609</v>
      </c>
      <c r="B57" s="13">
        <f>VLOOKUP(A57,'Nucleos-15 mensal'!$A$5:$Q$1048576,17,FALSE)</f>
        <v>7.3804206596010458</v>
      </c>
      <c r="C57" s="13">
        <f>'[6]Grafico 1 - Boxe Bayesiano'!B45</f>
        <v>2.4700000000000002</v>
      </c>
      <c r="D57" s="13">
        <f>BRL!G57</f>
        <v>-0.32937216152295612</v>
      </c>
      <c r="E57" s="13">
        <f>VLOOKUP(A57,'Nucleos-15 mensal'!$A$15:$S$1048576,19,FALSE)</f>
        <v>6.7337345462728848</v>
      </c>
      <c r="F57" s="15">
        <f>BRL!I57</f>
        <v>11.127828063448941</v>
      </c>
    </row>
    <row r="58" spans="1:6" x14ac:dyDescent="0.25">
      <c r="A58" s="3">
        <v>41699</v>
      </c>
      <c r="B58" s="13">
        <f>VLOOKUP(A58,'Nucleos-15 mensal'!$A$5:$Q$1048576,17,FALSE)</f>
        <v>7.239528892384568</v>
      </c>
      <c r="C58" s="13">
        <f>'[6]Grafico 1 - Boxe Bayesiano'!B46</f>
        <v>2.2799999999999998</v>
      </c>
      <c r="D58" s="13">
        <f>BRL!G58</f>
        <v>2.2207826238863415</v>
      </c>
      <c r="E58" s="13">
        <f>VLOOKUP(A58,'Nucleos-15 mensal'!$A$15:$S$1048576,19,FALSE)</f>
        <v>6.7181741512875703</v>
      </c>
      <c r="F58" s="15">
        <f>BRL!I58</f>
        <v>17.486384513063346</v>
      </c>
    </row>
    <row r="59" spans="1:6" x14ac:dyDescent="0.25">
      <c r="A59" s="3">
        <v>41791</v>
      </c>
      <c r="B59" s="13">
        <f>VLOOKUP(A59,'Nucleos-15 mensal'!$A$5:$Q$1048576,17,FALSE)</f>
        <v>7.2014584863163433</v>
      </c>
      <c r="C59" s="13">
        <f>'[6]Grafico 1 - Boxe Bayesiano'!B47</f>
        <v>2.0699999999999998</v>
      </c>
      <c r="D59" s="13">
        <f>BRL!G59</f>
        <v>-4.9154413073663967</v>
      </c>
      <c r="E59" s="13">
        <f>VLOOKUP(A59,'Nucleos-15 mensal'!$A$15:$S$1048576,19,FALSE)</f>
        <v>6.95773762229841</v>
      </c>
      <c r="F59" s="15">
        <f>BRL!I59</f>
        <v>5.1706348893806764</v>
      </c>
    </row>
    <row r="60" spans="1:6" x14ac:dyDescent="0.25">
      <c r="A60" s="3">
        <v>41883</v>
      </c>
      <c r="B60" s="13">
        <f>VLOOKUP(A60,'Nucleos-15 mensal'!$A$5:$Q$1048576,17,FALSE)</f>
        <v>6.2097793852366445</v>
      </c>
      <c r="C60" s="13">
        <f>'[6]Grafico 1 - Boxe Bayesiano'!B48</f>
        <v>1.75</v>
      </c>
      <c r="D60" s="13">
        <f>BRL!G60</f>
        <v>4.201240152173269</v>
      </c>
      <c r="E60" s="13">
        <f>VLOOKUP(A60,'Nucleos-15 mensal'!$A$15:$S$1048576,19,FALSE)</f>
        <v>7.0293709416943573</v>
      </c>
      <c r="F60" s="15">
        <f>BRL!I60</f>
        <v>0.94603810270026401</v>
      </c>
    </row>
    <row r="61" spans="1:6" x14ac:dyDescent="0.25">
      <c r="A61" s="3">
        <v>41974</v>
      </c>
      <c r="B61" s="13">
        <f>VLOOKUP(A61,'Nucleos-15 mensal'!$A$5:$Q$1048576,17,FALSE)</f>
        <v>6.0834364859913315</v>
      </c>
      <c r="C61" s="13">
        <f>'[6]Grafico 1 - Boxe Bayesiano'!B49</f>
        <v>1.47</v>
      </c>
      <c r="D61" s="13">
        <f>BRL!G61</f>
        <v>10.097598137154829</v>
      </c>
      <c r="E61" s="13">
        <f>VLOOKUP(A61,'Nucleos-15 mensal'!$A$15:$S$1048576,19,FALSE)</f>
        <v>6.6561383069780211</v>
      </c>
      <c r="F61" s="15">
        <f>BRL!I61</f>
        <v>11.506434519303554</v>
      </c>
    </row>
    <row r="62" spans="1:6" x14ac:dyDescent="0.25">
      <c r="A62" s="3">
        <v>42064</v>
      </c>
      <c r="B62" s="13">
        <f>VLOOKUP(A62,'Nucleos-15 mensal'!$A$5:$Q$1048576,17,FALSE)</f>
        <v>8.9298373376306639</v>
      </c>
      <c r="C62" s="13">
        <f>'[6]Grafico 1 - Boxe Bayesiano'!B50</f>
        <v>0.87</v>
      </c>
      <c r="D62" s="13">
        <f>BRL!G62</f>
        <v>14.205049872055998</v>
      </c>
      <c r="E62" s="13">
        <f>VLOOKUP(A62,'Nucleos-15 mensal'!$A$15:$S$1048576,19,FALSE)</f>
        <v>6.8941600374208045</v>
      </c>
      <c r="F62" s="15">
        <f>BRL!I62</f>
        <v>24.579342756435363</v>
      </c>
    </row>
    <row r="63" spans="1:6" x14ac:dyDescent="0.25">
      <c r="A63" s="3">
        <v>42156</v>
      </c>
      <c r="B63" s="13">
        <f>VLOOKUP(A63,'Nucleos-15 mensal'!$A$5:$Q$1048576,17,FALSE)</f>
        <v>8.9354437555252613</v>
      </c>
      <c r="C63" s="13">
        <f>'[6]Grafico 1 - Boxe Bayesiano'!B51</f>
        <v>0.11</v>
      </c>
      <c r="D63" s="13">
        <f>BRL!G63</f>
        <v>6.01704457768657</v>
      </c>
      <c r="E63" s="13">
        <f>VLOOKUP(A63,'Nucleos-15 mensal'!$A$15:$S$1048576,19,FALSE)</f>
        <v>7.2370045359798629</v>
      </c>
      <c r="F63" s="15">
        <f>BRL!I63</f>
        <v>38.903034478626843</v>
      </c>
    </row>
    <row r="64" spans="1:6" x14ac:dyDescent="0.25">
      <c r="A64" s="3">
        <v>42248</v>
      </c>
      <c r="B64" s="13">
        <f>VLOOKUP(A64,'Nucleos-15 mensal'!$A$5:$Q$1048576,17,FALSE)</f>
        <v>8.0744446460106722</v>
      </c>
      <c r="C64" s="13">
        <f>'[6]Grafico 1 - Boxe Bayesiano'!B52</f>
        <v>-1.5</v>
      </c>
      <c r="D64" s="13">
        <f>BRL!G64</f>
        <v>18.747573862411059</v>
      </c>
      <c r="E64" s="13">
        <f>VLOOKUP(A64,'Nucleos-15 mensal'!$A$15:$S$1048576,19,FALSE)</f>
        <v>7.7151045660657447</v>
      </c>
      <c r="F64" s="15">
        <f>BRL!I64</f>
        <v>58.293685587385546</v>
      </c>
    </row>
    <row r="65" spans="1:6" x14ac:dyDescent="0.25">
      <c r="A65" s="3">
        <v>42339</v>
      </c>
      <c r="B65" s="13">
        <f>VLOOKUP(A65,'Nucleos-15 mensal'!$A$5:$Q$1048576,17,FALSE)</f>
        <v>8.6856596833153024</v>
      </c>
      <c r="C65" s="13">
        <f>'[6]Grafico 1 - Boxe Bayesiano'!B53</f>
        <v>-2.25</v>
      </c>
      <c r="D65" s="13">
        <f>BRL!G65</f>
        <v>5.4541822358832537</v>
      </c>
      <c r="E65" s="13">
        <f>VLOOKUP(A65,'Nucleos-15 mensal'!$A$15:$S$1048576,19,FALSE)</f>
        <v>8.2959189329007366</v>
      </c>
      <c r="F65" s="15">
        <f>BRL!I65</f>
        <v>51.617577941406864</v>
      </c>
    </row>
    <row r="66" spans="1:6" x14ac:dyDescent="0.25">
      <c r="A66" s="3">
        <v>42430</v>
      </c>
      <c r="B66" s="13">
        <f>VLOOKUP(A66,'Nucleos-15 mensal'!$A$5:$Q$1048576,17,FALSE)</f>
        <v>8.6413835477716905</v>
      </c>
      <c r="C66" s="13">
        <f>'[6]Grafico 1 - Boxe Bayesiano'!B54</f>
        <v>-2.84</v>
      </c>
      <c r="D66" s="13">
        <f>BRL!G66</f>
        <v>-0.28329587627976549</v>
      </c>
      <c r="E66" s="13">
        <f>VLOOKUP(A66,'Nucleos-15 mensal'!$A$15:$S$1048576,19,FALSE)</f>
        <v>8.3189722520730101</v>
      </c>
      <c r="F66" s="15">
        <f>BRL!I66</f>
        <v>32.382982858253364</v>
      </c>
    </row>
    <row r="67" spans="1:6" x14ac:dyDescent="0.25">
      <c r="A67" s="3">
        <v>42522</v>
      </c>
      <c r="B67" s="13">
        <f>VLOOKUP(A67,'Nucleos-15 mensal'!$A$5:$Q$1048576,17,FALSE)</f>
        <v>6.9204884369588582</v>
      </c>
      <c r="C67" s="13">
        <f>'[6]Grafico 1 - Boxe Bayesiano'!B55</f>
        <v>-3.47</v>
      </c>
      <c r="D67" s="13">
        <f>BRL!G67</f>
        <v>-11.446927567268849</v>
      </c>
      <c r="E67" s="13">
        <f>VLOOKUP(A67,'Nucleos-15 mensal'!$A$15:$S$1048576,19,FALSE)</f>
        <v>7.9437804435700921</v>
      </c>
      <c r="F67" s="15">
        <f>BRL!I67</f>
        <v>10.575803321112787</v>
      </c>
    </row>
    <row r="68" spans="1:6" x14ac:dyDescent="0.25">
      <c r="A68" s="3">
        <v>42614</v>
      </c>
      <c r="B68" s="13">
        <f>VLOOKUP(A68,'Nucleos-15 mensal'!$A$5:$Q$1048576,17,FALSE)</f>
        <v>6.7766094878527614</v>
      </c>
      <c r="C68" s="13">
        <f>'[6]Grafico 1 - Boxe Bayesiano'!B56</f>
        <v>-3.5</v>
      </c>
      <c r="D68" s="13">
        <f>BRL!G68</f>
        <v>-5.1702617310917853</v>
      </c>
      <c r="E68" s="13">
        <f>VLOOKUP(A68,'Nucleos-15 mensal'!$A$15:$S$1048576,19,FALSE)</f>
        <v>7.6149643150359214</v>
      </c>
      <c r="F68" s="15">
        <f>BRL!I68</f>
        <v>-11.696094945358315</v>
      </c>
    </row>
    <row r="69" spans="1:6" x14ac:dyDescent="0.25">
      <c r="A69" s="3">
        <v>42705</v>
      </c>
      <c r="B69" s="13">
        <f>VLOOKUP(A69,'Nucleos-15 mensal'!$A$5:$Q$1048576,17,FALSE)</f>
        <v>3.832775913117108</v>
      </c>
      <c r="C69" s="13">
        <f>'[6]Grafico 1 - Boxe Bayesiano'!B57</f>
        <v>-3.77</v>
      </c>
      <c r="D69" s="13">
        <f>BRL!G69</f>
        <v>1.1455484030191476</v>
      </c>
      <c r="E69" s="13">
        <f>VLOOKUP(A69,'Nucleos-15 mensal'!$A$15:$S$1048576,19,FALSE)</f>
        <v>6.6307630718722699</v>
      </c>
      <c r="F69" s="15">
        <f>BRL!I69</f>
        <v>-15.304004890944011</v>
      </c>
    </row>
    <row r="70" spans="1:6" x14ac:dyDescent="0.25">
      <c r="A70" s="3">
        <v>42795</v>
      </c>
      <c r="B70" s="13">
        <f>VLOOKUP(A70,'Nucleos-15 mensal'!$A$5:$Q$1048576,17,FALSE)</f>
        <v>3.0557333484221738</v>
      </c>
      <c r="C70" s="13">
        <f>'[6]Grafico 1 - Boxe Bayesiano'!B58</f>
        <v>-3.56</v>
      </c>
      <c r="D70" s="13">
        <f>BRL!G70</f>
        <v>-4.4957299715331356</v>
      </c>
      <c r="E70" s="13">
        <f>VLOOKUP(A70,'Nucleos-15 mensal'!$A$15:$S$1048576,19,FALSE)</f>
        <v>5.3615113611056753</v>
      </c>
      <c r="F70" s="15">
        <f>BRL!I70</f>
        <v>-18.881903906600815</v>
      </c>
    </row>
    <row r="71" spans="1:6" x14ac:dyDescent="0.25">
      <c r="A71" s="3">
        <v>42887</v>
      </c>
      <c r="B71" s="13">
        <f>VLOOKUP(A71,'Nucleos-15 mensal'!$A$5:$Q$1048576,17,FALSE)</f>
        <v>3.3236675938445082</v>
      </c>
      <c r="C71" s="13">
        <f>'[6]Grafico 1 - Boxe Bayesiano'!B59</f>
        <v>-3.49</v>
      </c>
      <c r="D71" s="13">
        <f>BRL!G71</f>
        <v>3.785475526411064</v>
      </c>
      <c r="E71" s="13">
        <f>VLOOKUP(A71,'Nucleos-15 mensal'!$A$15:$S$1048576,19,FALSE)</f>
        <v>4.416264439938411</v>
      </c>
      <c r="F71" s="15">
        <f>BRL!I71</f>
        <v>-4.9284237625306986</v>
      </c>
    </row>
    <row r="72" spans="1:6" x14ac:dyDescent="0.25">
      <c r="A72" s="3">
        <v>42979</v>
      </c>
      <c r="B72" s="13">
        <f>VLOOKUP(A72,'Nucleos-15 mensal'!$A$5:$Q$1048576,17,FALSE)</f>
        <v>2.8950735249586534</v>
      </c>
      <c r="C72" s="13">
        <f>'[6]Grafico 1 - Boxe Bayesiano'!B60</f>
        <v>-3.23</v>
      </c>
      <c r="D72" s="13">
        <f>BRL!G72</f>
        <v>-3.1232691242538024</v>
      </c>
      <c r="E72" s="13">
        <f>VLOOKUP(A72,'Nucleos-15 mensal'!$A$15:$S$1048576,19,FALSE)</f>
        <v>3.5228675945265353</v>
      </c>
      <c r="F72" s="15">
        <f>BRL!I72</f>
        <v>-2.8762108467186076</v>
      </c>
    </row>
    <row r="73" spans="1:6" x14ac:dyDescent="0.25">
      <c r="A73" s="3">
        <v>43070</v>
      </c>
      <c r="B73" s="13">
        <f>VLOOKUP(A73,'Nucleos-15 mensal'!$A$5:$Q$1048576,17,FALSE)</f>
        <v>3.1931556585745775</v>
      </c>
      <c r="C73" s="13">
        <f>'[6]Grafico 1 - Boxe Bayesiano'!B61</f>
        <v>-2.59</v>
      </c>
      <c r="D73" s="13">
        <f>BRL!G73</f>
        <v>4.2425012440576504</v>
      </c>
      <c r="E73" s="13">
        <f>VLOOKUP(A73,'Nucleos-15 mensal'!$A$15:$S$1048576,19,FALSE)</f>
        <v>3.2418514645743857</v>
      </c>
      <c r="F73" s="15">
        <f>BRL!I73</f>
        <v>9.7600650671036959E-2</v>
      </c>
    </row>
    <row r="74" spans="1:6" x14ac:dyDescent="0.25">
      <c r="A74" s="3">
        <v>43160</v>
      </c>
      <c r="B74" s="13">
        <f>VLOOKUP(A74,'Nucleos-15 mensal'!$A$5:$Q$1048576,17,FALSE)</f>
        <v>2.2626792043491006</v>
      </c>
      <c r="C74" s="13">
        <f>'[6]Grafico 1 - Boxe Bayesiano'!B62</f>
        <v>-2.12</v>
      </c>
      <c r="D74" s="13">
        <f>BRL!G74</f>
        <v>-1.1720971804664249</v>
      </c>
      <c r="E74" s="13">
        <f>VLOOKUP(A74,'Nucleos-15 mensal'!$A$15:$S$1048576,19,FALSE)</f>
        <v>3.0001578077915925</v>
      </c>
      <c r="F74" s="15">
        <f>BRL!I74</f>
        <v>3.5810853967510603</v>
      </c>
    </row>
    <row r="75" spans="1:6" x14ac:dyDescent="0.25">
      <c r="A75" s="3">
        <v>43252</v>
      </c>
      <c r="B75" s="13">
        <f>VLOOKUP(A75,'Nucleos-15 mensal'!$A$5:$Q$1048576,17,FALSE)</f>
        <v>3.4032289246594916</v>
      </c>
      <c r="C75" s="13">
        <f>'[6]Grafico 1 - Boxe Bayesiano'!B63</f>
        <v>-2.33</v>
      </c>
      <c r="D75" s="13">
        <f>BRL!G75</f>
        <v>13.800332983905793</v>
      </c>
      <c r="E75" s="13">
        <f>VLOOKUP(A75,'Nucleos-15 mensal'!$A$15:$S$1048576,19,FALSE)</f>
        <v>2.7860243845235555</v>
      </c>
      <c r="F75" s="15">
        <f>BRL!I75</f>
        <v>13.576220075081547</v>
      </c>
    </row>
    <row r="76" spans="1:6" x14ac:dyDescent="0.25">
      <c r="A76" s="3">
        <v>43344</v>
      </c>
      <c r="B76" s="13">
        <f>VLOOKUP(A76,'Nucleos-15 mensal'!$A$5:$Q$1048576,17,FALSE)</f>
        <v>4.1909205033807106</v>
      </c>
      <c r="C76" s="13">
        <f>'[6]Grafico 1 - Boxe Bayesiano'!B64</f>
        <v>-2.2799999999999998</v>
      </c>
      <c r="D76" s="13">
        <f>BRL!G76</f>
        <v>7.4072067190463109</v>
      </c>
      <c r="E76" s="13">
        <f>VLOOKUP(A76,'Nucleos-15 mensal'!$A$15:$S$1048576,19,FALSE)</f>
        <v>3.0845787043062067</v>
      </c>
      <c r="F76" s="15">
        <f>BRL!I76</f>
        <v>25.921926118857776</v>
      </c>
    </row>
    <row r="77" spans="1:6" x14ac:dyDescent="0.25">
      <c r="A77" s="3">
        <v>43435</v>
      </c>
      <c r="B77" s="13">
        <f>VLOOKUP(A77,'Nucleos-15 mensal'!$A$5:$Q$1048576,17,FALSE)</f>
        <v>2.5256780699450454</v>
      </c>
      <c r="C77" s="13">
        <f>'[6]Grafico 1 - Boxe Bayesiano'!B65</f>
        <v>-2.08</v>
      </c>
      <c r="D77" s="13">
        <f>BRL!G77</f>
        <v>-3.6852991625466847</v>
      </c>
      <c r="E77" s="13">
        <f>VLOOKUP(A77,'Nucleos-15 mensal'!$A$15:$S$1048576,19,FALSE)</f>
        <v>2.9915106405211889</v>
      </c>
      <c r="F77" s="15">
        <f>BRL!I77</f>
        <v>16.34537255220603</v>
      </c>
    </row>
    <row r="78" spans="1:6" x14ac:dyDescent="0.25">
      <c r="A78" s="3">
        <v>43525</v>
      </c>
      <c r="B78" s="13">
        <f>VLOOKUP(A78,'Nucleos-15 mensal'!$A$5:$Q$1048576,17,FALSE)</f>
        <v>3.1459065367134942</v>
      </c>
      <c r="C78" s="13">
        <f>'[6]Grafico 1 - Boxe Bayesiano'!B66</f>
        <v>-1.85</v>
      </c>
      <c r="D78" s="13">
        <f>BRL!G78</f>
        <v>-1.4727321932098691</v>
      </c>
      <c r="E78" s="13">
        <f>VLOOKUP(A78,'Nucleos-15 mensal'!$A$15:$S$1048576,19,FALSE)</f>
        <v>3.1741289173659482</v>
      </c>
      <c r="F78" s="15">
        <f>BRL!I78</f>
        <v>15.991449302172644</v>
      </c>
    </row>
    <row r="79" spans="1:6" x14ac:dyDescent="0.25">
      <c r="A79" s="3">
        <v>43617</v>
      </c>
      <c r="B79" s="13">
        <f>VLOOKUP(A79,'Nucleos-15 mensal'!$A$5:$Q$1048576,17,FALSE)</f>
        <v>4.2719745629712049</v>
      </c>
      <c r="C79" s="13">
        <f>'[6]Grafico 1 - Boxe Bayesiano'!B67</f>
        <v>-1.99</v>
      </c>
      <c r="D79" s="13">
        <f>BRL!G79</f>
        <v>3.8197090251811838</v>
      </c>
      <c r="E79" s="13">
        <f>VLOOKUP(A79,'Nucleos-15 mensal'!$A$15:$S$1048576,19,FALSE)</f>
        <v>3.4354914838935713</v>
      </c>
      <c r="F79" s="15">
        <f>BRL!I79</f>
        <v>5.8186579969294661</v>
      </c>
    </row>
    <row r="80" spans="1:6" x14ac:dyDescent="0.25">
      <c r="A80" s="3">
        <v>43709</v>
      </c>
      <c r="B80" s="13">
        <f>VLOOKUP(A80,'Nucleos-15 mensal'!$A$5:$Q$1048576,17,FALSE)</f>
        <v>2.7766801202481028</v>
      </c>
      <c r="C80" s="13">
        <f>'[6]Grafico 1 - Boxe Bayesiano'!B68</f>
        <v>-1.95</v>
      </c>
      <c r="D80" s="13">
        <f>BRL!G80</f>
        <v>2.9836225068915034</v>
      </c>
      <c r="E80" s="13">
        <f>VLOOKUP(A80,'Nucleos-15 mensal'!$A$15:$S$1048576,19,FALSE)</f>
        <v>3.1479818263659087</v>
      </c>
      <c r="F80" s="15">
        <f>BRL!I80</f>
        <v>1.4604984360811146</v>
      </c>
    </row>
    <row r="81" spans="1:6" x14ac:dyDescent="0.25">
      <c r="A81" s="3">
        <v>43800</v>
      </c>
      <c r="B81" s="13">
        <f>VLOOKUP(A81,'Nucleos-15 mensal'!$A$5:$Q$1048576,17,FALSE)</f>
        <v>2.9520046615658968</v>
      </c>
      <c r="C81" s="13">
        <f>'[6]Grafico 1 - Boxe Bayesiano'!B69</f>
        <v>-1.75</v>
      </c>
      <c r="D81" s="13">
        <f>BRL!G81</f>
        <v>1.582842320728628</v>
      </c>
      <c r="E81" s="13">
        <f>VLOOKUP(A81,'Nucleos-15 mensal'!$A$15:$S$1048576,19,FALSE)</f>
        <v>3.235704941540396</v>
      </c>
      <c r="F81" s="15">
        <f>BRL!I81</f>
        <v>7.0101004810168677</v>
      </c>
    </row>
    <row r="82" spans="1:6" x14ac:dyDescent="0.25">
      <c r="A82" s="3">
        <v>43891</v>
      </c>
      <c r="B82" s="13">
        <f>VLOOKUP(A82,'Nucleos-15 mensal'!$A$5:$Q$1048576,17,FALSE)</f>
        <v>2.4584465127322241</v>
      </c>
      <c r="C82" s="13">
        <f>'[6]Grafico 1 - Boxe Bayesiano'!B70</f>
        <v>-2.62</v>
      </c>
      <c r="D82" s="13">
        <f>BRL!G82</f>
        <v>13.934687018167867</v>
      </c>
      <c r="E82" s="13">
        <f>VLOOKUP(A82,'Nucleos-15 mensal'!$A$15:$S$1048576,19,FALSE)</f>
        <v>3.0802354489612993</v>
      </c>
      <c r="F82" s="15">
        <f>BRL!I82</f>
        <v>23.744041395686754</v>
      </c>
    </row>
    <row r="83" spans="1:6" x14ac:dyDescent="0.25">
      <c r="A83" s="3">
        <v>43983</v>
      </c>
      <c r="B83" s="13">
        <f>VLOOKUP(A83,'Nucleos-15 mensal'!$A$5:$Q$1048576,17,FALSE)</f>
        <v>-0.48022223596411395</v>
      </c>
      <c r="C83" s="13">
        <f>'[6]Grafico 1 - Boxe Bayesiano'!B71</f>
        <v>-5.09</v>
      </c>
      <c r="D83" s="13">
        <f>BRL!G83</f>
        <v>16.915365888586599</v>
      </c>
      <c r="E83" s="13">
        <f>VLOOKUP(A83,'Nucleos-15 mensal'!$A$15:$S$1048576,19,FALSE)</f>
        <v>2.0476697294420587</v>
      </c>
      <c r="F83" s="15">
        <f>BRL!I83</f>
        <v>39.352922601623241</v>
      </c>
    </row>
    <row r="84" spans="1:6" x14ac:dyDescent="0.25">
      <c r="A84" s="3">
        <v>44075</v>
      </c>
      <c r="B84" s="13">
        <f>VLOOKUP(A84,'Nucleos-15 mensal'!$A$5:$Q$1048576,17,FALSE)</f>
        <v>2.9280366162195692</v>
      </c>
      <c r="C84" s="13">
        <f>'[6]Grafico 1 - Boxe Bayesiano'!B72</f>
        <v>-4.4950000000000001</v>
      </c>
      <c r="D84" s="13">
        <f>BRL!G84</f>
        <v>-8.5740182749094451E-2</v>
      </c>
      <c r="E84" s="13">
        <f>VLOOKUP(A84,'Nucleos-15 mensal'!$A$15:$S$1048576,19,FALSE)</f>
        <v>1.9123321979941155</v>
      </c>
      <c r="F84" s="15">
        <f>BRL!I84</f>
        <v>35.199595587930624</v>
      </c>
    </row>
    <row r="85" spans="1:6" x14ac:dyDescent="0.25">
      <c r="A85" s="3">
        <v>44166</v>
      </c>
      <c r="B85" s="13">
        <f>VLOOKUP(A85,'Nucleos-15 mensal'!$A$5:$Q$1048576,17,FALSE)</f>
        <v>6.4384323053175008</v>
      </c>
      <c r="C85" s="13">
        <f>'[6]Grafico 1 - Boxe Bayesiano'!B73</f>
        <v>-3.9</v>
      </c>
      <c r="D85" s="13">
        <f>BRL!G85</f>
        <v>-9.2556269308086137E-2</v>
      </c>
      <c r="E85" s="13">
        <f>VLOOKUP(A85,'Nucleos-15 mensal'!$A$15:$S$1048576,19,FALSE)</f>
        <v>2.5416822176949516</v>
      </c>
      <c r="F85" s="15">
        <f>BRL!I85</f>
        <v>32.969758278334794</v>
      </c>
    </row>
    <row r="86" spans="1:6" x14ac:dyDescent="0.25">
      <c r="A86" s="3"/>
    </row>
    <row r="87" spans="1:6" x14ac:dyDescent="0.25">
      <c r="A87" s="3"/>
    </row>
    <row r="88" spans="1:6" x14ac:dyDescent="0.25">
      <c r="A8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03CE-C0A5-480B-86F3-87BBD7984937}">
  <dimension ref="A1:I253"/>
  <sheetViews>
    <sheetView topLeftCell="A115" workbookViewId="0">
      <selection activeCell="D14" sqref="D14:D253"/>
    </sheetView>
  </sheetViews>
  <sheetFormatPr defaultRowHeight="15" x14ac:dyDescent="0.25"/>
  <sheetData>
    <row r="1" spans="1:9" x14ac:dyDescent="0.25">
      <c r="B1" t="s">
        <v>10</v>
      </c>
      <c r="C1" t="s">
        <v>11</v>
      </c>
      <c r="D1" t="s">
        <v>13</v>
      </c>
      <c r="F1" t="s">
        <v>10</v>
      </c>
      <c r="G1" t="s">
        <v>12</v>
      </c>
      <c r="H1" t="s">
        <v>14</v>
      </c>
      <c r="I1" t="s">
        <v>13</v>
      </c>
    </row>
    <row r="2" spans="1:9" x14ac:dyDescent="0.25">
      <c r="A2" s="1">
        <v>36526</v>
      </c>
      <c r="B2">
        <v>1.802</v>
      </c>
      <c r="E2" s="1">
        <v>36586</v>
      </c>
      <c r="F2" s="12">
        <f>VLOOKUP(E2,$A$4:$C$1048576,3,FALSE)</f>
        <v>1.7723333333333333</v>
      </c>
    </row>
    <row r="3" spans="1:9" x14ac:dyDescent="0.25">
      <c r="A3" s="1">
        <v>36557</v>
      </c>
      <c r="B3">
        <v>1.7681</v>
      </c>
      <c r="E3" s="1">
        <v>36678</v>
      </c>
      <c r="F3" s="12">
        <f t="shared" ref="F3:F66" si="0">VLOOKUP(E3,$A$4:$C$1048576,3,FALSE)</f>
        <v>1.8107</v>
      </c>
      <c r="G3" s="14">
        <f>(F3/F2-1)*100</f>
        <v>2.1647545608425744</v>
      </c>
    </row>
    <row r="4" spans="1:9" x14ac:dyDescent="0.25">
      <c r="A4" s="1">
        <v>36586</v>
      </c>
      <c r="B4">
        <v>1.7469000000000001</v>
      </c>
      <c r="C4">
        <f>AVERAGE(B2:B4)</f>
        <v>1.7723333333333333</v>
      </c>
      <c r="E4" s="1">
        <v>36770</v>
      </c>
      <c r="F4" s="12">
        <f t="shared" si="0"/>
        <v>1.8135666666666665</v>
      </c>
      <c r="G4" s="14">
        <f t="shared" ref="G4:G67" si="1">(F4/F3-1)*100</f>
        <v>0.15831814583677772</v>
      </c>
      <c r="H4">
        <f>(F4/F2-1)*100</f>
        <v>2.3264999059620095</v>
      </c>
    </row>
    <row r="5" spans="1:9" x14ac:dyDescent="0.25">
      <c r="A5" s="1">
        <v>36617</v>
      </c>
      <c r="B5">
        <v>1.8063</v>
      </c>
      <c r="C5">
        <f t="shared" ref="C5:C68" si="2">AVERAGE(B3:B5)</f>
        <v>1.7737666666666667</v>
      </c>
      <c r="E5" s="1">
        <v>36861</v>
      </c>
      <c r="F5" s="12">
        <f t="shared" si="0"/>
        <v>1.9409333333333334</v>
      </c>
      <c r="G5" s="14">
        <f t="shared" si="1"/>
        <v>7.0229933648243925</v>
      </c>
      <c r="H5">
        <f t="shared" ref="H5:H68" si="3">(F5/F3-1)*100</f>
        <v>7.1924301835385895</v>
      </c>
    </row>
    <row r="6" spans="1:9" x14ac:dyDescent="0.25">
      <c r="A6" s="1">
        <v>36647</v>
      </c>
      <c r="B6">
        <v>1.8262</v>
      </c>
      <c r="C6">
        <f t="shared" si="2"/>
        <v>1.7931333333333335</v>
      </c>
      <c r="E6" s="1">
        <v>36951</v>
      </c>
      <c r="F6" s="12">
        <f t="shared" si="0"/>
        <v>2.0589</v>
      </c>
      <c r="G6" s="14">
        <f>(F6/F5-1)*100</f>
        <v>6.0778319708731043</v>
      </c>
      <c r="H6">
        <f>(F6/F4-1)*100</f>
        <v>13.527671071737091</v>
      </c>
      <c r="I6" s="14">
        <f>(F6/F2-1)*100</f>
        <v>16.168892232461918</v>
      </c>
    </row>
    <row r="7" spans="1:9" x14ac:dyDescent="0.25">
      <c r="A7" s="1">
        <v>36678</v>
      </c>
      <c r="B7">
        <v>1.7995999999999999</v>
      </c>
      <c r="C7">
        <f t="shared" si="2"/>
        <v>1.8107</v>
      </c>
      <c r="E7" s="1">
        <v>37043</v>
      </c>
      <c r="F7" s="12">
        <f t="shared" si="0"/>
        <v>2.2827999999999999</v>
      </c>
      <c r="G7" s="14">
        <f t="shared" si="1"/>
        <v>10.874738938268003</v>
      </c>
      <c r="H7">
        <f t="shared" si="3"/>
        <v>17.613519269080168</v>
      </c>
      <c r="I7" s="14">
        <f t="shared" ref="I7:I70" si="4">(F7/F3-1)*100</f>
        <v>26.072789528911478</v>
      </c>
    </row>
    <row r="8" spans="1:9" x14ac:dyDescent="0.25">
      <c r="A8" s="1">
        <v>36708</v>
      </c>
      <c r="B8">
        <v>1.7744</v>
      </c>
      <c r="C8">
        <f t="shared" si="2"/>
        <v>1.8000666666666667</v>
      </c>
      <c r="E8" s="1">
        <v>37135</v>
      </c>
      <c r="F8" s="12">
        <f t="shared" si="0"/>
        <v>2.5510333333333333</v>
      </c>
      <c r="G8" s="14">
        <f t="shared" si="1"/>
        <v>11.750189825360668</v>
      </c>
      <c r="H8">
        <f t="shared" si="3"/>
        <v>23.902731231887575</v>
      </c>
      <c r="I8" s="14">
        <f t="shared" si="4"/>
        <v>40.663885161835786</v>
      </c>
    </row>
    <row r="9" spans="1:9" x14ac:dyDescent="0.25">
      <c r="A9" s="1">
        <v>36739</v>
      </c>
      <c r="B9">
        <v>1.823</v>
      </c>
      <c r="C9">
        <f t="shared" si="2"/>
        <v>1.7990000000000002</v>
      </c>
      <c r="E9" s="1">
        <v>37226</v>
      </c>
      <c r="F9" s="12">
        <f t="shared" si="0"/>
        <v>2.5183333333333331</v>
      </c>
      <c r="G9" s="14">
        <f t="shared" si="1"/>
        <v>-1.281833505376917</v>
      </c>
      <c r="H9">
        <f t="shared" si="3"/>
        <v>10.317738449856883</v>
      </c>
      <c r="I9" s="14">
        <f t="shared" si="4"/>
        <v>29.748574568935894</v>
      </c>
    </row>
    <row r="10" spans="1:9" x14ac:dyDescent="0.25">
      <c r="A10" s="1">
        <v>36770</v>
      </c>
      <c r="B10">
        <v>1.8432999999999999</v>
      </c>
      <c r="C10">
        <f t="shared" si="2"/>
        <v>1.8135666666666665</v>
      </c>
      <c r="E10" s="1">
        <v>37316</v>
      </c>
      <c r="F10" s="12">
        <f t="shared" si="0"/>
        <v>2.3629666666666664</v>
      </c>
      <c r="G10" s="14">
        <f t="shared" si="1"/>
        <v>-6.1694242223692903</v>
      </c>
      <c r="H10">
        <f t="shared" si="3"/>
        <v>-7.3721759809750376</v>
      </c>
      <c r="I10" s="14">
        <f t="shared" si="4"/>
        <v>14.768403840238298</v>
      </c>
    </row>
    <row r="11" spans="1:9" x14ac:dyDescent="0.25">
      <c r="A11" s="1">
        <v>36800</v>
      </c>
      <c r="B11">
        <v>1.9085999999999999</v>
      </c>
      <c r="C11">
        <f t="shared" si="2"/>
        <v>1.8582999999999998</v>
      </c>
      <c r="E11" s="1">
        <v>37408</v>
      </c>
      <c r="F11" s="12">
        <f t="shared" si="0"/>
        <v>2.5758999999999994</v>
      </c>
      <c r="G11" s="14">
        <f t="shared" si="1"/>
        <v>9.0112711422082334</v>
      </c>
      <c r="H11">
        <f t="shared" si="3"/>
        <v>2.2859033752481661</v>
      </c>
      <c r="I11" s="14">
        <f t="shared" si="4"/>
        <v>12.839495356579622</v>
      </c>
    </row>
    <row r="12" spans="1:9" x14ac:dyDescent="0.25">
      <c r="A12" s="1">
        <v>36831</v>
      </c>
      <c r="B12">
        <v>1.9592000000000001</v>
      </c>
      <c r="C12">
        <f t="shared" si="2"/>
        <v>1.9036999999999999</v>
      </c>
      <c r="E12" s="1">
        <v>37500</v>
      </c>
      <c r="F12" s="12">
        <f t="shared" si="0"/>
        <v>3.4481666666666668</v>
      </c>
      <c r="G12" s="14">
        <f t="shared" si="1"/>
        <v>33.862598185747416</v>
      </c>
      <c r="H12">
        <f t="shared" si="3"/>
        <v>45.925319866269817</v>
      </c>
      <c r="I12" s="14">
        <f t="shared" si="4"/>
        <v>35.167448484927675</v>
      </c>
    </row>
    <row r="13" spans="1:9" x14ac:dyDescent="0.25">
      <c r="A13" s="1">
        <v>36861</v>
      </c>
      <c r="B13">
        <v>1.9550000000000001</v>
      </c>
      <c r="C13">
        <f t="shared" si="2"/>
        <v>1.9409333333333334</v>
      </c>
      <c r="E13" s="1">
        <v>37591</v>
      </c>
      <c r="F13" s="12">
        <f t="shared" si="0"/>
        <v>3.6045333333333329</v>
      </c>
      <c r="G13" s="14">
        <f t="shared" si="1"/>
        <v>4.5347769346029132</v>
      </c>
      <c r="H13">
        <f t="shared" si="3"/>
        <v>39.932968412334866</v>
      </c>
      <c r="I13" s="14">
        <f t="shared" si="4"/>
        <v>43.131700860357384</v>
      </c>
    </row>
    <row r="14" spans="1:9" x14ac:dyDescent="0.25">
      <c r="A14" s="1">
        <v>36892</v>
      </c>
      <c r="B14">
        <v>1.9706999999999999</v>
      </c>
      <c r="C14">
        <f t="shared" si="2"/>
        <v>1.9616333333333333</v>
      </c>
      <c r="D14">
        <f>(B14/B2-1)*100</f>
        <v>9.3618201997780268</v>
      </c>
      <c r="E14" s="1">
        <v>37681</v>
      </c>
      <c r="F14" s="12">
        <f t="shared" si="0"/>
        <v>3.4803000000000002</v>
      </c>
      <c r="G14" s="14">
        <f t="shared" si="1"/>
        <v>-3.4465857808685163</v>
      </c>
      <c r="H14">
        <f t="shared" si="3"/>
        <v>0.93189617671225466</v>
      </c>
      <c r="I14" s="14">
        <f t="shared" si="4"/>
        <v>47.285192342958737</v>
      </c>
    </row>
    <row r="15" spans="1:9" x14ac:dyDescent="0.25">
      <c r="A15" s="1">
        <v>36923</v>
      </c>
      <c r="B15">
        <v>2.0448</v>
      </c>
      <c r="C15">
        <f t="shared" si="2"/>
        <v>1.9901666666666664</v>
      </c>
      <c r="D15">
        <f t="shared" ref="D15:D78" si="5">(B15/B3-1)*100</f>
        <v>15.649567332164471</v>
      </c>
      <c r="E15" s="1">
        <v>37773</v>
      </c>
      <c r="F15" s="12">
        <f t="shared" si="0"/>
        <v>2.9087333333333327</v>
      </c>
      <c r="G15" s="14">
        <f t="shared" si="1"/>
        <v>-16.422913733490429</v>
      </c>
      <c r="H15">
        <f t="shared" si="3"/>
        <v>-19.303469704816166</v>
      </c>
      <c r="I15" s="14">
        <f t="shared" si="4"/>
        <v>12.921050247809829</v>
      </c>
    </row>
    <row r="16" spans="1:9" x14ac:dyDescent="0.25">
      <c r="A16" s="1">
        <v>36951</v>
      </c>
      <c r="B16">
        <v>2.1612</v>
      </c>
      <c r="C16">
        <f t="shared" si="2"/>
        <v>2.0589</v>
      </c>
      <c r="D16">
        <f t="shared" si="5"/>
        <v>23.71629744118151</v>
      </c>
      <c r="E16" s="1">
        <v>37865</v>
      </c>
      <c r="F16" s="12">
        <f t="shared" si="0"/>
        <v>2.9514</v>
      </c>
      <c r="G16" s="14">
        <f t="shared" si="1"/>
        <v>1.4668469666063277</v>
      </c>
      <c r="H16">
        <f t="shared" si="3"/>
        <v>-15.196965778812178</v>
      </c>
      <c r="I16" s="14">
        <f t="shared" si="4"/>
        <v>-14.406689545168938</v>
      </c>
    </row>
    <row r="17" spans="1:9" x14ac:dyDescent="0.25">
      <c r="A17" s="1">
        <v>36982</v>
      </c>
      <c r="B17">
        <v>2.1842999999999999</v>
      </c>
      <c r="C17">
        <f t="shared" si="2"/>
        <v>2.1301000000000001</v>
      </c>
      <c r="D17">
        <f t="shared" si="5"/>
        <v>20.92675635276531</v>
      </c>
      <c r="E17" s="1">
        <v>37956</v>
      </c>
      <c r="F17" s="12">
        <f t="shared" si="0"/>
        <v>2.8978666666666668</v>
      </c>
      <c r="G17" s="14">
        <f t="shared" si="1"/>
        <v>-1.813828465586953</v>
      </c>
      <c r="H17">
        <f t="shared" si="3"/>
        <v>-0.37358758680752224</v>
      </c>
      <c r="I17" s="14">
        <f t="shared" si="4"/>
        <v>-19.604941924983343</v>
      </c>
    </row>
    <row r="18" spans="1:9" x14ac:dyDescent="0.25">
      <c r="A18" s="1">
        <v>37012</v>
      </c>
      <c r="B18">
        <v>2.3595999999999999</v>
      </c>
      <c r="C18">
        <f t="shared" si="2"/>
        <v>2.2350333333333334</v>
      </c>
      <c r="D18">
        <f t="shared" si="5"/>
        <v>29.208191873836363</v>
      </c>
      <c r="E18" s="1">
        <v>38047</v>
      </c>
      <c r="F18" s="12">
        <f t="shared" si="0"/>
        <v>2.9207000000000001</v>
      </c>
      <c r="G18" s="14">
        <f t="shared" si="1"/>
        <v>0.78793595288488838</v>
      </c>
      <c r="H18">
        <f t="shared" si="3"/>
        <v>-1.0401843193060922</v>
      </c>
      <c r="I18" s="14">
        <f t="shared" si="4"/>
        <v>-16.079073643076747</v>
      </c>
    </row>
    <row r="19" spans="1:9" x14ac:dyDescent="0.25">
      <c r="A19" s="1">
        <v>37043</v>
      </c>
      <c r="B19">
        <v>2.3045</v>
      </c>
      <c r="C19">
        <f t="shared" si="2"/>
        <v>2.2827999999999999</v>
      </c>
      <c r="D19">
        <f t="shared" si="5"/>
        <v>28.05623471882641</v>
      </c>
      <c r="E19" s="1">
        <v>38139</v>
      </c>
      <c r="F19" s="12">
        <f t="shared" si="0"/>
        <v>3.0600333333333332</v>
      </c>
      <c r="G19" s="14">
        <f t="shared" si="1"/>
        <v>4.7705458737060669</v>
      </c>
      <c r="H19">
        <f t="shared" si="3"/>
        <v>5.5960706726787324</v>
      </c>
      <c r="I19" s="14">
        <f t="shared" si="4"/>
        <v>5.201576860489121</v>
      </c>
    </row>
    <row r="20" spans="1:9" x14ac:dyDescent="0.25">
      <c r="A20" s="1">
        <v>37073</v>
      </c>
      <c r="B20">
        <v>2.4308999999999998</v>
      </c>
      <c r="C20">
        <f t="shared" si="2"/>
        <v>2.3649999999999998</v>
      </c>
      <c r="D20">
        <f t="shared" si="5"/>
        <v>36.998422001803412</v>
      </c>
      <c r="E20" s="1">
        <v>38231</v>
      </c>
      <c r="F20" s="12">
        <f t="shared" si="0"/>
        <v>2.9393333333333334</v>
      </c>
      <c r="G20" s="14">
        <f t="shared" si="1"/>
        <v>-3.9444014771080838</v>
      </c>
      <c r="H20">
        <f t="shared" si="3"/>
        <v>0.63797491468939871</v>
      </c>
      <c r="I20" s="14">
        <f t="shared" si="4"/>
        <v>-0.4088455196403995</v>
      </c>
    </row>
    <row r="21" spans="1:9" x14ac:dyDescent="0.25">
      <c r="A21" s="1">
        <v>37104</v>
      </c>
      <c r="B21">
        <v>2.5512999999999999</v>
      </c>
      <c r="C21">
        <f t="shared" si="2"/>
        <v>2.4289000000000001</v>
      </c>
      <c r="D21">
        <f t="shared" si="5"/>
        <v>39.950630828304988</v>
      </c>
      <c r="E21" s="1">
        <v>38322</v>
      </c>
      <c r="F21" s="12">
        <f t="shared" si="0"/>
        <v>2.7468000000000004</v>
      </c>
      <c r="G21" s="14">
        <f t="shared" si="1"/>
        <v>-6.550238149240184</v>
      </c>
      <c r="H21">
        <f t="shared" si="3"/>
        <v>-10.236271936035536</v>
      </c>
      <c r="I21" s="14">
        <f t="shared" si="4"/>
        <v>-5.2130302751449253</v>
      </c>
    </row>
    <row r="22" spans="1:9" x14ac:dyDescent="0.25">
      <c r="A22" s="1">
        <v>37135</v>
      </c>
      <c r="B22">
        <v>2.6709000000000001</v>
      </c>
      <c r="C22">
        <f t="shared" si="2"/>
        <v>2.5510333333333333</v>
      </c>
      <c r="D22">
        <f t="shared" si="5"/>
        <v>44.897737752943101</v>
      </c>
      <c r="E22" s="1">
        <v>38412</v>
      </c>
      <c r="F22" s="12">
        <f t="shared" si="0"/>
        <v>2.6282666666666663</v>
      </c>
      <c r="G22" s="14">
        <f t="shared" si="1"/>
        <v>-4.3153244988107575</v>
      </c>
      <c r="H22">
        <f t="shared" si="3"/>
        <v>-10.582898616466331</v>
      </c>
      <c r="I22" s="14">
        <f t="shared" si="4"/>
        <v>-10.012439940197005</v>
      </c>
    </row>
    <row r="23" spans="1:9" x14ac:dyDescent="0.25">
      <c r="A23" s="1">
        <v>37165</v>
      </c>
      <c r="B23">
        <v>2.7067000000000001</v>
      </c>
      <c r="C23">
        <f t="shared" si="2"/>
        <v>2.6429666666666667</v>
      </c>
      <c r="D23">
        <f t="shared" si="5"/>
        <v>41.815990778581181</v>
      </c>
      <c r="E23" s="1">
        <v>38504</v>
      </c>
      <c r="F23" s="12">
        <f t="shared" si="0"/>
        <v>2.4281000000000001</v>
      </c>
      <c r="G23" s="14">
        <f t="shared" si="1"/>
        <v>-7.6159192370129691</v>
      </c>
      <c r="H23">
        <f t="shared" si="3"/>
        <v>-11.602592107179266</v>
      </c>
      <c r="I23" s="14">
        <f t="shared" si="4"/>
        <v>-20.651191163494943</v>
      </c>
    </row>
    <row r="24" spans="1:9" x14ac:dyDescent="0.25">
      <c r="A24" s="1">
        <v>37196</v>
      </c>
      <c r="B24">
        <v>2.5282999999999998</v>
      </c>
      <c r="C24">
        <f t="shared" si="2"/>
        <v>2.6353</v>
      </c>
      <c r="D24">
        <f t="shared" si="5"/>
        <v>29.047570436913016</v>
      </c>
      <c r="E24" s="1">
        <v>38596</v>
      </c>
      <c r="F24" s="12">
        <f t="shared" si="0"/>
        <v>2.3250666666666664</v>
      </c>
      <c r="G24" s="14">
        <f t="shared" si="1"/>
        <v>-4.2433727331384059</v>
      </c>
      <c r="H24">
        <f t="shared" si="3"/>
        <v>-11.536120129870131</v>
      </c>
      <c r="I24" s="14">
        <f t="shared" si="4"/>
        <v>-20.898162848718538</v>
      </c>
    </row>
    <row r="25" spans="1:9" x14ac:dyDescent="0.25">
      <c r="A25" s="1">
        <v>37226</v>
      </c>
      <c r="B25">
        <v>2.3199999999999998</v>
      </c>
      <c r="C25">
        <f t="shared" si="2"/>
        <v>2.5183333333333331</v>
      </c>
      <c r="D25">
        <f t="shared" si="5"/>
        <v>18.670076726342689</v>
      </c>
      <c r="E25" s="1">
        <v>38687</v>
      </c>
      <c r="F25" s="12">
        <f t="shared" si="0"/>
        <v>2.2669333333333332</v>
      </c>
      <c r="G25" s="14">
        <f t="shared" si="1"/>
        <v>-2.5002867301295972</v>
      </c>
      <c r="H25">
        <f t="shared" si="3"/>
        <v>-6.6375629779114043</v>
      </c>
      <c r="I25" s="14">
        <f t="shared" si="4"/>
        <v>-17.470025726906478</v>
      </c>
    </row>
    <row r="26" spans="1:9" x14ac:dyDescent="0.25">
      <c r="A26" s="1">
        <v>37257</v>
      </c>
      <c r="B26">
        <v>2.4178999999999999</v>
      </c>
      <c r="C26">
        <f t="shared" si="2"/>
        <v>2.4220666666666664</v>
      </c>
      <c r="D26">
        <f t="shared" si="5"/>
        <v>22.692444309128735</v>
      </c>
      <c r="E26" s="1">
        <v>38777</v>
      </c>
      <c r="F26" s="12">
        <f t="shared" si="0"/>
        <v>2.1742333333333335</v>
      </c>
      <c r="G26" s="14">
        <f t="shared" si="1"/>
        <v>-4.0892247970826912</v>
      </c>
      <c r="H26">
        <f t="shared" si="3"/>
        <v>-6.4872691822456581</v>
      </c>
      <c r="I26" s="14">
        <f t="shared" si="4"/>
        <v>-17.275010146103874</v>
      </c>
    </row>
    <row r="27" spans="1:9" x14ac:dyDescent="0.25">
      <c r="A27" s="1">
        <v>37288</v>
      </c>
      <c r="B27">
        <v>2.3477999999999999</v>
      </c>
      <c r="C27">
        <f t="shared" si="2"/>
        <v>2.3618999999999999</v>
      </c>
      <c r="D27">
        <f t="shared" si="5"/>
        <v>14.818075117370899</v>
      </c>
      <c r="E27" s="1">
        <v>38869</v>
      </c>
      <c r="F27" s="12">
        <f t="shared" si="0"/>
        <v>2.1842666666666664</v>
      </c>
      <c r="G27" s="14">
        <f t="shared" si="1"/>
        <v>0.46146534410593798</v>
      </c>
      <c r="H27">
        <f t="shared" si="3"/>
        <v>-3.6466298082578619</v>
      </c>
      <c r="I27" s="14">
        <f t="shared" si="4"/>
        <v>-10.042145436074868</v>
      </c>
    </row>
    <row r="28" spans="1:9" x14ac:dyDescent="0.25">
      <c r="A28" s="1">
        <v>37316</v>
      </c>
      <c r="B28">
        <v>2.3231999999999999</v>
      </c>
      <c r="C28">
        <f t="shared" si="2"/>
        <v>2.3629666666666664</v>
      </c>
      <c r="D28">
        <f t="shared" si="5"/>
        <v>7.4958356468628473</v>
      </c>
      <c r="E28" s="1">
        <v>38961</v>
      </c>
      <c r="F28" s="12">
        <f t="shared" si="0"/>
        <v>2.1626666666666665</v>
      </c>
      <c r="G28" s="14">
        <f t="shared" si="1"/>
        <v>-0.98889024539127179</v>
      </c>
      <c r="H28">
        <f t="shared" si="3"/>
        <v>-0.53198828705904866</v>
      </c>
      <c r="I28" s="14">
        <f t="shared" si="4"/>
        <v>-6.9847459571051651</v>
      </c>
    </row>
    <row r="29" spans="1:9" x14ac:dyDescent="0.25">
      <c r="A29" s="1">
        <v>37347</v>
      </c>
      <c r="B29">
        <v>2.3620999999999999</v>
      </c>
      <c r="C29">
        <f t="shared" si="2"/>
        <v>2.3443666666666663</v>
      </c>
      <c r="D29">
        <f t="shared" si="5"/>
        <v>8.1399075218605574</v>
      </c>
      <c r="E29" s="1">
        <v>39052</v>
      </c>
      <c r="F29" s="12">
        <f t="shared" si="0"/>
        <v>2.1488666666666663</v>
      </c>
      <c r="G29" s="14">
        <f t="shared" si="1"/>
        <v>-0.63810110974107381</v>
      </c>
      <c r="H29">
        <f t="shared" si="3"/>
        <v>-1.6206812355023859</v>
      </c>
      <c r="I29" s="14">
        <f t="shared" si="4"/>
        <v>-5.2082107987295734</v>
      </c>
    </row>
    <row r="30" spans="1:9" x14ac:dyDescent="0.25">
      <c r="A30" s="1">
        <v>37377</v>
      </c>
      <c r="B30">
        <v>2.5215999999999998</v>
      </c>
      <c r="C30">
        <f t="shared" si="2"/>
        <v>2.4022999999999999</v>
      </c>
      <c r="D30">
        <f t="shared" si="5"/>
        <v>6.8655704356670677</v>
      </c>
      <c r="E30" s="1">
        <v>39142</v>
      </c>
      <c r="F30" s="12">
        <f t="shared" si="0"/>
        <v>2.0973666666666664</v>
      </c>
      <c r="G30" s="14">
        <f t="shared" si="1"/>
        <v>-2.3966121676542662</v>
      </c>
      <c r="H30">
        <f t="shared" si="3"/>
        <v>-3.0194204685573434</v>
      </c>
      <c r="I30" s="14">
        <f t="shared" si="4"/>
        <v>-3.5353457923866127</v>
      </c>
    </row>
    <row r="31" spans="1:9" x14ac:dyDescent="0.25">
      <c r="A31" s="1">
        <v>37408</v>
      </c>
      <c r="B31">
        <v>2.8439999999999999</v>
      </c>
      <c r="C31">
        <f t="shared" si="2"/>
        <v>2.5758999999999994</v>
      </c>
      <c r="D31">
        <f t="shared" si="5"/>
        <v>23.410718160121501</v>
      </c>
      <c r="E31" s="1">
        <v>39234</v>
      </c>
      <c r="F31" s="12">
        <f t="shared" si="0"/>
        <v>1.9626000000000001</v>
      </c>
      <c r="G31" s="14">
        <f t="shared" si="1"/>
        <v>-6.4255177126873235</v>
      </c>
      <c r="H31">
        <f t="shared" si="3"/>
        <v>-8.6681351410045409</v>
      </c>
      <c r="I31" s="14">
        <f t="shared" si="4"/>
        <v>-10.148333536808673</v>
      </c>
    </row>
    <row r="32" spans="1:9" x14ac:dyDescent="0.25">
      <c r="A32" s="1">
        <v>37438</v>
      </c>
      <c r="B32">
        <v>3.4281000000000001</v>
      </c>
      <c r="C32">
        <f t="shared" si="2"/>
        <v>2.9312333333333331</v>
      </c>
      <c r="D32">
        <f t="shared" si="5"/>
        <v>41.021843761569812</v>
      </c>
      <c r="E32" s="1">
        <v>39326</v>
      </c>
      <c r="F32" s="12">
        <f t="shared" si="0"/>
        <v>1.8924333333333332</v>
      </c>
      <c r="G32" s="14">
        <f t="shared" si="1"/>
        <v>-3.5751893746390984</v>
      </c>
      <c r="H32">
        <f t="shared" si="3"/>
        <v>-9.7709826607968679</v>
      </c>
      <c r="I32" s="14">
        <f t="shared" si="4"/>
        <v>-12.495376078914921</v>
      </c>
    </row>
    <row r="33" spans="1:9" x14ac:dyDescent="0.25">
      <c r="A33" s="1">
        <v>37469</v>
      </c>
      <c r="B33">
        <v>3.0219</v>
      </c>
      <c r="C33">
        <f t="shared" si="2"/>
        <v>3.0980000000000003</v>
      </c>
      <c r="D33">
        <f t="shared" si="5"/>
        <v>18.445498373378278</v>
      </c>
      <c r="E33" s="1">
        <v>39417</v>
      </c>
      <c r="F33" s="12">
        <f t="shared" si="0"/>
        <v>1.7659333333333336</v>
      </c>
      <c r="G33" s="14">
        <f t="shared" si="1"/>
        <v>-6.6845155267468481</v>
      </c>
      <c r="H33">
        <f t="shared" si="3"/>
        <v>-10.020720812527594</v>
      </c>
      <c r="I33" s="14">
        <f t="shared" si="4"/>
        <v>-17.820246331399471</v>
      </c>
    </row>
    <row r="34" spans="1:9" x14ac:dyDescent="0.25">
      <c r="A34" s="1">
        <v>37500</v>
      </c>
      <c r="B34">
        <v>3.8944999999999999</v>
      </c>
      <c r="C34">
        <f t="shared" si="2"/>
        <v>3.4481666666666668</v>
      </c>
      <c r="D34">
        <f t="shared" si="5"/>
        <v>45.812273016586168</v>
      </c>
      <c r="E34" s="1">
        <v>39508</v>
      </c>
      <c r="F34" s="12">
        <f t="shared" si="0"/>
        <v>1.7304999999999999</v>
      </c>
      <c r="G34" s="14">
        <f t="shared" si="1"/>
        <v>-2.0064932613537922</v>
      </c>
      <c r="H34">
        <f t="shared" si="3"/>
        <v>-8.5568844345023098</v>
      </c>
      <c r="I34" s="14">
        <f t="shared" si="4"/>
        <v>-17.491775400899535</v>
      </c>
    </row>
    <row r="35" spans="1:9" x14ac:dyDescent="0.25">
      <c r="A35" s="1">
        <v>37530</v>
      </c>
      <c r="B35">
        <v>3.6446000000000001</v>
      </c>
      <c r="C35">
        <f t="shared" si="2"/>
        <v>3.5203333333333333</v>
      </c>
      <c r="D35">
        <f t="shared" si="5"/>
        <v>34.65105109542985</v>
      </c>
      <c r="E35" s="1">
        <v>39600</v>
      </c>
      <c r="F35" s="12">
        <f t="shared" si="0"/>
        <v>1.6357666666666664</v>
      </c>
      <c r="G35" s="14">
        <f t="shared" si="1"/>
        <v>-5.4743330443995148</v>
      </c>
      <c r="H35">
        <f t="shared" si="3"/>
        <v>-7.3709841821133608</v>
      </c>
      <c r="I35" s="14">
        <f t="shared" si="4"/>
        <v>-16.6530792486158</v>
      </c>
    </row>
    <row r="36" spans="1:9" x14ac:dyDescent="0.25">
      <c r="A36" s="1">
        <v>37561</v>
      </c>
      <c r="B36">
        <v>3.6360999999999999</v>
      </c>
      <c r="C36">
        <f t="shared" si="2"/>
        <v>3.7250666666666667</v>
      </c>
      <c r="D36">
        <f t="shared" si="5"/>
        <v>43.816002847763322</v>
      </c>
      <c r="E36" s="1">
        <v>39692</v>
      </c>
      <c r="F36" s="12">
        <f t="shared" si="0"/>
        <v>1.7046999999999999</v>
      </c>
      <c r="G36" s="14">
        <f t="shared" si="1"/>
        <v>4.2141299696370815</v>
      </c>
      <c r="H36">
        <f t="shared" si="3"/>
        <v>-1.4908985842242206</v>
      </c>
      <c r="I36" s="14">
        <f t="shared" si="4"/>
        <v>-9.9202085498388275</v>
      </c>
    </row>
    <row r="37" spans="1:9" x14ac:dyDescent="0.25">
      <c r="A37" s="1">
        <v>37591</v>
      </c>
      <c r="B37">
        <v>3.5329000000000002</v>
      </c>
      <c r="C37">
        <f t="shared" si="2"/>
        <v>3.6045333333333329</v>
      </c>
      <c r="D37">
        <f t="shared" si="5"/>
        <v>52.280172413793125</v>
      </c>
      <c r="E37" s="1">
        <v>39783</v>
      </c>
      <c r="F37" s="12">
        <f t="shared" si="0"/>
        <v>2.2613999999999996</v>
      </c>
      <c r="G37" s="14">
        <f t="shared" si="1"/>
        <v>32.656772452630946</v>
      </c>
      <c r="H37">
        <f t="shared" si="3"/>
        <v>38.247101257310547</v>
      </c>
      <c r="I37" s="14">
        <f t="shared" si="4"/>
        <v>28.056929291403932</v>
      </c>
    </row>
    <row r="38" spans="1:9" x14ac:dyDescent="0.25">
      <c r="A38" s="1">
        <v>37622</v>
      </c>
      <c r="B38">
        <v>3.5253999999999999</v>
      </c>
      <c r="C38">
        <f t="shared" si="2"/>
        <v>3.5648</v>
      </c>
      <c r="D38">
        <f t="shared" si="5"/>
        <v>45.804210265106079</v>
      </c>
      <c r="E38" s="1">
        <v>39873</v>
      </c>
      <c r="F38" s="12">
        <f t="shared" si="0"/>
        <v>2.3361999999999998</v>
      </c>
      <c r="G38" s="14">
        <f t="shared" si="1"/>
        <v>3.3076855045547138</v>
      </c>
      <c r="H38">
        <f t="shared" si="3"/>
        <v>37.044641285856741</v>
      </c>
      <c r="I38" s="14">
        <f t="shared" si="4"/>
        <v>35.001444669170745</v>
      </c>
    </row>
    <row r="39" spans="1:9" x14ac:dyDescent="0.25">
      <c r="A39" s="1">
        <v>37653</v>
      </c>
      <c r="B39">
        <v>3.5628000000000002</v>
      </c>
      <c r="C39">
        <f t="shared" si="2"/>
        <v>3.5403666666666669</v>
      </c>
      <c r="D39">
        <f t="shared" si="5"/>
        <v>51.750575006388978</v>
      </c>
      <c r="E39" s="1">
        <v>39965</v>
      </c>
      <c r="F39" s="12">
        <f t="shared" si="0"/>
        <v>2.0339</v>
      </c>
      <c r="G39" s="14">
        <f t="shared" si="1"/>
        <v>-12.939816796507142</v>
      </c>
      <c r="H39">
        <f t="shared" si="3"/>
        <v>-10.060139736446427</v>
      </c>
      <c r="I39" s="14">
        <f t="shared" si="4"/>
        <v>24.339249689238507</v>
      </c>
    </row>
    <row r="40" spans="1:9" x14ac:dyDescent="0.25">
      <c r="A40" s="1">
        <v>37681</v>
      </c>
      <c r="B40">
        <v>3.3527</v>
      </c>
      <c r="C40">
        <f t="shared" si="2"/>
        <v>3.4803000000000002</v>
      </c>
      <c r="D40">
        <f t="shared" si="5"/>
        <v>44.313877410468329</v>
      </c>
      <c r="E40" s="1">
        <v>40057</v>
      </c>
      <c r="F40" s="12">
        <f t="shared" si="0"/>
        <v>1.8452999999999999</v>
      </c>
      <c r="G40" s="14">
        <f t="shared" si="1"/>
        <v>-9.2728256059786638</v>
      </c>
      <c r="H40">
        <f t="shared" si="3"/>
        <v>-21.012755757212563</v>
      </c>
      <c r="I40" s="14">
        <f t="shared" si="4"/>
        <v>8.2477855341115855</v>
      </c>
    </row>
    <row r="41" spans="1:9" x14ac:dyDescent="0.25">
      <c r="A41" s="1">
        <v>37712</v>
      </c>
      <c r="B41">
        <v>2.8894000000000002</v>
      </c>
      <c r="C41">
        <f t="shared" si="2"/>
        <v>3.2683</v>
      </c>
      <c r="D41">
        <f t="shared" si="5"/>
        <v>22.323356335464229</v>
      </c>
      <c r="E41" s="1">
        <v>40148</v>
      </c>
      <c r="F41" s="12">
        <f t="shared" si="0"/>
        <v>1.7448333333333335</v>
      </c>
      <c r="G41" s="14">
        <f t="shared" si="1"/>
        <v>-5.4444625083545528</v>
      </c>
      <c r="H41">
        <f t="shared" si="3"/>
        <v>-14.212432600750603</v>
      </c>
      <c r="I41" s="14">
        <f t="shared" si="4"/>
        <v>-22.842781757613263</v>
      </c>
    </row>
    <row r="42" spans="1:9" x14ac:dyDescent="0.25">
      <c r="A42" s="1">
        <v>37742</v>
      </c>
      <c r="B42">
        <v>2.9651999999999998</v>
      </c>
      <c r="C42">
        <f t="shared" si="2"/>
        <v>3.0691000000000002</v>
      </c>
      <c r="D42">
        <f t="shared" si="5"/>
        <v>17.592005076142136</v>
      </c>
      <c r="E42" s="1">
        <v>40238</v>
      </c>
      <c r="F42" s="12">
        <f t="shared" si="0"/>
        <v>1.8218666666666667</v>
      </c>
      <c r="G42" s="14">
        <f t="shared" si="1"/>
        <v>4.4149393447320717</v>
      </c>
      <c r="H42">
        <f t="shared" si="3"/>
        <v>-1.2698928810130128</v>
      </c>
      <c r="I42" s="14">
        <f t="shared" si="4"/>
        <v>-22.015809148760091</v>
      </c>
    </row>
    <row r="43" spans="1:9" x14ac:dyDescent="0.25">
      <c r="A43" s="1">
        <v>37773</v>
      </c>
      <c r="B43">
        <v>2.8715999999999999</v>
      </c>
      <c r="C43">
        <f t="shared" si="2"/>
        <v>2.9087333333333327</v>
      </c>
      <c r="D43">
        <f t="shared" si="5"/>
        <v>0.97046413502110962</v>
      </c>
      <c r="E43" s="1">
        <v>40330</v>
      </c>
      <c r="F43" s="12">
        <f t="shared" si="0"/>
        <v>1.7825333333333333</v>
      </c>
      <c r="G43" s="14">
        <f t="shared" si="1"/>
        <v>-2.1589578454332625</v>
      </c>
      <c r="H43">
        <f t="shared" si="3"/>
        <v>2.160664819944591</v>
      </c>
      <c r="I43" s="14">
        <f t="shared" si="4"/>
        <v>-12.358850812068766</v>
      </c>
    </row>
    <row r="44" spans="1:9" x14ac:dyDescent="0.25">
      <c r="A44" s="1">
        <v>37803</v>
      </c>
      <c r="B44">
        <v>2.9651000000000001</v>
      </c>
      <c r="C44">
        <f t="shared" si="2"/>
        <v>2.9339666666666666</v>
      </c>
      <c r="D44">
        <f t="shared" si="5"/>
        <v>-13.506023744931595</v>
      </c>
      <c r="E44" s="1">
        <v>40422</v>
      </c>
      <c r="F44" s="12">
        <f t="shared" si="0"/>
        <v>1.7354000000000003</v>
      </c>
      <c r="G44" s="14">
        <f t="shared" si="1"/>
        <v>-2.6441768269877874</v>
      </c>
      <c r="H44">
        <f t="shared" si="3"/>
        <v>-4.7460480093676765</v>
      </c>
      <c r="I44" s="14">
        <f t="shared" si="4"/>
        <v>-5.9556711645802674</v>
      </c>
    </row>
    <row r="45" spans="1:9" x14ac:dyDescent="0.25">
      <c r="A45" s="1">
        <v>37834</v>
      </c>
      <c r="B45">
        <v>2.9661</v>
      </c>
      <c r="C45">
        <f t="shared" si="2"/>
        <v>2.9342666666666672</v>
      </c>
      <c r="D45">
        <f t="shared" si="5"/>
        <v>-1.8465204010721714</v>
      </c>
      <c r="E45" s="1">
        <v>40513</v>
      </c>
      <c r="F45" s="12">
        <f t="shared" si="0"/>
        <v>1.6941666666666666</v>
      </c>
      <c r="G45" s="14">
        <f t="shared" si="1"/>
        <v>-2.3760132150128843</v>
      </c>
      <c r="H45">
        <f t="shared" si="3"/>
        <v>-4.9573640511631378</v>
      </c>
      <c r="I45" s="14">
        <f t="shared" si="4"/>
        <v>-2.9038112522686177</v>
      </c>
    </row>
    <row r="46" spans="1:9" x14ac:dyDescent="0.25">
      <c r="A46" s="1">
        <v>37865</v>
      </c>
      <c r="B46">
        <v>2.923</v>
      </c>
      <c r="C46">
        <f t="shared" si="2"/>
        <v>2.9514</v>
      </c>
      <c r="D46">
        <f t="shared" si="5"/>
        <v>-24.945435871100262</v>
      </c>
      <c r="E46" s="1">
        <v>40603</v>
      </c>
      <c r="F46" s="12">
        <f t="shared" si="0"/>
        <v>1.6540333333333332</v>
      </c>
      <c r="G46" s="14">
        <f t="shared" si="1"/>
        <v>-2.3689129365469741</v>
      </c>
      <c r="H46">
        <f t="shared" si="3"/>
        <v>-4.6886404671353628</v>
      </c>
      <c r="I46" s="14">
        <f t="shared" si="4"/>
        <v>-9.2121633489461452</v>
      </c>
    </row>
    <row r="47" spans="1:9" x14ac:dyDescent="0.25">
      <c r="A47" s="1">
        <v>37895</v>
      </c>
      <c r="B47">
        <v>2.8557999999999999</v>
      </c>
      <c r="C47">
        <f t="shared" si="2"/>
        <v>2.9149666666666665</v>
      </c>
      <c r="D47">
        <f t="shared" si="5"/>
        <v>-21.642978653350163</v>
      </c>
      <c r="E47" s="1">
        <v>40695</v>
      </c>
      <c r="F47" s="12">
        <f t="shared" si="0"/>
        <v>1.5710333333333333</v>
      </c>
      <c r="G47" s="14">
        <f t="shared" si="1"/>
        <v>-5.0180367183249031</v>
      </c>
      <c r="H47">
        <f t="shared" si="3"/>
        <v>-7.2680767338908048</v>
      </c>
      <c r="I47" s="14">
        <f t="shared" si="4"/>
        <v>-11.865135761837086</v>
      </c>
    </row>
    <row r="48" spans="1:9" x14ac:dyDescent="0.25">
      <c r="A48" s="1">
        <v>37926</v>
      </c>
      <c r="B48">
        <v>2.9489999999999998</v>
      </c>
      <c r="C48">
        <f t="shared" si="2"/>
        <v>2.9092666666666669</v>
      </c>
      <c r="D48">
        <f t="shared" si="5"/>
        <v>-18.896620004950361</v>
      </c>
      <c r="E48" s="1">
        <v>40787</v>
      </c>
      <c r="F48" s="12">
        <f t="shared" si="0"/>
        <v>1.6655666666666669</v>
      </c>
      <c r="G48" s="14">
        <f t="shared" si="1"/>
        <v>6.0172710105875327</v>
      </c>
      <c r="H48">
        <f t="shared" si="3"/>
        <v>0.69728542351021883</v>
      </c>
      <c r="I48" s="14">
        <f t="shared" si="4"/>
        <v>-4.0240482501632702</v>
      </c>
    </row>
    <row r="49" spans="1:9" x14ac:dyDescent="0.25">
      <c r="A49" s="1">
        <v>37956</v>
      </c>
      <c r="B49">
        <v>2.8887999999999998</v>
      </c>
      <c r="C49">
        <f t="shared" si="2"/>
        <v>2.8978666666666668</v>
      </c>
      <c r="D49">
        <f t="shared" si="5"/>
        <v>-18.231481219394841</v>
      </c>
      <c r="E49" s="1">
        <v>40878</v>
      </c>
      <c r="F49" s="12">
        <f t="shared" si="0"/>
        <v>1.7913833333333333</v>
      </c>
      <c r="G49" s="14">
        <f t="shared" si="1"/>
        <v>7.5539856305161246</v>
      </c>
      <c r="H49">
        <f t="shared" si="3"/>
        <v>14.02580042859265</v>
      </c>
      <c r="I49" s="14">
        <f t="shared" si="4"/>
        <v>5.738317757009348</v>
      </c>
    </row>
    <row r="50" spans="1:9" x14ac:dyDescent="0.25">
      <c r="A50" s="1">
        <v>37987</v>
      </c>
      <c r="B50">
        <v>2.9405000000000001</v>
      </c>
      <c r="C50">
        <f t="shared" si="2"/>
        <v>2.9260999999999999</v>
      </c>
      <c r="D50">
        <f t="shared" si="5"/>
        <v>-16.591025131899919</v>
      </c>
      <c r="E50" s="1">
        <v>40969</v>
      </c>
      <c r="F50" s="12">
        <f t="shared" si="0"/>
        <v>1.7565</v>
      </c>
      <c r="G50" s="14">
        <f t="shared" si="1"/>
        <v>-1.9472846868807236</v>
      </c>
      <c r="H50">
        <f t="shared" si="3"/>
        <v>5.4596033382031894</v>
      </c>
      <c r="I50" s="14">
        <f t="shared" si="4"/>
        <v>6.1949577799721878</v>
      </c>
    </row>
    <row r="51" spans="1:9" x14ac:dyDescent="0.25">
      <c r="A51" s="1">
        <v>38018</v>
      </c>
      <c r="B51">
        <v>2.9134000000000002</v>
      </c>
      <c r="C51">
        <f t="shared" si="2"/>
        <v>2.9142333333333332</v>
      </c>
      <c r="D51">
        <f t="shared" si="5"/>
        <v>-18.227237004603115</v>
      </c>
      <c r="E51" s="1">
        <v>41061</v>
      </c>
      <c r="F51" s="12">
        <f t="shared" si="0"/>
        <v>1.9781666666666666</v>
      </c>
      <c r="G51" s="14">
        <f t="shared" si="1"/>
        <v>12.619793149255143</v>
      </c>
      <c r="H51">
        <f t="shared" si="3"/>
        <v>10.42676516286296</v>
      </c>
      <c r="I51" s="14">
        <f t="shared" si="4"/>
        <v>25.915002864356794</v>
      </c>
    </row>
    <row r="52" spans="1:9" x14ac:dyDescent="0.25">
      <c r="A52" s="1">
        <v>38047</v>
      </c>
      <c r="B52">
        <v>2.9081999999999999</v>
      </c>
      <c r="C52">
        <f t="shared" si="2"/>
        <v>2.9207000000000001</v>
      </c>
      <c r="D52">
        <f t="shared" si="5"/>
        <v>-13.257971187401207</v>
      </c>
      <c r="E52" s="1">
        <v>41153</v>
      </c>
      <c r="F52" s="12">
        <f t="shared" si="0"/>
        <v>2.0389499999999998</v>
      </c>
      <c r="G52" s="14">
        <f t="shared" si="1"/>
        <v>3.0727104221080159</v>
      </c>
      <c r="H52">
        <f t="shared" si="3"/>
        <v>16.08027327070878</v>
      </c>
      <c r="I52" s="14">
        <f t="shared" si="4"/>
        <v>22.417795745191803</v>
      </c>
    </row>
    <row r="53" spans="1:9" x14ac:dyDescent="0.25">
      <c r="A53" s="1">
        <v>38078</v>
      </c>
      <c r="B53">
        <v>2.9443000000000001</v>
      </c>
      <c r="C53">
        <f t="shared" si="2"/>
        <v>2.9219666666666666</v>
      </c>
      <c r="D53">
        <f t="shared" si="5"/>
        <v>1.9000484529660078</v>
      </c>
      <c r="E53" s="1">
        <v>41244</v>
      </c>
      <c r="F53" s="12">
        <f t="shared" si="0"/>
        <v>2.0604499999999999</v>
      </c>
      <c r="G53" s="14">
        <f t="shared" si="1"/>
        <v>1.0544643076093152</v>
      </c>
      <c r="H53">
        <f t="shared" si="3"/>
        <v>4.1595753643946409</v>
      </c>
      <c r="I53" s="14">
        <f t="shared" si="4"/>
        <v>15.020049682275328</v>
      </c>
    </row>
    <row r="54" spans="1:9" x14ac:dyDescent="0.25">
      <c r="A54" s="1">
        <v>38108</v>
      </c>
      <c r="B54">
        <v>3.1287000000000003</v>
      </c>
      <c r="C54">
        <f t="shared" si="2"/>
        <v>2.9937333333333336</v>
      </c>
      <c r="D54">
        <f t="shared" si="5"/>
        <v>5.5139619587211808</v>
      </c>
      <c r="E54" s="1">
        <v>41334</v>
      </c>
      <c r="F54" s="12">
        <f t="shared" si="0"/>
        <v>1.9922166666666665</v>
      </c>
      <c r="G54" s="14">
        <f t="shared" si="1"/>
        <v>-3.311574332467826</v>
      </c>
      <c r="H54">
        <f t="shared" si="3"/>
        <v>-2.2920293942143455</v>
      </c>
      <c r="I54" s="14">
        <f t="shared" si="4"/>
        <v>13.419679286459818</v>
      </c>
    </row>
    <row r="55" spans="1:9" x14ac:dyDescent="0.25">
      <c r="A55" s="1">
        <v>38139</v>
      </c>
      <c r="B55">
        <v>3.1071</v>
      </c>
      <c r="C55">
        <f t="shared" si="2"/>
        <v>3.0600333333333332</v>
      </c>
      <c r="D55">
        <f t="shared" si="5"/>
        <v>8.2010029251984982</v>
      </c>
      <c r="E55" s="1">
        <v>41426</v>
      </c>
      <c r="F55" s="12">
        <f t="shared" si="0"/>
        <v>2.1161166666666671</v>
      </c>
      <c r="G55" s="14">
        <f t="shared" si="1"/>
        <v>6.2192030652623354</v>
      </c>
      <c r="H55">
        <f t="shared" si="3"/>
        <v>2.7016752004012323</v>
      </c>
      <c r="I55" s="14">
        <f t="shared" si="4"/>
        <v>6.9736287808577213</v>
      </c>
    </row>
    <row r="56" spans="1:9" x14ac:dyDescent="0.25">
      <c r="A56" s="1">
        <v>38169</v>
      </c>
      <c r="B56">
        <v>3.0263999999999998</v>
      </c>
      <c r="C56">
        <f t="shared" si="2"/>
        <v>3.0874000000000001</v>
      </c>
      <c r="D56">
        <f t="shared" si="5"/>
        <v>2.0673838993625848</v>
      </c>
      <c r="E56" s="1">
        <v>41518</v>
      </c>
      <c r="F56" s="12">
        <f t="shared" si="0"/>
        <v>2.2973000000000003</v>
      </c>
      <c r="G56" s="14">
        <f t="shared" si="1"/>
        <v>8.5620673088282686</v>
      </c>
      <c r="H56">
        <f t="shared" si="3"/>
        <v>15.313762726611092</v>
      </c>
      <c r="I56" s="14">
        <f t="shared" si="4"/>
        <v>12.670737389342591</v>
      </c>
    </row>
    <row r="57" spans="1:9" x14ac:dyDescent="0.25">
      <c r="A57" s="1">
        <v>38200</v>
      </c>
      <c r="B57">
        <v>2.9333999999999998</v>
      </c>
      <c r="C57">
        <f t="shared" si="2"/>
        <v>3.0223</v>
      </c>
      <c r="D57">
        <f t="shared" si="5"/>
        <v>-1.1024577728330209</v>
      </c>
      <c r="E57" s="1">
        <v>41609</v>
      </c>
      <c r="F57" s="12">
        <f t="shared" si="0"/>
        <v>2.2897333333333334</v>
      </c>
      <c r="G57" s="14">
        <f t="shared" si="1"/>
        <v>-0.32937216152295612</v>
      </c>
      <c r="H57">
        <f t="shared" si="3"/>
        <v>8.2044940811391687</v>
      </c>
      <c r="I57" s="14">
        <f t="shared" si="4"/>
        <v>11.127828063448941</v>
      </c>
    </row>
    <row r="58" spans="1:9" x14ac:dyDescent="0.25">
      <c r="A58" s="1">
        <v>38231</v>
      </c>
      <c r="B58">
        <v>2.8582000000000001</v>
      </c>
      <c r="C58">
        <f t="shared" si="2"/>
        <v>2.9393333333333334</v>
      </c>
      <c r="D58">
        <f t="shared" si="5"/>
        <v>-2.2169004447485485</v>
      </c>
      <c r="E58" s="1">
        <v>41699</v>
      </c>
      <c r="F58" s="12">
        <f t="shared" si="0"/>
        <v>2.3405833333333335</v>
      </c>
      <c r="G58" s="14">
        <f t="shared" si="1"/>
        <v>2.2207826238863415</v>
      </c>
      <c r="H58">
        <f t="shared" si="3"/>
        <v>1.884095822632359</v>
      </c>
      <c r="I58" s="14">
        <f t="shared" si="4"/>
        <v>17.486384513063346</v>
      </c>
    </row>
    <row r="59" spans="1:9" x14ac:dyDescent="0.25">
      <c r="A59" s="1">
        <v>38261</v>
      </c>
      <c r="B59">
        <v>2.8561000000000001</v>
      </c>
      <c r="C59">
        <f t="shared" si="2"/>
        <v>2.8825666666666669</v>
      </c>
      <c r="D59">
        <f t="shared" si="5"/>
        <v>1.0504937320554575E-2</v>
      </c>
      <c r="E59" s="1">
        <v>41791</v>
      </c>
      <c r="F59" s="12">
        <f t="shared" si="0"/>
        <v>2.2255333333333334</v>
      </c>
      <c r="G59" s="14">
        <f t="shared" si="1"/>
        <v>-4.9154413073663967</v>
      </c>
      <c r="H59">
        <f t="shared" si="3"/>
        <v>-2.8038199499213934</v>
      </c>
      <c r="I59" s="14">
        <f t="shared" si="4"/>
        <v>5.1706348893806764</v>
      </c>
    </row>
    <row r="60" spans="1:9" x14ac:dyDescent="0.25">
      <c r="A60" s="1">
        <v>38292</v>
      </c>
      <c r="B60">
        <v>2.7303000000000002</v>
      </c>
      <c r="C60">
        <f t="shared" si="2"/>
        <v>2.8148666666666666</v>
      </c>
      <c r="D60">
        <f t="shared" si="5"/>
        <v>-7.4160732451678424</v>
      </c>
      <c r="E60" s="1">
        <v>41883</v>
      </c>
      <c r="F60" s="12">
        <f t="shared" si="0"/>
        <v>2.3190333333333335</v>
      </c>
      <c r="G60" s="14">
        <f t="shared" si="1"/>
        <v>4.201240152173269</v>
      </c>
      <c r="H60">
        <f t="shared" si="3"/>
        <v>-0.92071064905472344</v>
      </c>
      <c r="I60" s="14">
        <f t="shared" si="4"/>
        <v>0.94603810270026401</v>
      </c>
    </row>
    <row r="61" spans="1:9" x14ac:dyDescent="0.25">
      <c r="A61" s="1">
        <v>38322</v>
      </c>
      <c r="B61">
        <v>2.6539999999999999</v>
      </c>
      <c r="C61">
        <f t="shared" si="2"/>
        <v>2.7468000000000004</v>
      </c>
      <c r="D61">
        <f t="shared" si="5"/>
        <v>-8.1279423982276384</v>
      </c>
      <c r="E61" s="1">
        <v>41974</v>
      </c>
      <c r="F61" s="12">
        <f t="shared" si="0"/>
        <v>2.5531999999999999</v>
      </c>
      <c r="G61" s="14">
        <f t="shared" si="1"/>
        <v>10.097598137154829</v>
      </c>
      <c r="H61">
        <f t="shared" si="3"/>
        <v>14.723062636671358</v>
      </c>
      <c r="I61" s="14">
        <f t="shared" si="4"/>
        <v>11.506434519303554</v>
      </c>
    </row>
    <row r="62" spans="1:9" x14ac:dyDescent="0.25">
      <c r="A62" s="1">
        <v>38353</v>
      </c>
      <c r="B62">
        <v>2.6244000000000001</v>
      </c>
      <c r="C62">
        <f t="shared" si="2"/>
        <v>2.6695666666666664</v>
      </c>
      <c r="D62">
        <f t="shared" si="5"/>
        <v>-10.749872470668254</v>
      </c>
      <c r="E62" s="1">
        <v>42064</v>
      </c>
      <c r="F62" s="12">
        <f t="shared" si="0"/>
        <v>2.9158833333333334</v>
      </c>
      <c r="G62" s="14">
        <f t="shared" si="1"/>
        <v>14.205049872055998</v>
      </c>
      <c r="H62">
        <f t="shared" si="3"/>
        <v>25.737016860473471</v>
      </c>
      <c r="I62" s="14">
        <f t="shared" si="4"/>
        <v>24.579342756435363</v>
      </c>
    </row>
    <row r="63" spans="1:9" x14ac:dyDescent="0.25">
      <c r="A63" s="1">
        <v>38384</v>
      </c>
      <c r="B63">
        <v>2.5945999999999998</v>
      </c>
      <c r="C63">
        <f t="shared" si="2"/>
        <v>2.624333333333333</v>
      </c>
      <c r="D63">
        <f t="shared" si="5"/>
        <v>-10.942541360609614</v>
      </c>
      <c r="E63" s="1">
        <v>42156</v>
      </c>
      <c r="F63" s="12">
        <f t="shared" si="0"/>
        <v>3.091333333333333</v>
      </c>
      <c r="G63" s="14">
        <f t="shared" si="1"/>
        <v>6.01704457768657</v>
      </c>
      <c r="H63">
        <f t="shared" si="3"/>
        <v>21.076818632826779</v>
      </c>
      <c r="I63" s="14">
        <f t="shared" si="4"/>
        <v>38.903034478626843</v>
      </c>
    </row>
    <row r="64" spans="1:9" x14ac:dyDescent="0.25">
      <c r="A64" s="1">
        <v>38412</v>
      </c>
      <c r="B64">
        <v>2.6657999999999999</v>
      </c>
      <c r="C64">
        <f t="shared" si="2"/>
        <v>2.6282666666666663</v>
      </c>
      <c r="D64">
        <f t="shared" si="5"/>
        <v>-8.335052609861771</v>
      </c>
      <c r="E64" s="1">
        <v>42248</v>
      </c>
      <c r="F64" s="12">
        <f t="shared" si="0"/>
        <v>3.6708833333333337</v>
      </c>
      <c r="G64" s="14">
        <f t="shared" si="1"/>
        <v>18.747573862411059</v>
      </c>
      <c r="H64">
        <f t="shared" si="3"/>
        <v>25.892668316633618</v>
      </c>
      <c r="I64" s="14">
        <f t="shared" si="4"/>
        <v>58.293685587385546</v>
      </c>
    </row>
    <row r="65" spans="1:9" x14ac:dyDescent="0.25">
      <c r="A65" s="1">
        <v>38443</v>
      </c>
      <c r="B65">
        <v>2.5308999999999999</v>
      </c>
      <c r="C65">
        <f t="shared" si="2"/>
        <v>2.5970999999999997</v>
      </c>
      <c r="D65">
        <f t="shared" si="5"/>
        <v>-14.040688788506618</v>
      </c>
      <c r="E65" s="1">
        <v>42339</v>
      </c>
      <c r="F65" s="12">
        <f t="shared" si="0"/>
        <v>3.8710999999999998</v>
      </c>
      <c r="G65" s="14">
        <f t="shared" si="1"/>
        <v>5.4541822358832537</v>
      </c>
      <c r="H65">
        <f t="shared" si="3"/>
        <v>25.224282941557053</v>
      </c>
      <c r="I65" s="14">
        <f t="shared" si="4"/>
        <v>51.617577941406864</v>
      </c>
    </row>
    <row r="66" spans="1:9" x14ac:dyDescent="0.25">
      <c r="A66" s="1">
        <v>38473</v>
      </c>
      <c r="B66">
        <v>2.4034</v>
      </c>
      <c r="C66">
        <f t="shared" si="2"/>
        <v>2.5333666666666663</v>
      </c>
      <c r="D66">
        <f t="shared" si="5"/>
        <v>-23.182152331639351</v>
      </c>
      <c r="E66" s="1">
        <v>42430</v>
      </c>
      <c r="F66" s="12">
        <f t="shared" si="0"/>
        <v>3.8601333333333336</v>
      </c>
      <c r="G66" s="14">
        <f t="shared" si="1"/>
        <v>-0.28329587627976549</v>
      </c>
      <c r="H66">
        <f t="shared" si="3"/>
        <v>5.1554348862444588</v>
      </c>
      <c r="I66" s="14">
        <f t="shared" si="4"/>
        <v>32.382982858253364</v>
      </c>
    </row>
    <row r="67" spans="1:9" x14ac:dyDescent="0.25">
      <c r="A67" s="1">
        <v>38504</v>
      </c>
      <c r="B67">
        <v>2.35</v>
      </c>
      <c r="C67">
        <f t="shared" si="2"/>
        <v>2.4281000000000001</v>
      </c>
      <c r="D67">
        <f t="shared" si="5"/>
        <v>-24.366772875028154</v>
      </c>
      <c r="E67" s="1">
        <v>42522</v>
      </c>
      <c r="F67" s="12">
        <f t="shared" ref="F67:F85" si="6">VLOOKUP(E67,$A$4:$C$1048576,3,FALSE)</f>
        <v>3.4182666666666663</v>
      </c>
      <c r="G67" s="14">
        <f t="shared" si="1"/>
        <v>-11.446927567268849</v>
      </c>
      <c r="H67">
        <f t="shared" si="3"/>
        <v>-11.697794769789816</v>
      </c>
      <c r="I67" s="14">
        <f t="shared" si="4"/>
        <v>10.575803321112787</v>
      </c>
    </row>
    <row r="68" spans="1:9" x14ac:dyDescent="0.25">
      <c r="A68" s="1">
        <v>38534</v>
      </c>
      <c r="B68">
        <v>2.3900999999999999</v>
      </c>
      <c r="C68">
        <f t="shared" si="2"/>
        <v>2.3811666666666667</v>
      </c>
      <c r="D68">
        <f t="shared" si="5"/>
        <v>-21.024980174464702</v>
      </c>
      <c r="E68" s="1">
        <v>42614</v>
      </c>
      <c r="F68" s="12">
        <f t="shared" si="6"/>
        <v>3.2415333333333329</v>
      </c>
      <c r="G68" s="14">
        <f t="shared" ref="G68:G85" si="7">(F68/F67-1)*100</f>
        <v>-5.1702617310917853</v>
      </c>
      <c r="H68">
        <f t="shared" si="3"/>
        <v>-16.025353182964341</v>
      </c>
      <c r="I68" s="14">
        <f t="shared" si="4"/>
        <v>-11.696094945358315</v>
      </c>
    </row>
    <row r="69" spans="1:9" x14ac:dyDescent="0.25">
      <c r="A69" s="1">
        <v>38565</v>
      </c>
      <c r="B69">
        <v>2.3632999999999997</v>
      </c>
      <c r="C69">
        <f t="shared" ref="C69:C132" si="8">AVERAGE(B67:B69)</f>
        <v>2.3677999999999999</v>
      </c>
      <c r="D69">
        <f t="shared" si="5"/>
        <v>-19.434785573055159</v>
      </c>
      <c r="E69" s="1">
        <v>42705</v>
      </c>
      <c r="F69" s="12">
        <f t="shared" si="6"/>
        <v>3.2786666666666662</v>
      </c>
      <c r="G69" s="14">
        <f t="shared" si="7"/>
        <v>1.1455484030191476</v>
      </c>
      <c r="H69">
        <f t="shared" ref="H69:H85" si="9">(F69/F67-1)*100</f>
        <v>-4.0839411787650715</v>
      </c>
      <c r="I69" s="14">
        <f t="shared" si="4"/>
        <v>-15.304004890944011</v>
      </c>
    </row>
    <row r="70" spans="1:9" x14ac:dyDescent="0.25">
      <c r="A70" s="1">
        <v>38596</v>
      </c>
      <c r="B70">
        <v>2.2218</v>
      </c>
      <c r="C70">
        <f t="shared" si="8"/>
        <v>2.3250666666666664</v>
      </c>
      <c r="D70">
        <f t="shared" si="5"/>
        <v>-22.265761668182769</v>
      </c>
      <c r="E70" s="1">
        <v>42795</v>
      </c>
      <c r="F70" s="12">
        <f t="shared" si="6"/>
        <v>3.1312666666666664</v>
      </c>
      <c r="G70" s="14">
        <f t="shared" si="7"/>
        <v>-4.4957299715331356</v>
      </c>
      <c r="H70">
        <f t="shared" si="9"/>
        <v>-3.4016823314069411</v>
      </c>
      <c r="I70" s="14">
        <f t="shared" si="4"/>
        <v>-18.881903906600815</v>
      </c>
    </row>
    <row r="71" spans="1:9" x14ac:dyDescent="0.25">
      <c r="A71" s="1">
        <v>38626</v>
      </c>
      <c r="B71">
        <v>2.2538999999999998</v>
      </c>
      <c r="C71">
        <f t="shared" si="8"/>
        <v>2.2796666666666665</v>
      </c>
      <c r="D71">
        <f t="shared" si="5"/>
        <v>-21.084695914008623</v>
      </c>
      <c r="E71" s="1">
        <v>42887</v>
      </c>
      <c r="F71" s="12">
        <f t="shared" si="6"/>
        <v>3.2498000000000005</v>
      </c>
      <c r="G71" s="14">
        <f t="shared" si="7"/>
        <v>3.785475526411064</v>
      </c>
      <c r="H71">
        <f t="shared" si="9"/>
        <v>-0.88043920292798505</v>
      </c>
      <c r="I71" s="14">
        <f t="shared" ref="I71:I84" si="10">(F71/F67-1)*100</f>
        <v>-4.9284237625306986</v>
      </c>
    </row>
    <row r="72" spans="1:9" x14ac:dyDescent="0.25">
      <c r="A72" s="1">
        <v>38657</v>
      </c>
      <c r="B72">
        <v>2.2065999999999999</v>
      </c>
      <c r="C72">
        <f t="shared" si="8"/>
        <v>2.2274333333333334</v>
      </c>
      <c r="D72">
        <f t="shared" si="5"/>
        <v>-19.181042376295654</v>
      </c>
      <c r="E72" s="1">
        <v>42979</v>
      </c>
      <c r="F72" s="12">
        <f t="shared" si="6"/>
        <v>3.1483000000000003</v>
      </c>
      <c r="G72" s="14">
        <f t="shared" si="7"/>
        <v>-3.1232691242538024</v>
      </c>
      <c r="H72">
        <f t="shared" si="9"/>
        <v>0.54397581383467397</v>
      </c>
      <c r="I72" s="14">
        <f t="shared" si="10"/>
        <v>-2.8762108467186076</v>
      </c>
    </row>
    <row r="73" spans="1:9" x14ac:dyDescent="0.25">
      <c r="A73" s="1">
        <v>38687</v>
      </c>
      <c r="B73">
        <v>2.3403</v>
      </c>
      <c r="C73">
        <f t="shared" si="8"/>
        <v>2.2669333333333332</v>
      </c>
      <c r="D73">
        <f t="shared" si="5"/>
        <v>-11.819894498869621</v>
      </c>
      <c r="E73" s="1">
        <v>43070</v>
      </c>
      <c r="F73" s="12">
        <f t="shared" si="6"/>
        <v>3.2818666666666672</v>
      </c>
      <c r="G73" s="14">
        <f t="shared" si="7"/>
        <v>4.2425012440576504</v>
      </c>
      <c r="H73">
        <f t="shared" si="9"/>
        <v>0.98672738835210438</v>
      </c>
      <c r="I73" s="14">
        <f t="shared" si="10"/>
        <v>9.7600650671036959E-2</v>
      </c>
    </row>
    <row r="74" spans="1:9" x14ac:dyDescent="0.25">
      <c r="A74" s="1">
        <v>38718</v>
      </c>
      <c r="B74">
        <v>2.2156000000000002</v>
      </c>
      <c r="C74">
        <f t="shared" si="8"/>
        <v>2.2541666666666669</v>
      </c>
      <c r="D74">
        <f t="shared" si="5"/>
        <v>-15.576893766194166</v>
      </c>
      <c r="E74" s="1">
        <v>43160</v>
      </c>
      <c r="F74" s="12">
        <f t="shared" si="6"/>
        <v>3.2433999999999998</v>
      </c>
      <c r="G74" s="14">
        <f t="shared" si="7"/>
        <v>-1.1720971804664249</v>
      </c>
      <c r="H74">
        <f t="shared" si="9"/>
        <v>3.0206778261283818</v>
      </c>
      <c r="I74" s="14">
        <f t="shared" si="10"/>
        <v>3.5810853967510603</v>
      </c>
    </row>
    <row r="75" spans="1:9" x14ac:dyDescent="0.25">
      <c r="A75" s="1">
        <v>38749</v>
      </c>
      <c r="B75">
        <v>2.1351</v>
      </c>
      <c r="C75">
        <f t="shared" si="8"/>
        <v>2.2303333333333337</v>
      </c>
      <c r="D75">
        <f t="shared" si="5"/>
        <v>-17.709858937793875</v>
      </c>
      <c r="E75" s="1">
        <v>43252</v>
      </c>
      <c r="F75" s="12">
        <f t="shared" si="6"/>
        <v>3.6910000000000003</v>
      </c>
      <c r="G75" s="14">
        <f t="shared" si="7"/>
        <v>13.800332983905793</v>
      </c>
      <c r="H75">
        <f t="shared" si="9"/>
        <v>12.46648248964004</v>
      </c>
      <c r="I75" s="14">
        <f t="shared" si="10"/>
        <v>13.576220075081547</v>
      </c>
    </row>
    <row r="76" spans="1:9" x14ac:dyDescent="0.25">
      <c r="A76" s="1">
        <v>38777</v>
      </c>
      <c r="B76">
        <v>2.1720000000000002</v>
      </c>
      <c r="C76">
        <f t="shared" si="8"/>
        <v>2.1742333333333335</v>
      </c>
      <c r="D76">
        <f t="shared" si="5"/>
        <v>-18.523520144046813</v>
      </c>
      <c r="E76" s="1">
        <v>43344</v>
      </c>
      <c r="F76" s="12">
        <f t="shared" si="6"/>
        <v>3.9643999999999999</v>
      </c>
      <c r="G76" s="14">
        <f t="shared" si="7"/>
        <v>7.4072067190463109</v>
      </c>
      <c r="H76">
        <f t="shared" si="9"/>
        <v>22.229758894986752</v>
      </c>
      <c r="I76" s="14">
        <f t="shared" si="10"/>
        <v>25.921926118857776</v>
      </c>
    </row>
    <row r="77" spans="1:9" x14ac:dyDescent="0.25">
      <c r="A77" s="1">
        <v>38808</v>
      </c>
      <c r="B77">
        <v>2.0888</v>
      </c>
      <c r="C77">
        <f t="shared" si="8"/>
        <v>2.1319666666666666</v>
      </c>
      <c r="D77">
        <f t="shared" si="5"/>
        <v>-17.46809435378719</v>
      </c>
      <c r="E77" s="1">
        <v>43435</v>
      </c>
      <c r="F77" s="12">
        <f t="shared" si="6"/>
        <v>3.8182999999999994</v>
      </c>
      <c r="G77" s="14">
        <f t="shared" si="7"/>
        <v>-3.6852991625466847</v>
      </c>
      <c r="H77">
        <f t="shared" si="9"/>
        <v>3.4489298293145287</v>
      </c>
      <c r="I77" s="14">
        <f t="shared" si="10"/>
        <v>16.34537255220603</v>
      </c>
    </row>
    <row r="78" spans="1:9" x14ac:dyDescent="0.25">
      <c r="A78" s="1">
        <v>38838</v>
      </c>
      <c r="B78">
        <v>2.3001</v>
      </c>
      <c r="C78">
        <f t="shared" si="8"/>
        <v>2.1869666666666667</v>
      </c>
      <c r="D78">
        <f t="shared" si="5"/>
        <v>-4.2980777232254237</v>
      </c>
      <c r="E78" s="1">
        <v>43525</v>
      </c>
      <c r="F78" s="12">
        <f t="shared" si="6"/>
        <v>3.7620666666666671</v>
      </c>
      <c r="G78" s="14">
        <f t="shared" si="7"/>
        <v>-1.4727321932098691</v>
      </c>
      <c r="H78">
        <f t="shared" si="9"/>
        <v>-5.1037567685736303</v>
      </c>
      <c r="I78" s="14">
        <f t="shared" si="10"/>
        <v>15.991449302172644</v>
      </c>
    </row>
    <row r="79" spans="1:9" x14ac:dyDescent="0.25">
      <c r="A79" s="1">
        <v>38869</v>
      </c>
      <c r="B79">
        <v>2.1638999999999999</v>
      </c>
      <c r="C79">
        <f t="shared" si="8"/>
        <v>2.1842666666666664</v>
      </c>
      <c r="D79">
        <f t="shared" ref="D79:D142" si="11">(B79/B67-1)*100</f>
        <v>-7.9191489361702168</v>
      </c>
      <c r="E79" s="1">
        <v>43617</v>
      </c>
      <c r="F79" s="12">
        <f t="shared" si="6"/>
        <v>3.9057666666666671</v>
      </c>
      <c r="G79" s="14">
        <f t="shared" si="7"/>
        <v>3.8197090251811838</v>
      </c>
      <c r="H79">
        <f t="shared" si="9"/>
        <v>2.2907227474705527</v>
      </c>
      <c r="I79" s="14">
        <f t="shared" si="10"/>
        <v>5.8186579969294661</v>
      </c>
    </row>
    <row r="80" spans="1:9" x14ac:dyDescent="0.25">
      <c r="A80" s="1">
        <v>38899</v>
      </c>
      <c r="B80">
        <v>2.1757999999999997</v>
      </c>
      <c r="C80">
        <f t="shared" si="8"/>
        <v>2.2132666666666667</v>
      </c>
      <c r="D80">
        <f t="shared" si="11"/>
        <v>-8.9661520438475417</v>
      </c>
      <c r="E80" s="1">
        <v>43709</v>
      </c>
      <c r="F80" s="12">
        <f t="shared" si="6"/>
        <v>4.0222999999999995</v>
      </c>
      <c r="G80" s="14">
        <f t="shared" si="7"/>
        <v>2.9836225068915034</v>
      </c>
      <c r="H80">
        <f t="shared" si="9"/>
        <v>6.9172972302457669</v>
      </c>
      <c r="I80" s="14">
        <f t="shared" si="10"/>
        <v>1.4604984360811146</v>
      </c>
    </row>
    <row r="81" spans="1:9" x14ac:dyDescent="0.25">
      <c r="A81" s="1">
        <v>38930</v>
      </c>
      <c r="B81">
        <v>2.1383999999999999</v>
      </c>
      <c r="C81">
        <f t="shared" si="8"/>
        <v>2.1593666666666667</v>
      </c>
      <c r="D81">
        <f t="shared" si="11"/>
        <v>-9.5163542504125509</v>
      </c>
      <c r="E81" s="1">
        <v>43800</v>
      </c>
      <c r="F81" s="12">
        <f t="shared" si="6"/>
        <v>4.0859666666666667</v>
      </c>
      <c r="G81" s="14">
        <f t="shared" si="7"/>
        <v>1.582842320728628</v>
      </c>
      <c r="H81">
        <f t="shared" si="9"/>
        <v>4.6136908673499732</v>
      </c>
      <c r="I81" s="14">
        <f t="shared" si="10"/>
        <v>7.0101004810168677</v>
      </c>
    </row>
    <row r="82" spans="1:9" x14ac:dyDescent="0.25">
      <c r="A82" s="1">
        <v>38961</v>
      </c>
      <c r="B82">
        <v>2.1738</v>
      </c>
      <c r="C82">
        <f t="shared" si="8"/>
        <v>2.1626666666666665</v>
      </c>
      <c r="D82">
        <f t="shared" si="11"/>
        <v>-2.1604104779908151</v>
      </c>
      <c r="E82" s="1">
        <v>43891</v>
      </c>
      <c r="F82" s="12">
        <f t="shared" si="6"/>
        <v>4.6553333333333331</v>
      </c>
      <c r="G82" s="14">
        <f t="shared" si="7"/>
        <v>13.934687018167867</v>
      </c>
      <c r="H82">
        <f t="shared" si="9"/>
        <v>15.738093462281121</v>
      </c>
      <c r="I82" s="14">
        <f t="shared" si="10"/>
        <v>23.744041395686754</v>
      </c>
    </row>
    <row r="83" spans="1:9" x14ac:dyDescent="0.25">
      <c r="A83" s="1">
        <v>38991</v>
      </c>
      <c r="B83">
        <v>2.1425999999999998</v>
      </c>
      <c r="C83">
        <f t="shared" si="8"/>
        <v>2.1515999999999997</v>
      </c>
      <c r="D83">
        <f t="shared" si="11"/>
        <v>-4.9381072807134334</v>
      </c>
      <c r="E83" s="1">
        <v>43983</v>
      </c>
      <c r="F83" s="12">
        <f t="shared" si="6"/>
        <v>5.442800000000001</v>
      </c>
      <c r="G83" s="14">
        <f t="shared" si="7"/>
        <v>16.915365888586599</v>
      </c>
      <c r="H83">
        <f t="shared" si="9"/>
        <v>33.207156201306944</v>
      </c>
      <c r="I83" s="14">
        <f t="shared" si="10"/>
        <v>39.352922601623241</v>
      </c>
    </row>
    <row r="84" spans="1:9" x14ac:dyDescent="0.25">
      <c r="A84" s="1">
        <v>39022</v>
      </c>
      <c r="B84">
        <v>2.1663999999999999</v>
      </c>
      <c r="C84">
        <f t="shared" si="8"/>
        <v>2.1609333333333329</v>
      </c>
      <c r="D84">
        <f t="shared" si="11"/>
        <v>-1.8218073053566597</v>
      </c>
      <c r="E84" s="1">
        <v>44075</v>
      </c>
      <c r="F84" s="12">
        <f t="shared" si="6"/>
        <v>5.438133333333333</v>
      </c>
      <c r="G84" s="14">
        <f t="shared" si="7"/>
        <v>-8.5740182749094451E-2</v>
      </c>
      <c r="H84">
        <f t="shared" si="9"/>
        <v>16.815122440211951</v>
      </c>
      <c r="I84" s="14">
        <f t="shared" si="10"/>
        <v>35.199595587930624</v>
      </c>
    </row>
    <row r="85" spans="1:9" x14ac:dyDescent="0.25">
      <c r="A85" s="1">
        <v>39052</v>
      </c>
      <c r="B85">
        <v>2.1375999999999999</v>
      </c>
      <c r="C85">
        <f t="shared" si="8"/>
        <v>2.1488666666666663</v>
      </c>
      <c r="D85">
        <f t="shared" si="11"/>
        <v>-8.6612827415288649</v>
      </c>
      <c r="E85" s="1">
        <v>44166</v>
      </c>
      <c r="F85" s="12">
        <f t="shared" si="6"/>
        <v>5.4331000000000005</v>
      </c>
      <c r="G85" s="14">
        <f t="shared" si="7"/>
        <v>-9.2556269308086137E-2</v>
      </c>
      <c r="H85">
        <f t="shared" si="9"/>
        <v>-0.17821709414272968</v>
      </c>
      <c r="I85" s="14">
        <f>(F85/F81-1)*100</f>
        <v>32.969758278334794</v>
      </c>
    </row>
    <row r="86" spans="1:9" x14ac:dyDescent="0.25">
      <c r="A86" s="1">
        <v>39083</v>
      </c>
      <c r="B86">
        <v>2.1242999999999999</v>
      </c>
      <c r="C86">
        <f t="shared" si="8"/>
        <v>2.1427666666666667</v>
      </c>
      <c r="D86">
        <f t="shared" si="11"/>
        <v>-4.1207799241740561</v>
      </c>
      <c r="E86" s="1"/>
    </row>
    <row r="87" spans="1:9" x14ac:dyDescent="0.25">
      <c r="A87" s="1">
        <v>39114</v>
      </c>
      <c r="B87">
        <v>2.1177999999999999</v>
      </c>
      <c r="C87">
        <f t="shared" si="8"/>
        <v>2.1265666666666667</v>
      </c>
      <c r="D87">
        <f t="shared" si="11"/>
        <v>-0.81026649805630013</v>
      </c>
    </row>
    <row r="88" spans="1:9" x14ac:dyDescent="0.25">
      <c r="A88" s="1">
        <v>39142</v>
      </c>
      <c r="B88">
        <v>2.0499999999999998</v>
      </c>
      <c r="C88">
        <f t="shared" si="8"/>
        <v>2.0973666666666664</v>
      </c>
      <c r="D88">
        <f t="shared" si="11"/>
        <v>-5.6169429097606027</v>
      </c>
    </row>
    <row r="89" spans="1:9" x14ac:dyDescent="0.25">
      <c r="A89" s="1">
        <v>39173</v>
      </c>
      <c r="B89">
        <v>2.0335000000000001</v>
      </c>
      <c r="C89">
        <f t="shared" si="8"/>
        <v>2.0670999999999999</v>
      </c>
      <c r="D89">
        <f t="shared" si="11"/>
        <v>-2.6474530831099186</v>
      </c>
    </row>
    <row r="90" spans="1:9" x14ac:dyDescent="0.25">
      <c r="A90" s="1">
        <v>39203</v>
      </c>
      <c r="B90">
        <v>1.9285000000000001</v>
      </c>
      <c r="C90">
        <f t="shared" si="8"/>
        <v>2.004</v>
      </c>
      <c r="D90">
        <f t="shared" si="11"/>
        <v>-16.155819312203811</v>
      </c>
    </row>
    <row r="91" spans="1:9" x14ac:dyDescent="0.25">
      <c r="A91" s="1">
        <v>39234</v>
      </c>
      <c r="B91">
        <v>1.9258</v>
      </c>
      <c r="C91">
        <f t="shared" si="8"/>
        <v>1.9626000000000001</v>
      </c>
      <c r="D91">
        <f t="shared" si="11"/>
        <v>-11.003281112805585</v>
      </c>
    </row>
    <row r="92" spans="1:9" x14ac:dyDescent="0.25">
      <c r="A92" s="1">
        <v>39264</v>
      </c>
      <c r="B92">
        <v>1.8772</v>
      </c>
      <c r="C92">
        <f t="shared" si="8"/>
        <v>1.9105000000000001</v>
      </c>
      <c r="D92">
        <f t="shared" si="11"/>
        <v>-13.723687838955778</v>
      </c>
    </row>
    <row r="93" spans="1:9" x14ac:dyDescent="0.25">
      <c r="A93" s="1">
        <v>39295</v>
      </c>
      <c r="B93">
        <v>1.9616</v>
      </c>
      <c r="C93">
        <f t="shared" si="8"/>
        <v>1.9215333333333333</v>
      </c>
      <c r="D93">
        <f t="shared" si="11"/>
        <v>-8.2678638234193755</v>
      </c>
    </row>
    <row r="94" spans="1:9" x14ac:dyDescent="0.25">
      <c r="A94" s="1">
        <v>39326</v>
      </c>
      <c r="B94">
        <v>1.8385</v>
      </c>
      <c r="C94">
        <f t="shared" si="8"/>
        <v>1.8924333333333332</v>
      </c>
      <c r="D94">
        <f t="shared" si="11"/>
        <v>-15.424602079308125</v>
      </c>
    </row>
    <row r="95" spans="1:9" x14ac:dyDescent="0.25">
      <c r="A95" s="1">
        <v>39356</v>
      </c>
      <c r="B95">
        <v>1.7436</v>
      </c>
      <c r="C95">
        <f t="shared" si="8"/>
        <v>1.8479000000000001</v>
      </c>
      <c r="D95">
        <f t="shared" si="11"/>
        <v>-18.622234668160175</v>
      </c>
    </row>
    <row r="96" spans="1:9" x14ac:dyDescent="0.25">
      <c r="A96" s="1">
        <v>39387</v>
      </c>
      <c r="B96">
        <v>1.7833000000000001</v>
      </c>
      <c r="C96">
        <f t="shared" si="8"/>
        <v>1.7884666666666666</v>
      </c>
      <c r="D96">
        <f t="shared" si="11"/>
        <v>-17.683714918759218</v>
      </c>
    </row>
    <row r="97" spans="1:4" x14ac:dyDescent="0.25">
      <c r="A97" s="1">
        <v>39417</v>
      </c>
      <c r="B97">
        <v>1.7709000000000001</v>
      </c>
      <c r="C97">
        <f t="shared" si="8"/>
        <v>1.7659333333333336</v>
      </c>
      <c r="D97">
        <f t="shared" si="11"/>
        <v>-17.154752994011968</v>
      </c>
    </row>
    <row r="98" spans="1:4" x14ac:dyDescent="0.25">
      <c r="A98" s="1">
        <v>39448</v>
      </c>
      <c r="B98">
        <v>1.7599</v>
      </c>
      <c r="C98">
        <f t="shared" si="8"/>
        <v>1.7713666666666665</v>
      </c>
      <c r="D98">
        <f t="shared" si="11"/>
        <v>-17.15388598597184</v>
      </c>
    </row>
    <row r="99" spans="1:4" x14ac:dyDescent="0.25">
      <c r="A99" s="1">
        <v>39479</v>
      </c>
      <c r="B99">
        <v>1.6829000000000001</v>
      </c>
      <c r="C99">
        <f t="shared" si="8"/>
        <v>1.7379</v>
      </c>
      <c r="D99">
        <f t="shared" si="11"/>
        <v>-20.53546132779298</v>
      </c>
    </row>
    <row r="100" spans="1:4" x14ac:dyDescent="0.25">
      <c r="A100" s="1">
        <v>39508</v>
      </c>
      <c r="B100">
        <v>1.7486999999999999</v>
      </c>
      <c r="C100">
        <f t="shared" si="8"/>
        <v>1.7304999999999999</v>
      </c>
      <c r="D100">
        <f t="shared" si="11"/>
        <v>-14.697560975609758</v>
      </c>
    </row>
    <row r="101" spans="1:4" x14ac:dyDescent="0.25">
      <c r="A101" s="1">
        <v>39539</v>
      </c>
      <c r="B101">
        <v>1.6867999999999999</v>
      </c>
      <c r="C101">
        <f t="shared" si="8"/>
        <v>1.7061333333333331</v>
      </c>
      <c r="D101">
        <f t="shared" si="11"/>
        <v>-17.049422178509964</v>
      </c>
    </row>
    <row r="102" spans="1:4" x14ac:dyDescent="0.25">
      <c r="A102" s="1">
        <v>39569</v>
      </c>
      <c r="B102">
        <v>1.629</v>
      </c>
      <c r="C102">
        <f t="shared" si="8"/>
        <v>1.6881666666666666</v>
      </c>
      <c r="D102">
        <f t="shared" si="11"/>
        <v>-15.53020482240084</v>
      </c>
    </row>
    <row r="103" spans="1:4" x14ac:dyDescent="0.25">
      <c r="A103" s="1">
        <v>39600</v>
      </c>
      <c r="B103">
        <v>1.5914999999999999</v>
      </c>
      <c r="C103">
        <f t="shared" si="8"/>
        <v>1.6357666666666664</v>
      </c>
      <c r="D103">
        <f t="shared" si="11"/>
        <v>-17.359019628206461</v>
      </c>
    </row>
    <row r="104" spans="1:4" x14ac:dyDescent="0.25">
      <c r="A104" s="1">
        <v>39630</v>
      </c>
      <c r="B104">
        <v>1.5662</v>
      </c>
      <c r="C104">
        <f t="shared" si="8"/>
        <v>1.5955666666666666</v>
      </c>
      <c r="D104">
        <f t="shared" si="11"/>
        <v>-16.567227786064354</v>
      </c>
    </row>
    <row r="105" spans="1:4" x14ac:dyDescent="0.25">
      <c r="A105" s="1">
        <v>39661</v>
      </c>
      <c r="B105">
        <v>1.6339999999999999</v>
      </c>
      <c r="C105">
        <f t="shared" si="8"/>
        <v>1.5972333333333335</v>
      </c>
      <c r="D105">
        <f t="shared" si="11"/>
        <v>-16.700652528548133</v>
      </c>
    </row>
    <row r="106" spans="1:4" x14ac:dyDescent="0.25">
      <c r="A106" s="1">
        <v>39692</v>
      </c>
      <c r="B106">
        <v>1.9138999999999999</v>
      </c>
      <c r="C106">
        <f t="shared" si="8"/>
        <v>1.7046999999999999</v>
      </c>
      <c r="D106">
        <f t="shared" si="11"/>
        <v>4.1011694316018366</v>
      </c>
    </row>
    <row r="107" spans="1:4" x14ac:dyDescent="0.25">
      <c r="A107" s="1">
        <v>39722</v>
      </c>
      <c r="B107">
        <v>2.1149</v>
      </c>
      <c r="C107">
        <f t="shared" si="8"/>
        <v>1.8875999999999999</v>
      </c>
      <c r="D107">
        <f t="shared" si="11"/>
        <v>21.295021793989456</v>
      </c>
    </row>
    <row r="108" spans="1:4" x14ac:dyDescent="0.25">
      <c r="A108" s="1">
        <v>39753</v>
      </c>
      <c r="B108">
        <v>2.3327</v>
      </c>
      <c r="C108">
        <f t="shared" si="8"/>
        <v>2.1205000000000003</v>
      </c>
      <c r="D108">
        <f t="shared" si="11"/>
        <v>30.808052486962367</v>
      </c>
    </row>
    <row r="109" spans="1:4" x14ac:dyDescent="0.25">
      <c r="A109" s="1">
        <v>39783</v>
      </c>
      <c r="B109">
        <v>2.3365999999999998</v>
      </c>
      <c r="C109">
        <f t="shared" si="8"/>
        <v>2.2613999999999996</v>
      </c>
      <c r="D109">
        <f t="shared" si="11"/>
        <v>31.944209159184567</v>
      </c>
    </row>
    <row r="110" spans="1:4" x14ac:dyDescent="0.25">
      <c r="A110" s="1">
        <v>39814</v>
      </c>
      <c r="B110">
        <v>2.3157999999999999</v>
      </c>
      <c r="C110">
        <f t="shared" si="8"/>
        <v>2.3283666666666663</v>
      </c>
      <c r="D110">
        <f t="shared" si="11"/>
        <v>31.587021989885788</v>
      </c>
    </row>
    <row r="111" spans="1:4" x14ac:dyDescent="0.25">
      <c r="A111" s="1">
        <v>39845</v>
      </c>
      <c r="B111">
        <v>2.3780000000000001</v>
      </c>
      <c r="C111">
        <f t="shared" si="8"/>
        <v>2.3434666666666666</v>
      </c>
      <c r="D111">
        <f t="shared" si="11"/>
        <v>41.303701943074465</v>
      </c>
    </row>
    <row r="112" spans="1:4" x14ac:dyDescent="0.25">
      <c r="A112" s="1">
        <v>39873</v>
      </c>
      <c r="B112">
        <v>2.3148</v>
      </c>
      <c r="C112">
        <f t="shared" si="8"/>
        <v>2.3361999999999998</v>
      </c>
      <c r="D112">
        <f t="shared" si="11"/>
        <v>32.372619660319103</v>
      </c>
    </row>
    <row r="113" spans="1:4" x14ac:dyDescent="0.25">
      <c r="A113" s="1">
        <v>39904</v>
      </c>
      <c r="B113">
        <v>2.1779000000000002</v>
      </c>
      <c r="C113">
        <f t="shared" si="8"/>
        <v>2.2902333333333336</v>
      </c>
      <c r="D113">
        <f t="shared" si="11"/>
        <v>29.114299264880273</v>
      </c>
    </row>
    <row r="114" spans="1:4" x14ac:dyDescent="0.25">
      <c r="A114" s="1">
        <v>39934</v>
      </c>
      <c r="B114">
        <v>1.9725999999999999</v>
      </c>
      <c r="C114">
        <f t="shared" si="8"/>
        <v>2.1551</v>
      </c>
      <c r="D114">
        <f t="shared" si="11"/>
        <v>21.092694904849594</v>
      </c>
    </row>
    <row r="115" spans="1:4" x14ac:dyDescent="0.25">
      <c r="A115" s="1">
        <v>39965</v>
      </c>
      <c r="B115">
        <v>1.9512</v>
      </c>
      <c r="C115">
        <f t="shared" si="8"/>
        <v>2.0339</v>
      </c>
      <c r="D115">
        <f t="shared" si="11"/>
        <v>22.601319509896321</v>
      </c>
    </row>
    <row r="116" spans="1:4" x14ac:dyDescent="0.25">
      <c r="A116" s="1">
        <v>39995</v>
      </c>
      <c r="B116">
        <v>1.8721999999999999</v>
      </c>
      <c r="C116">
        <f t="shared" si="8"/>
        <v>1.9319999999999997</v>
      </c>
      <c r="D116">
        <f t="shared" si="11"/>
        <v>19.537734644362146</v>
      </c>
    </row>
    <row r="117" spans="1:4" x14ac:dyDescent="0.25">
      <c r="A117" s="1">
        <v>40026</v>
      </c>
      <c r="B117">
        <v>1.8860000000000001</v>
      </c>
      <c r="C117">
        <f t="shared" si="8"/>
        <v>1.9031333333333336</v>
      </c>
      <c r="D117">
        <f t="shared" si="11"/>
        <v>15.422276621787034</v>
      </c>
    </row>
    <row r="118" spans="1:4" x14ac:dyDescent="0.25">
      <c r="A118" s="1">
        <v>40057</v>
      </c>
      <c r="B118">
        <v>1.7777000000000001</v>
      </c>
      <c r="C118">
        <f t="shared" si="8"/>
        <v>1.8452999999999999</v>
      </c>
      <c r="D118">
        <f t="shared" si="11"/>
        <v>-7.116359266419348</v>
      </c>
    </row>
    <row r="119" spans="1:4" x14ac:dyDescent="0.25">
      <c r="A119" s="1">
        <v>40087</v>
      </c>
      <c r="B119">
        <v>1.7436</v>
      </c>
      <c r="C119">
        <f t="shared" si="8"/>
        <v>1.8024333333333333</v>
      </c>
      <c r="D119">
        <f t="shared" si="11"/>
        <v>-17.556385644711337</v>
      </c>
    </row>
    <row r="120" spans="1:4" x14ac:dyDescent="0.25">
      <c r="A120" s="1">
        <v>40118</v>
      </c>
      <c r="B120">
        <v>1.7501</v>
      </c>
      <c r="C120">
        <f t="shared" si="8"/>
        <v>1.7571333333333332</v>
      </c>
      <c r="D120">
        <f t="shared" si="11"/>
        <v>-24.975350452265609</v>
      </c>
    </row>
    <row r="121" spans="1:4" x14ac:dyDescent="0.25">
      <c r="A121" s="1">
        <v>40148</v>
      </c>
      <c r="B121">
        <v>1.7408000000000001</v>
      </c>
      <c r="C121">
        <f t="shared" si="8"/>
        <v>1.7448333333333335</v>
      </c>
      <c r="D121">
        <f t="shared" si="11"/>
        <v>-25.498587691517582</v>
      </c>
    </row>
    <row r="122" spans="1:4" x14ac:dyDescent="0.25">
      <c r="A122" s="1">
        <v>40179</v>
      </c>
      <c r="B122">
        <v>1.8744000000000001</v>
      </c>
      <c r="C122">
        <f t="shared" si="8"/>
        <v>1.7884333333333331</v>
      </c>
      <c r="D122">
        <f t="shared" si="11"/>
        <v>-19.060367907418595</v>
      </c>
    </row>
    <row r="123" spans="1:4" x14ac:dyDescent="0.25">
      <c r="A123" s="1">
        <v>40210</v>
      </c>
      <c r="B123">
        <v>1.8106</v>
      </c>
      <c r="C123">
        <f t="shared" si="8"/>
        <v>1.8086000000000002</v>
      </c>
      <c r="D123">
        <f t="shared" si="11"/>
        <v>-23.860386879730868</v>
      </c>
    </row>
    <row r="124" spans="1:4" x14ac:dyDescent="0.25">
      <c r="A124" s="1">
        <v>40238</v>
      </c>
      <c r="B124">
        <v>1.7806</v>
      </c>
      <c r="C124">
        <f t="shared" si="8"/>
        <v>1.8218666666666667</v>
      </c>
      <c r="D124">
        <f t="shared" si="11"/>
        <v>-23.077587696561263</v>
      </c>
    </row>
    <row r="125" spans="1:4" x14ac:dyDescent="0.25">
      <c r="A125" s="1">
        <v>40269</v>
      </c>
      <c r="B125">
        <v>1.7302</v>
      </c>
      <c r="C125">
        <f t="shared" si="8"/>
        <v>1.7737999999999998</v>
      </c>
      <c r="D125">
        <f t="shared" si="11"/>
        <v>-20.556499380136838</v>
      </c>
    </row>
    <row r="126" spans="1:4" x14ac:dyDescent="0.25">
      <c r="A126" s="1">
        <v>40299</v>
      </c>
      <c r="B126">
        <v>1.8163</v>
      </c>
      <c r="C126">
        <f t="shared" si="8"/>
        <v>1.7756999999999998</v>
      </c>
      <c r="D126">
        <f t="shared" si="11"/>
        <v>-7.9235526716009304</v>
      </c>
    </row>
    <row r="127" spans="1:4" x14ac:dyDescent="0.25">
      <c r="A127" s="1">
        <v>40330</v>
      </c>
      <c r="B127">
        <v>1.8010999999999999</v>
      </c>
      <c r="C127">
        <f t="shared" si="8"/>
        <v>1.7825333333333333</v>
      </c>
      <c r="D127">
        <f t="shared" si="11"/>
        <v>-7.6927019270192742</v>
      </c>
    </row>
    <row r="128" spans="1:4" x14ac:dyDescent="0.25">
      <c r="A128" s="1">
        <v>40360</v>
      </c>
      <c r="B128">
        <v>1.7568000000000001</v>
      </c>
      <c r="C128">
        <f t="shared" si="8"/>
        <v>1.7914000000000001</v>
      </c>
      <c r="D128">
        <f t="shared" si="11"/>
        <v>-6.1638713812626751</v>
      </c>
    </row>
    <row r="129" spans="1:4" x14ac:dyDescent="0.25">
      <c r="A129" s="1">
        <v>40391</v>
      </c>
      <c r="B129">
        <v>1.7556</v>
      </c>
      <c r="C129">
        <f t="shared" si="8"/>
        <v>1.7711666666666668</v>
      </c>
      <c r="D129">
        <f t="shared" si="11"/>
        <v>-6.9141039236479411</v>
      </c>
    </row>
    <row r="130" spans="1:4" x14ac:dyDescent="0.25">
      <c r="A130" s="1">
        <v>40422</v>
      </c>
      <c r="B130">
        <v>1.6938</v>
      </c>
      <c r="C130">
        <f t="shared" si="8"/>
        <v>1.7354000000000003</v>
      </c>
      <c r="D130">
        <f t="shared" si="11"/>
        <v>-4.7195814816898274</v>
      </c>
    </row>
    <row r="131" spans="1:4" x14ac:dyDescent="0.25">
      <c r="A131" s="1">
        <v>40452</v>
      </c>
      <c r="B131">
        <v>1.7010000000000001</v>
      </c>
      <c r="C131">
        <f t="shared" si="8"/>
        <v>1.7167999999999999</v>
      </c>
      <c r="D131">
        <f t="shared" si="11"/>
        <v>-2.4432209222298717</v>
      </c>
    </row>
    <row r="132" spans="1:4" x14ac:dyDescent="0.25">
      <c r="A132" s="1">
        <v>40483</v>
      </c>
      <c r="B132">
        <v>1.7157</v>
      </c>
      <c r="C132">
        <f t="shared" si="8"/>
        <v>1.7035</v>
      </c>
      <c r="D132">
        <f t="shared" si="11"/>
        <v>-1.9656019656019597</v>
      </c>
    </row>
    <row r="133" spans="1:4" x14ac:dyDescent="0.25">
      <c r="A133" s="1">
        <v>40513</v>
      </c>
      <c r="B133">
        <v>1.6657999999999999</v>
      </c>
      <c r="C133">
        <f t="shared" ref="C133:C196" si="12">AVERAGE(B131:B133)</f>
        <v>1.6941666666666666</v>
      </c>
      <c r="D133">
        <f t="shared" si="11"/>
        <v>-4.308363970588247</v>
      </c>
    </row>
    <row r="134" spans="1:4" x14ac:dyDescent="0.25">
      <c r="A134" s="1">
        <v>40544</v>
      </c>
      <c r="B134">
        <v>1.673</v>
      </c>
      <c r="C134">
        <f t="shared" si="12"/>
        <v>1.6848333333333334</v>
      </c>
      <c r="D134">
        <f t="shared" si="11"/>
        <v>-10.744771660264618</v>
      </c>
    </row>
    <row r="135" spans="1:4" x14ac:dyDescent="0.25">
      <c r="A135" s="1">
        <v>40575</v>
      </c>
      <c r="B135">
        <v>1.6608000000000001</v>
      </c>
      <c r="C135">
        <f t="shared" si="12"/>
        <v>1.6665333333333334</v>
      </c>
      <c r="D135">
        <f t="shared" si="11"/>
        <v>-8.2735004970727939</v>
      </c>
    </row>
    <row r="136" spans="1:4" x14ac:dyDescent="0.25">
      <c r="A136" s="1">
        <v>40603</v>
      </c>
      <c r="B136">
        <v>1.6282999999999999</v>
      </c>
      <c r="C136">
        <f t="shared" si="12"/>
        <v>1.6540333333333332</v>
      </c>
      <c r="D136">
        <f t="shared" si="11"/>
        <v>-8.5532966415814986</v>
      </c>
    </row>
    <row r="137" spans="1:4" x14ac:dyDescent="0.25">
      <c r="A137" s="1">
        <v>40634</v>
      </c>
      <c r="B137">
        <v>1.5729</v>
      </c>
      <c r="C137">
        <f t="shared" si="12"/>
        <v>1.6206666666666667</v>
      </c>
      <c r="D137">
        <f t="shared" si="11"/>
        <v>-9.0914345162408932</v>
      </c>
    </row>
    <row r="138" spans="1:4" x14ac:dyDescent="0.25">
      <c r="A138" s="1">
        <v>40664</v>
      </c>
      <c r="B138">
        <v>1.5794999999999999</v>
      </c>
      <c r="C138">
        <f t="shared" si="12"/>
        <v>1.5935666666666666</v>
      </c>
      <c r="D138">
        <f t="shared" si="11"/>
        <v>-13.037493806089307</v>
      </c>
    </row>
    <row r="139" spans="1:4" x14ac:dyDescent="0.25">
      <c r="A139" s="1">
        <v>40695</v>
      </c>
      <c r="B139">
        <v>1.5607</v>
      </c>
      <c r="C139">
        <f t="shared" si="12"/>
        <v>1.5710333333333333</v>
      </c>
      <c r="D139">
        <f t="shared" si="11"/>
        <v>-13.347398811837207</v>
      </c>
    </row>
    <row r="140" spans="1:4" x14ac:dyDescent="0.25">
      <c r="A140" s="1">
        <v>40725</v>
      </c>
      <c r="B140">
        <v>1.5559000000000001</v>
      </c>
      <c r="C140">
        <f t="shared" si="12"/>
        <v>1.5653666666666668</v>
      </c>
      <c r="D140">
        <f t="shared" si="11"/>
        <v>-11.435564663023678</v>
      </c>
    </row>
    <row r="141" spans="1:4" x14ac:dyDescent="0.25">
      <c r="A141" s="1">
        <v>40756</v>
      </c>
      <c r="B141">
        <v>1.5868</v>
      </c>
      <c r="C141">
        <f t="shared" si="12"/>
        <v>1.5678000000000001</v>
      </c>
      <c r="D141">
        <f t="shared" si="11"/>
        <v>-9.6149464570517207</v>
      </c>
    </row>
    <row r="142" spans="1:4" x14ac:dyDescent="0.25">
      <c r="A142" s="1">
        <v>40787</v>
      </c>
      <c r="B142">
        <v>1.8540000000000001</v>
      </c>
      <c r="C142">
        <f t="shared" si="12"/>
        <v>1.6655666666666669</v>
      </c>
      <c r="D142">
        <f t="shared" si="11"/>
        <v>9.4580233793836399</v>
      </c>
    </row>
    <row r="143" spans="1:4" x14ac:dyDescent="0.25">
      <c r="A143" s="1">
        <v>40817</v>
      </c>
      <c r="B143">
        <v>1.6881499999999998</v>
      </c>
      <c r="C143">
        <f t="shared" si="12"/>
        <v>1.7096499999999999</v>
      </c>
      <c r="D143">
        <f t="shared" ref="D143:D206" si="13">(B143/B131-1)*100</f>
        <v>-0.75543797766021159</v>
      </c>
    </row>
    <row r="144" spans="1:4" x14ac:dyDescent="0.25">
      <c r="A144" s="1">
        <v>40848</v>
      </c>
      <c r="B144">
        <v>1.8105500000000001</v>
      </c>
      <c r="C144">
        <f t="shared" si="12"/>
        <v>1.7842333333333336</v>
      </c>
      <c r="D144">
        <f t="shared" si="13"/>
        <v>5.5283557731538258</v>
      </c>
    </row>
    <row r="145" spans="1:4" x14ac:dyDescent="0.25">
      <c r="A145" s="1">
        <v>40878</v>
      </c>
      <c r="B145">
        <v>1.8754499999999998</v>
      </c>
      <c r="C145">
        <f t="shared" si="12"/>
        <v>1.7913833333333333</v>
      </c>
      <c r="D145">
        <f t="shared" si="13"/>
        <v>12.585544483131228</v>
      </c>
    </row>
    <row r="146" spans="1:4" x14ac:dyDescent="0.25">
      <c r="A146" s="1">
        <v>40909</v>
      </c>
      <c r="B146">
        <v>1.7387999999999999</v>
      </c>
      <c r="C146">
        <f t="shared" si="12"/>
        <v>1.8082666666666665</v>
      </c>
      <c r="D146">
        <f t="shared" si="13"/>
        <v>3.9330543933054241</v>
      </c>
    </row>
    <row r="147" spans="1:4" x14ac:dyDescent="0.25">
      <c r="A147" s="1">
        <v>40940</v>
      </c>
      <c r="B147">
        <v>1.7088999999999999</v>
      </c>
      <c r="C147">
        <f t="shared" si="12"/>
        <v>1.7743833333333334</v>
      </c>
      <c r="D147">
        <f t="shared" si="13"/>
        <v>2.8961946050096277</v>
      </c>
    </row>
    <row r="148" spans="1:4" x14ac:dyDescent="0.25">
      <c r="A148" s="1">
        <v>40969</v>
      </c>
      <c r="B148">
        <v>1.8218000000000001</v>
      </c>
      <c r="C148">
        <f t="shared" si="12"/>
        <v>1.7565</v>
      </c>
      <c r="D148">
        <f t="shared" si="13"/>
        <v>11.88355954062521</v>
      </c>
    </row>
    <row r="149" spans="1:4" x14ac:dyDescent="0.25">
      <c r="A149" s="1">
        <v>41000</v>
      </c>
      <c r="B149">
        <v>1.8915</v>
      </c>
      <c r="C149">
        <f t="shared" si="12"/>
        <v>1.8074000000000001</v>
      </c>
      <c r="D149">
        <f t="shared" si="13"/>
        <v>20.255578867060841</v>
      </c>
    </row>
    <row r="150" spans="1:4" x14ac:dyDescent="0.25">
      <c r="A150" s="1">
        <v>41030</v>
      </c>
      <c r="B150">
        <v>2.0220000000000002</v>
      </c>
      <c r="C150">
        <f t="shared" si="12"/>
        <v>1.9117666666666668</v>
      </c>
      <c r="D150">
        <f t="shared" si="13"/>
        <v>28.015194681861377</v>
      </c>
    </row>
    <row r="151" spans="1:4" x14ac:dyDescent="0.25">
      <c r="A151" s="1">
        <v>41061</v>
      </c>
      <c r="B151">
        <v>2.0209999999999999</v>
      </c>
      <c r="C151">
        <f t="shared" si="12"/>
        <v>1.9781666666666666</v>
      </c>
      <c r="D151">
        <f t="shared" si="13"/>
        <v>29.493176138912027</v>
      </c>
    </row>
    <row r="152" spans="1:4" x14ac:dyDescent="0.25">
      <c r="A152" s="1">
        <v>41091</v>
      </c>
      <c r="B152">
        <v>2.0496499999999997</v>
      </c>
      <c r="C152">
        <f t="shared" si="12"/>
        <v>2.0308833333333332</v>
      </c>
      <c r="D152">
        <f t="shared" si="13"/>
        <v>31.734044604409007</v>
      </c>
    </row>
    <row r="153" spans="1:4" x14ac:dyDescent="0.25">
      <c r="A153" s="1">
        <v>41122</v>
      </c>
      <c r="B153">
        <v>2.0369000000000002</v>
      </c>
      <c r="C153">
        <f t="shared" si="12"/>
        <v>2.0358499999999999</v>
      </c>
      <c r="D153">
        <f t="shared" si="13"/>
        <v>28.36526342324175</v>
      </c>
    </row>
    <row r="154" spans="1:4" x14ac:dyDescent="0.25">
      <c r="A154" s="1">
        <v>41153</v>
      </c>
      <c r="B154">
        <v>2.0303</v>
      </c>
      <c r="C154">
        <f t="shared" si="12"/>
        <v>2.0389499999999998</v>
      </c>
      <c r="D154">
        <f t="shared" si="13"/>
        <v>9.5091693635382946</v>
      </c>
    </row>
    <row r="155" spans="1:4" x14ac:dyDescent="0.25">
      <c r="A155" s="1">
        <v>41183</v>
      </c>
      <c r="B155">
        <v>2.03105</v>
      </c>
      <c r="C155">
        <f t="shared" si="12"/>
        <v>2.0327500000000001</v>
      </c>
      <c r="D155">
        <f t="shared" si="13"/>
        <v>20.312176050706409</v>
      </c>
    </row>
    <row r="156" spans="1:4" x14ac:dyDescent="0.25">
      <c r="A156" s="1">
        <v>41214</v>
      </c>
      <c r="B156">
        <v>2.1071</v>
      </c>
      <c r="C156">
        <f t="shared" si="12"/>
        <v>2.0561500000000001</v>
      </c>
      <c r="D156">
        <f t="shared" si="13"/>
        <v>16.379000856093452</v>
      </c>
    </row>
    <row r="157" spans="1:4" x14ac:dyDescent="0.25">
      <c r="A157" s="1">
        <v>41244</v>
      </c>
      <c r="B157">
        <v>2.0431999999999997</v>
      </c>
      <c r="C157">
        <f t="shared" si="12"/>
        <v>2.0604499999999999</v>
      </c>
      <c r="D157">
        <f t="shared" si="13"/>
        <v>8.9445199818710019</v>
      </c>
    </row>
    <row r="158" spans="1:4" x14ac:dyDescent="0.25">
      <c r="A158" s="1">
        <v>41275</v>
      </c>
      <c r="B158">
        <v>1.988</v>
      </c>
      <c r="C158">
        <f t="shared" si="12"/>
        <v>2.0460999999999996</v>
      </c>
      <c r="D158">
        <f t="shared" si="13"/>
        <v>14.331723027375197</v>
      </c>
    </row>
    <row r="159" spans="1:4" x14ac:dyDescent="0.25">
      <c r="A159" s="1">
        <v>41306</v>
      </c>
      <c r="B159">
        <v>1.9751500000000002</v>
      </c>
      <c r="C159">
        <f t="shared" si="12"/>
        <v>2.0021166666666668</v>
      </c>
      <c r="D159">
        <f t="shared" si="13"/>
        <v>15.580197788050821</v>
      </c>
    </row>
    <row r="160" spans="1:4" x14ac:dyDescent="0.25">
      <c r="A160" s="1">
        <v>41334</v>
      </c>
      <c r="B160">
        <v>2.0134999999999996</v>
      </c>
      <c r="C160">
        <f t="shared" si="12"/>
        <v>1.9922166666666665</v>
      </c>
      <c r="D160">
        <f t="shared" si="13"/>
        <v>10.522560105390255</v>
      </c>
    </row>
    <row r="161" spans="1:4" x14ac:dyDescent="0.25">
      <c r="A161" s="1">
        <v>41365</v>
      </c>
      <c r="B161">
        <v>2.0014000000000003</v>
      </c>
      <c r="C161">
        <f t="shared" si="12"/>
        <v>1.9966833333333334</v>
      </c>
      <c r="D161">
        <f t="shared" si="13"/>
        <v>5.8102035421623288</v>
      </c>
    </row>
    <row r="162" spans="1:4" x14ac:dyDescent="0.25">
      <c r="A162" s="1">
        <v>41395</v>
      </c>
      <c r="B162">
        <v>2.13165</v>
      </c>
      <c r="C162">
        <f t="shared" si="12"/>
        <v>2.0488499999999998</v>
      </c>
      <c r="D162">
        <f t="shared" si="13"/>
        <v>5.4228486646884067</v>
      </c>
    </row>
    <row r="163" spans="1:4" x14ac:dyDescent="0.25">
      <c r="A163" s="1">
        <v>41426</v>
      </c>
      <c r="B163">
        <v>2.2153</v>
      </c>
      <c r="C163">
        <f t="shared" si="12"/>
        <v>2.1161166666666671</v>
      </c>
      <c r="D163">
        <f t="shared" si="13"/>
        <v>9.6140524492825499</v>
      </c>
    </row>
    <row r="164" spans="1:4" x14ac:dyDescent="0.25">
      <c r="A164" s="1">
        <v>41456</v>
      </c>
      <c r="B164">
        <v>2.29</v>
      </c>
      <c r="C164">
        <f t="shared" si="12"/>
        <v>2.2123166666666667</v>
      </c>
      <c r="D164">
        <f t="shared" si="13"/>
        <v>11.726392310882371</v>
      </c>
    </row>
    <row r="165" spans="1:4" x14ac:dyDescent="0.25">
      <c r="A165" s="1">
        <v>41487</v>
      </c>
      <c r="B165">
        <v>2.3722000000000003</v>
      </c>
      <c r="C165">
        <f t="shared" si="12"/>
        <v>2.2925</v>
      </c>
      <c r="D165">
        <f t="shared" si="13"/>
        <v>16.461289214001674</v>
      </c>
    </row>
    <row r="166" spans="1:4" x14ac:dyDescent="0.25">
      <c r="A166" s="1">
        <v>41518</v>
      </c>
      <c r="B166">
        <v>2.2297000000000002</v>
      </c>
      <c r="C166">
        <f t="shared" si="12"/>
        <v>2.2973000000000003</v>
      </c>
      <c r="D166">
        <f t="shared" si="13"/>
        <v>9.8212086883711969</v>
      </c>
    </row>
    <row r="167" spans="1:4" x14ac:dyDescent="0.25">
      <c r="A167" s="1">
        <v>41548</v>
      </c>
      <c r="B167">
        <v>2.2023000000000001</v>
      </c>
      <c r="C167">
        <f t="shared" si="12"/>
        <v>2.2680666666666669</v>
      </c>
      <c r="D167">
        <f t="shared" si="13"/>
        <v>8.4315994190197188</v>
      </c>
    </row>
    <row r="168" spans="1:4" x14ac:dyDescent="0.25">
      <c r="A168" s="1">
        <v>41579</v>
      </c>
      <c r="B168">
        <v>2.3246000000000002</v>
      </c>
      <c r="C168">
        <f t="shared" si="12"/>
        <v>2.2522000000000002</v>
      </c>
      <c r="D168">
        <f t="shared" si="13"/>
        <v>10.322243842247648</v>
      </c>
    </row>
    <row r="169" spans="1:4" x14ac:dyDescent="0.25">
      <c r="A169" s="1">
        <v>41609</v>
      </c>
      <c r="B169">
        <v>2.3422999999999998</v>
      </c>
      <c r="C169">
        <f t="shared" si="12"/>
        <v>2.2897333333333334</v>
      </c>
      <c r="D169">
        <f t="shared" si="13"/>
        <v>14.638801879404873</v>
      </c>
    </row>
    <row r="170" spans="1:4" x14ac:dyDescent="0.25">
      <c r="A170" s="1">
        <v>41640</v>
      </c>
      <c r="B170">
        <v>2.4260000000000002</v>
      </c>
      <c r="C170">
        <f t="shared" si="12"/>
        <v>2.3643000000000001</v>
      </c>
      <c r="D170">
        <f t="shared" si="13"/>
        <v>22.032193158953728</v>
      </c>
    </row>
    <row r="171" spans="1:4" x14ac:dyDescent="0.25">
      <c r="A171" s="1">
        <v>41671</v>
      </c>
      <c r="B171">
        <v>2.3330500000000001</v>
      </c>
      <c r="C171">
        <f t="shared" si="12"/>
        <v>2.3671166666666665</v>
      </c>
      <c r="D171">
        <f t="shared" si="13"/>
        <v>18.120142773966521</v>
      </c>
    </row>
    <row r="172" spans="1:4" x14ac:dyDescent="0.25">
      <c r="A172" s="1">
        <v>41699</v>
      </c>
      <c r="B172">
        <v>2.2626999999999997</v>
      </c>
      <c r="C172">
        <f t="shared" si="12"/>
        <v>2.3405833333333335</v>
      </c>
      <c r="D172">
        <f t="shared" si="13"/>
        <v>12.37645890240875</v>
      </c>
    </row>
    <row r="173" spans="1:4" x14ac:dyDescent="0.25">
      <c r="A173" s="1">
        <v>41730</v>
      </c>
      <c r="B173">
        <v>2.2357</v>
      </c>
      <c r="C173">
        <f t="shared" si="12"/>
        <v>2.2771500000000002</v>
      </c>
      <c r="D173">
        <f t="shared" si="13"/>
        <v>11.70680523633456</v>
      </c>
    </row>
    <row r="174" spans="1:4" x14ac:dyDescent="0.25">
      <c r="A174" s="1">
        <v>41760</v>
      </c>
      <c r="B174">
        <v>2.2386999999999997</v>
      </c>
      <c r="C174">
        <f t="shared" si="12"/>
        <v>2.2456999999999998</v>
      </c>
      <c r="D174">
        <f t="shared" si="13"/>
        <v>5.021931367719823</v>
      </c>
    </row>
    <row r="175" spans="1:4" x14ac:dyDescent="0.25">
      <c r="A175" s="1">
        <v>41791</v>
      </c>
      <c r="B175">
        <v>2.2022000000000004</v>
      </c>
      <c r="C175">
        <f t="shared" si="12"/>
        <v>2.2255333333333334</v>
      </c>
      <c r="D175">
        <f t="shared" si="13"/>
        <v>-0.59134203042475741</v>
      </c>
    </row>
    <row r="176" spans="1:4" x14ac:dyDescent="0.25">
      <c r="A176" s="1">
        <v>41821</v>
      </c>
      <c r="B176">
        <v>2.2671000000000001</v>
      </c>
      <c r="C176">
        <f t="shared" si="12"/>
        <v>2.2360000000000002</v>
      </c>
      <c r="D176">
        <f t="shared" si="13"/>
        <v>-1.0000000000000009</v>
      </c>
    </row>
    <row r="177" spans="1:4" x14ac:dyDescent="0.25">
      <c r="A177" s="1">
        <v>41852</v>
      </c>
      <c r="B177">
        <v>2.2393000000000001</v>
      </c>
      <c r="C177">
        <f t="shared" si="12"/>
        <v>2.2362000000000002</v>
      </c>
      <c r="D177">
        <f t="shared" si="13"/>
        <v>-5.6023944018211091</v>
      </c>
    </row>
    <row r="178" spans="1:4" x14ac:dyDescent="0.25">
      <c r="A178" s="1">
        <v>41883</v>
      </c>
      <c r="B178">
        <v>2.4507000000000003</v>
      </c>
      <c r="C178">
        <f t="shared" si="12"/>
        <v>2.3190333333333335</v>
      </c>
      <c r="D178">
        <f t="shared" si="13"/>
        <v>9.9116473068125757</v>
      </c>
    </row>
    <row r="179" spans="1:4" x14ac:dyDescent="0.25">
      <c r="A179" s="1">
        <v>41913</v>
      </c>
      <c r="B179">
        <v>2.4439000000000002</v>
      </c>
      <c r="C179">
        <f t="shared" si="12"/>
        <v>2.377966666666667</v>
      </c>
      <c r="D179">
        <f t="shared" si="13"/>
        <v>10.970349180402316</v>
      </c>
    </row>
    <row r="180" spans="1:4" x14ac:dyDescent="0.25">
      <c r="A180" s="1">
        <v>41944</v>
      </c>
      <c r="B180">
        <v>2.5598000000000001</v>
      </c>
      <c r="C180">
        <f t="shared" si="12"/>
        <v>2.4848000000000003</v>
      </c>
      <c r="D180">
        <f t="shared" si="13"/>
        <v>10.117869741030706</v>
      </c>
    </row>
    <row r="181" spans="1:4" x14ac:dyDescent="0.25">
      <c r="A181" s="1">
        <v>41974</v>
      </c>
      <c r="B181">
        <v>2.6558999999999999</v>
      </c>
      <c r="C181">
        <f t="shared" si="12"/>
        <v>2.5531999999999999</v>
      </c>
      <c r="D181">
        <f t="shared" si="13"/>
        <v>13.388549716091024</v>
      </c>
    </row>
    <row r="182" spans="1:4" x14ac:dyDescent="0.25">
      <c r="A182" s="1">
        <v>42005</v>
      </c>
      <c r="B182">
        <v>2.6619999999999999</v>
      </c>
      <c r="C182">
        <f t="shared" si="12"/>
        <v>2.6259000000000001</v>
      </c>
      <c r="D182">
        <f t="shared" si="13"/>
        <v>9.7279472382522556</v>
      </c>
    </row>
    <row r="183" spans="1:4" x14ac:dyDescent="0.25">
      <c r="A183" s="1">
        <v>42036</v>
      </c>
      <c r="B183">
        <v>2.8779500000000002</v>
      </c>
      <c r="C183">
        <f t="shared" si="12"/>
        <v>2.7319499999999999</v>
      </c>
      <c r="D183">
        <f t="shared" si="13"/>
        <v>23.355693191316096</v>
      </c>
    </row>
    <row r="184" spans="1:4" x14ac:dyDescent="0.25">
      <c r="A184" s="1">
        <v>42064</v>
      </c>
      <c r="B184">
        <v>3.2077</v>
      </c>
      <c r="C184">
        <f t="shared" si="12"/>
        <v>2.9158833333333334</v>
      </c>
      <c r="D184">
        <f t="shared" si="13"/>
        <v>41.76426393247008</v>
      </c>
    </row>
    <row r="185" spans="1:4" x14ac:dyDescent="0.25">
      <c r="A185" s="1">
        <v>42095</v>
      </c>
      <c r="B185">
        <v>2.9932999999999996</v>
      </c>
      <c r="C185">
        <f t="shared" si="12"/>
        <v>3.0263166666666663</v>
      </c>
      <c r="D185">
        <f t="shared" si="13"/>
        <v>33.886478507849873</v>
      </c>
    </row>
    <row r="186" spans="1:4" x14ac:dyDescent="0.25">
      <c r="A186" s="1">
        <v>42125</v>
      </c>
      <c r="B186">
        <v>3.1784499999999998</v>
      </c>
      <c r="C186">
        <f t="shared" si="12"/>
        <v>3.1264833333333328</v>
      </c>
      <c r="D186">
        <f t="shared" si="13"/>
        <v>41.977486934381567</v>
      </c>
    </row>
    <row r="187" spans="1:4" x14ac:dyDescent="0.25">
      <c r="A187" s="1">
        <v>42156</v>
      </c>
      <c r="B187">
        <v>3.1022499999999997</v>
      </c>
      <c r="C187">
        <f t="shared" si="12"/>
        <v>3.091333333333333</v>
      </c>
      <c r="D187">
        <f t="shared" si="13"/>
        <v>40.870493143220379</v>
      </c>
    </row>
    <row r="188" spans="1:4" x14ac:dyDescent="0.25">
      <c r="A188" s="1">
        <v>42186</v>
      </c>
      <c r="B188">
        <v>3.3936999999999999</v>
      </c>
      <c r="C188">
        <f t="shared" si="12"/>
        <v>3.2247999999999997</v>
      </c>
      <c r="D188">
        <f t="shared" si="13"/>
        <v>49.693440959816492</v>
      </c>
    </row>
    <row r="189" spans="1:4" x14ac:dyDescent="0.25">
      <c r="A189" s="1">
        <v>42217</v>
      </c>
      <c r="B189">
        <v>3.6463999999999999</v>
      </c>
      <c r="C189">
        <f t="shared" si="12"/>
        <v>3.3807833333333335</v>
      </c>
      <c r="D189">
        <f t="shared" si="13"/>
        <v>62.836600723440348</v>
      </c>
    </row>
    <row r="190" spans="1:4" x14ac:dyDescent="0.25">
      <c r="A190" s="1">
        <v>42248</v>
      </c>
      <c r="B190">
        <v>3.97255</v>
      </c>
      <c r="C190">
        <f t="shared" si="12"/>
        <v>3.6708833333333337</v>
      </c>
      <c r="D190">
        <f t="shared" si="13"/>
        <v>62.098584078018519</v>
      </c>
    </row>
    <row r="191" spans="1:4" x14ac:dyDescent="0.25">
      <c r="A191" s="1">
        <v>42278</v>
      </c>
      <c r="B191">
        <v>3.8585500000000001</v>
      </c>
      <c r="C191">
        <f t="shared" si="12"/>
        <v>3.8258333333333332</v>
      </c>
      <c r="D191">
        <f t="shared" si="13"/>
        <v>57.884938008920159</v>
      </c>
    </row>
    <row r="192" spans="1:4" x14ac:dyDescent="0.25">
      <c r="A192" s="1">
        <v>42309</v>
      </c>
      <c r="B192">
        <v>3.85025</v>
      </c>
      <c r="C192">
        <f t="shared" si="12"/>
        <v>3.8937833333333334</v>
      </c>
      <c r="D192">
        <f t="shared" si="13"/>
        <v>50.412141573560419</v>
      </c>
    </row>
    <row r="193" spans="1:4" x14ac:dyDescent="0.25">
      <c r="A193" s="1">
        <v>42339</v>
      </c>
      <c r="B193">
        <v>3.9044999999999996</v>
      </c>
      <c r="C193">
        <f t="shared" si="12"/>
        <v>3.8710999999999998</v>
      </c>
      <c r="D193">
        <f t="shared" si="13"/>
        <v>47.012312210550093</v>
      </c>
    </row>
    <row r="194" spans="1:4" x14ac:dyDescent="0.25">
      <c r="A194" s="1">
        <v>42370</v>
      </c>
      <c r="B194">
        <v>4.0425000000000004</v>
      </c>
      <c r="C194">
        <f t="shared" si="12"/>
        <v>3.9324166666666667</v>
      </c>
      <c r="D194">
        <f t="shared" si="13"/>
        <v>51.859504132231415</v>
      </c>
    </row>
    <row r="195" spans="1:4" x14ac:dyDescent="0.25">
      <c r="A195" s="1">
        <v>42401</v>
      </c>
      <c r="B195">
        <v>3.9793000000000003</v>
      </c>
      <c r="C195">
        <f t="shared" si="12"/>
        <v>3.9754333333333336</v>
      </c>
      <c r="D195">
        <f t="shared" si="13"/>
        <v>38.268559217498563</v>
      </c>
    </row>
    <row r="196" spans="1:4" x14ac:dyDescent="0.25">
      <c r="A196" s="1">
        <v>42430</v>
      </c>
      <c r="B196">
        <v>3.5586000000000002</v>
      </c>
      <c r="C196">
        <f t="shared" si="12"/>
        <v>3.8601333333333336</v>
      </c>
      <c r="D196">
        <f t="shared" si="13"/>
        <v>10.939302303831422</v>
      </c>
    </row>
    <row r="197" spans="1:4" x14ac:dyDescent="0.25">
      <c r="A197" s="1">
        <v>42461</v>
      </c>
      <c r="B197">
        <v>3.4504999999999999</v>
      </c>
      <c r="C197">
        <f t="shared" ref="C197:C253" si="14">AVERAGE(B195:B197)</f>
        <v>3.6628000000000003</v>
      </c>
      <c r="D197">
        <f t="shared" si="13"/>
        <v>15.274112183877332</v>
      </c>
    </row>
    <row r="198" spans="1:4" x14ac:dyDescent="0.25">
      <c r="A198" s="1">
        <v>42491</v>
      </c>
      <c r="B198">
        <v>3.5948000000000002</v>
      </c>
      <c r="C198">
        <f t="shared" si="14"/>
        <v>3.5346333333333333</v>
      </c>
      <c r="D198">
        <f t="shared" si="13"/>
        <v>13.099152102439881</v>
      </c>
    </row>
    <row r="199" spans="1:4" x14ac:dyDescent="0.25">
      <c r="A199" s="1">
        <v>42522</v>
      </c>
      <c r="B199">
        <v>3.2095000000000002</v>
      </c>
      <c r="C199">
        <f t="shared" si="14"/>
        <v>3.4182666666666663</v>
      </c>
      <c r="D199">
        <f t="shared" si="13"/>
        <v>3.457168184382331</v>
      </c>
    </row>
    <row r="200" spans="1:4" x14ac:dyDescent="0.25">
      <c r="A200" s="1">
        <v>42552</v>
      </c>
      <c r="B200">
        <v>3.2386999999999997</v>
      </c>
      <c r="C200">
        <f t="shared" si="14"/>
        <v>3.3476666666666666</v>
      </c>
      <c r="D200">
        <f t="shared" si="13"/>
        <v>-4.5672864425258641</v>
      </c>
    </row>
    <row r="201" spans="1:4" x14ac:dyDescent="0.25">
      <c r="A201" s="1">
        <v>42583</v>
      </c>
      <c r="B201">
        <v>3.24</v>
      </c>
      <c r="C201">
        <f t="shared" si="14"/>
        <v>3.2294</v>
      </c>
      <c r="D201">
        <f t="shared" si="13"/>
        <v>-11.145239139973661</v>
      </c>
    </row>
    <row r="202" spans="1:4" x14ac:dyDescent="0.25">
      <c r="A202" s="1">
        <v>42614</v>
      </c>
      <c r="B202">
        <v>3.2458999999999998</v>
      </c>
      <c r="C202">
        <f t="shared" si="14"/>
        <v>3.2415333333333329</v>
      </c>
      <c r="D202">
        <f t="shared" si="13"/>
        <v>-18.291777321871351</v>
      </c>
    </row>
    <row r="203" spans="1:4" x14ac:dyDescent="0.25">
      <c r="A203" s="1">
        <v>42644</v>
      </c>
      <c r="B203">
        <v>3.1807999999999996</v>
      </c>
      <c r="C203">
        <f t="shared" si="14"/>
        <v>3.2222333333333331</v>
      </c>
      <c r="D203">
        <f t="shared" si="13"/>
        <v>-17.564888364800257</v>
      </c>
    </row>
    <row r="204" spans="1:4" x14ac:dyDescent="0.25">
      <c r="A204" s="1">
        <v>42675</v>
      </c>
      <c r="B204">
        <v>3.3963999999999999</v>
      </c>
      <c r="C204">
        <f t="shared" si="14"/>
        <v>3.2743666666666669</v>
      </c>
      <c r="D204">
        <f t="shared" si="13"/>
        <v>-11.787546263229665</v>
      </c>
    </row>
    <row r="205" spans="1:4" x14ac:dyDescent="0.25">
      <c r="A205" s="1">
        <v>42705</v>
      </c>
      <c r="B205">
        <v>3.2587999999999999</v>
      </c>
      <c r="C205">
        <f t="shared" si="14"/>
        <v>3.2786666666666662</v>
      </c>
      <c r="D205">
        <f t="shared" si="13"/>
        <v>-16.537328723268018</v>
      </c>
    </row>
    <row r="206" spans="1:4" x14ac:dyDescent="0.25">
      <c r="A206" s="1">
        <v>42736</v>
      </c>
      <c r="B206">
        <v>3.1266999999999996</v>
      </c>
      <c r="C206">
        <f t="shared" si="14"/>
        <v>3.2606333333333333</v>
      </c>
      <c r="D206">
        <f t="shared" si="13"/>
        <v>-22.654298082869527</v>
      </c>
    </row>
    <row r="207" spans="1:4" x14ac:dyDescent="0.25">
      <c r="A207" s="1">
        <v>42767</v>
      </c>
      <c r="B207">
        <v>3.0990000000000002</v>
      </c>
      <c r="C207">
        <f t="shared" si="14"/>
        <v>3.1615000000000002</v>
      </c>
      <c r="D207">
        <f t="shared" ref="D207:D253" si="15">(B207/B195-1)*100</f>
        <v>-22.121981252984192</v>
      </c>
    </row>
    <row r="208" spans="1:4" x14ac:dyDescent="0.25">
      <c r="A208" s="1">
        <v>42795</v>
      </c>
      <c r="B208">
        <v>3.1680999999999999</v>
      </c>
      <c r="C208">
        <f t="shared" si="14"/>
        <v>3.1312666666666664</v>
      </c>
      <c r="D208">
        <f t="shared" si="15"/>
        <v>-10.973416512111511</v>
      </c>
    </row>
    <row r="209" spans="1:4" x14ac:dyDescent="0.25">
      <c r="A209" s="1">
        <v>42826</v>
      </c>
      <c r="B209">
        <v>3.1981000000000002</v>
      </c>
      <c r="C209">
        <f t="shared" si="14"/>
        <v>3.1550666666666665</v>
      </c>
      <c r="D209">
        <f t="shared" si="15"/>
        <v>-7.3148819011737309</v>
      </c>
    </row>
    <row r="210" spans="1:4" x14ac:dyDescent="0.25">
      <c r="A210" s="1">
        <v>42856</v>
      </c>
      <c r="B210">
        <v>3.2434000000000003</v>
      </c>
      <c r="C210">
        <f t="shared" si="14"/>
        <v>3.2032000000000003</v>
      </c>
      <c r="D210">
        <f t="shared" si="15"/>
        <v>-9.7752308890619801</v>
      </c>
    </row>
    <row r="211" spans="1:4" x14ac:dyDescent="0.25">
      <c r="A211" s="1">
        <v>42887</v>
      </c>
      <c r="B211">
        <v>3.3079000000000001</v>
      </c>
      <c r="C211">
        <f t="shared" si="14"/>
        <v>3.2498000000000005</v>
      </c>
      <c r="D211">
        <f t="shared" si="15"/>
        <v>3.0658981149711773</v>
      </c>
    </row>
    <row r="212" spans="1:4" x14ac:dyDescent="0.25">
      <c r="A212" s="1">
        <v>42917</v>
      </c>
      <c r="B212">
        <v>3.1303999999999998</v>
      </c>
      <c r="C212">
        <f t="shared" si="14"/>
        <v>3.227233333333333</v>
      </c>
      <c r="D212">
        <f t="shared" si="15"/>
        <v>-3.3439342946243844</v>
      </c>
    </row>
    <row r="213" spans="1:4" x14ac:dyDescent="0.25">
      <c r="A213" s="1">
        <v>42948</v>
      </c>
      <c r="B213">
        <v>3.1467999999999998</v>
      </c>
      <c r="C213">
        <f t="shared" si="14"/>
        <v>3.1950333333333334</v>
      </c>
      <c r="D213">
        <f t="shared" si="15"/>
        <v>-2.8765432098765586</v>
      </c>
    </row>
    <row r="214" spans="1:4" x14ac:dyDescent="0.25">
      <c r="A214" s="1">
        <v>42979</v>
      </c>
      <c r="B214">
        <v>3.1677</v>
      </c>
      <c r="C214">
        <f t="shared" si="14"/>
        <v>3.1483000000000003</v>
      </c>
      <c r="D214">
        <f t="shared" si="15"/>
        <v>-2.4091931359561225</v>
      </c>
    </row>
    <row r="215" spans="1:4" x14ac:dyDescent="0.25">
      <c r="A215" s="1">
        <v>43009</v>
      </c>
      <c r="B215">
        <v>3.2766000000000002</v>
      </c>
      <c r="C215">
        <f t="shared" si="14"/>
        <v>3.1970333333333336</v>
      </c>
      <c r="D215">
        <f t="shared" si="15"/>
        <v>3.0118209255533435</v>
      </c>
    </row>
    <row r="216" spans="1:4" x14ac:dyDescent="0.25">
      <c r="A216" s="1">
        <v>43040</v>
      </c>
      <c r="B216">
        <v>3.2613000000000003</v>
      </c>
      <c r="C216">
        <f t="shared" si="14"/>
        <v>3.2352000000000003</v>
      </c>
      <c r="D216">
        <f t="shared" si="15"/>
        <v>-3.9777411376751726</v>
      </c>
    </row>
    <row r="217" spans="1:4" x14ac:dyDescent="0.25">
      <c r="A217" s="1">
        <v>43070</v>
      </c>
      <c r="B217">
        <v>3.3076999999999996</v>
      </c>
      <c r="C217">
        <f t="shared" si="14"/>
        <v>3.2818666666666672</v>
      </c>
      <c r="D217">
        <f t="shared" si="15"/>
        <v>1.5005523505584817</v>
      </c>
    </row>
    <row r="218" spans="1:4" x14ac:dyDescent="0.25">
      <c r="A218" s="1">
        <v>43101</v>
      </c>
      <c r="B218">
        <v>3.1620999999999997</v>
      </c>
      <c r="C218">
        <f t="shared" si="14"/>
        <v>3.2437</v>
      </c>
      <c r="D218">
        <f t="shared" si="15"/>
        <v>1.1321840918540271</v>
      </c>
    </row>
    <row r="219" spans="1:4" x14ac:dyDescent="0.25">
      <c r="A219" s="1">
        <v>43132</v>
      </c>
      <c r="B219">
        <v>3.2446000000000002</v>
      </c>
      <c r="C219">
        <f t="shared" si="14"/>
        <v>3.2381333333333333</v>
      </c>
      <c r="D219">
        <f t="shared" si="15"/>
        <v>4.6982897708938376</v>
      </c>
    </row>
    <row r="220" spans="1:4" x14ac:dyDescent="0.25">
      <c r="A220" s="1">
        <v>43160</v>
      </c>
      <c r="B220">
        <v>3.3235000000000001</v>
      </c>
      <c r="C220">
        <f t="shared" si="14"/>
        <v>3.2433999999999998</v>
      </c>
      <c r="D220">
        <f t="shared" si="15"/>
        <v>4.9051481960796783</v>
      </c>
    </row>
    <row r="221" spans="1:4" x14ac:dyDescent="0.25">
      <c r="A221" s="1">
        <v>43191</v>
      </c>
      <c r="B221">
        <v>3.4808000000000003</v>
      </c>
      <c r="C221">
        <f t="shared" si="14"/>
        <v>3.3496333333333332</v>
      </c>
      <c r="D221">
        <f t="shared" si="15"/>
        <v>8.8396235264688539</v>
      </c>
    </row>
    <row r="222" spans="1:4" x14ac:dyDescent="0.25">
      <c r="A222" s="1">
        <v>43221</v>
      </c>
      <c r="B222">
        <v>3.7366999999999999</v>
      </c>
      <c r="C222">
        <f t="shared" si="14"/>
        <v>3.5136666666666669</v>
      </c>
      <c r="D222">
        <f t="shared" si="15"/>
        <v>15.209348214836261</v>
      </c>
    </row>
    <row r="223" spans="1:4" x14ac:dyDescent="0.25">
      <c r="A223" s="1">
        <v>43252</v>
      </c>
      <c r="B223">
        <v>3.8555000000000001</v>
      </c>
      <c r="C223">
        <f t="shared" si="14"/>
        <v>3.6910000000000003</v>
      </c>
      <c r="D223">
        <f t="shared" si="15"/>
        <v>16.554309380573784</v>
      </c>
    </row>
    <row r="224" spans="1:4" x14ac:dyDescent="0.25">
      <c r="A224" s="1">
        <v>43282</v>
      </c>
      <c r="B224">
        <v>3.7545999999999999</v>
      </c>
      <c r="C224">
        <f t="shared" si="14"/>
        <v>3.7822666666666667</v>
      </c>
      <c r="D224">
        <f t="shared" si="15"/>
        <v>19.93994377715309</v>
      </c>
    </row>
    <row r="225" spans="1:4" x14ac:dyDescent="0.25">
      <c r="A225" s="1">
        <v>43313</v>
      </c>
      <c r="B225">
        <v>4.1349999999999998</v>
      </c>
      <c r="C225">
        <f t="shared" si="14"/>
        <v>3.9150333333333336</v>
      </c>
      <c r="D225">
        <f t="shared" si="15"/>
        <v>31.40333036735732</v>
      </c>
    </row>
    <row r="226" spans="1:4" x14ac:dyDescent="0.25">
      <c r="A226" s="1">
        <v>43344</v>
      </c>
      <c r="B226">
        <v>4.0036000000000005</v>
      </c>
      <c r="C226">
        <f t="shared" si="14"/>
        <v>3.9643999999999999</v>
      </c>
      <c r="D226">
        <f t="shared" si="15"/>
        <v>26.388231208763479</v>
      </c>
    </row>
    <row r="227" spans="1:4" x14ac:dyDescent="0.25">
      <c r="A227" s="1">
        <v>43374</v>
      </c>
      <c r="B227">
        <v>3.7173999999999996</v>
      </c>
      <c r="C227">
        <f t="shared" si="14"/>
        <v>3.952</v>
      </c>
      <c r="D227">
        <f t="shared" si="15"/>
        <v>13.45296954159798</v>
      </c>
    </row>
    <row r="228" spans="1:4" x14ac:dyDescent="0.25">
      <c r="A228" s="1">
        <v>43405</v>
      </c>
      <c r="B228">
        <v>3.863</v>
      </c>
      <c r="C228">
        <f t="shared" si="14"/>
        <v>3.8613333333333331</v>
      </c>
      <c r="D228">
        <f t="shared" si="15"/>
        <v>18.449697973200863</v>
      </c>
    </row>
    <row r="229" spans="1:4" x14ac:dyDescent="0.25">
      <c r="A229" s="1">
        <v>43435</v>
      </c>
      <c r="B229">
        <v>3.8745000000000003</v>
      </c>
      <c r="C229">
        <f t="shared" si="14"/>
        <v>3.8182999999999994</v>
      </c>
      <c r="D229">
        <f t="shared" si="15"/>
        <v>17.135774102850942</v>
      </c>
    </row>
    <row r="230" spans="1:4" x14ac:dyDescent="0.25">
      <c r="A230" s="1">
        <v>43466</v>
      </c>
      <c r="B230">
        <v>3.6516000000000002</v>
      </c>
      <c r="C230">
        <f t="shared" si="14"/>
        <v>3.7963666666666671</v>
      </c>
      <c r="D230">
        <f t="shared" si="15"/>
        <v>15.480218841908865</v>
      </c>
    </row>
    <row r="231" spans="1:4" x14ac:dyDescent="0.25">
      <c r="A231" s="1">
        <v>43497</v>
      </c>
      <c r="B231">
        <v>3.7382</v>
      </c>
      <c r="C231">
        <f t="shared" si="14"/>
        <v>3.7547666666666668</v>
      </c>
      <c r="D231">
        <f t="shared" si="15"/>
        <v>15.212969241200769</v>
      </c>
    </row>
    <row r="232" spans="1:4" x14ac:dyDescent="0.25">
      <c r="A232" s="1">
        <v>43525</v>
      </c>
      <c r="B232">
        <v>3.8963999999999999</v>
      </c>
      <c r="C232">
        <f t="shared" si="14"/>
        <v>3.7620666666666671</v>
      </c>
      <c r="D232">
        <f t="shared" si="15"/>
        <v>17.237851662404079</v>
      </c>
    </row>
    <row r="233" spans="1:4" x14ac:dyDescent="0.25">
      <c r="A233" s="1">
        <v>43556</v>
      </c>
      <c r="B233">
        <v>3.9450000000000003</v>
      </c>
      <c r="C233">
        <f t="shared" si="14"/>
        <v>3.8598666666666666</v>
      </c>
      <c r="D233">
        <f t="shared" si="15"/>
        <v>13.336014709262244</v>
      </c>
    </row>
    <row r="234" spans="1:4" x14ac:dyDescent="0.25">
      <c r="A234" s="1">
        <v>43586</v>
      </c>
      <c r="B234">
        <v>3.9404000000000003</v>
      </c>
      <c r="C234">
        <f t="shared" si="14"/>
        <v>3.9272666666666667</v>
      </c>
      <c r="D234">
        <f t="shared" si="15"/>
        <v>5.4513340648165709</v>
      </c>
    </row>
    <row r="235" spans="1:4" x14ac:dyDescent="0.25">
      <c r="A235" s="1">
        <v>43617</v>
      </c>
      <c r="B235">
        <v>3.8319000000000001</v>
      </c>
      <c r="C235">
        <f t="shared" si="14"/>
        <v>3.9057666666666671</v>
      </c>
      <c r="D235">
        <f t="shared" si="15"/>
        <v>-0.61211256646349632</v>
      </c>
    </row>
    <row r="236" spans="1:4" x14ac:dyDescent="0.25">
      <c r="A236" s="1">
        <v>43647</v>
      </c>
      <c r="B236">
        <v>3.7645999999999997</v>
      </c>
      <c r="C236">
        <f t="shared" si="14"/>
        <v>3.8456333333333332</v>
      </c>
      <c r="D236">
        <f t="shared" si="15"/>
        <v>0.26633995632023844</v>
      </c>
    </row>
    <row r="237" spans="1:4" x14ac:dyDescent="0.25">
      <c r="A237" s="1">
        <v>43678</v>
      </c>
      <c r="B237">
        <v>4.1381999999999994</v>
      </c>
      <c r="C237">
        <f t="shared" si="14"/>
        <v>3.9115666666666669</v>
      </c>
      <c r="D237">
        <f t="shared" si="15"/>
        <v>7.7388149939539019E-2</v>
      </c>
    </row>
    <row r="238" spans="1:4" x14ac:dyDescent="0.25">
      <c r="A238" s="1">
        <v>43709</v>
      </c>
      <c r="B238">
        <v>4.1640999999999995</v>
      </c>
      <c r="C238">
        <f t="shared" si="14"/>
        <v>4.0222999999999995</v>
      </c>
      <c r="D238">
        <f t="shared" si="15"/>
        <v>4.0088919972024906</v>
      </c>
    </row>
    <row r="239" spans="1:4" x14ac:dyDescent="0.25">
      <c r="A239" s="1">
        <v>43739</v>
      </c>
      <c r="B239">
        <v>4.0038</v>
      </c>
      <c r="C239">
        <f t="shared" si="14"/>
        <v>4.102033333333333</v>
      </c>
      <c r="D239">
        <f t="shared" si="15"/>
        <v>7.7043094636036091</v>
      </c>
    </row>
    <row r="240" spans="1:4" x14ac:dyDescent="0.25">
      <c r="A240" s="1">
        <v>43770</v>
      </c>
      <c r="B240">
        <v>4.2237</v>
      </c>
      <c r="C240">
        <f t="shared" si="14"/>
        <v>4.1305333333333332</v>
      </c>
      <c r="D240">
        <f t="shared" si="15"/>
        <v>9.3373026145482818</v>
      </c>
    </row>
    <row r="241" spans="1:4" x14ac:dyDescent="0.25">
      <c r="A241" s="1">
        <v>43800</v>
      </c>
      <c r="B241">
        <v>4.0304000000000002</v>
      </c>
      <c r="C241">
        <f t="shared" si="14"/>
        <v>4.0859666666666667</v>
      </c>
      <c r="D241">
        <f t="shared" si="15"/>
        <v>4.0237449993547614</v>
      </c>
    </row>
    <row r="242" spans="1:4" x14ac:dyDescent="0.25">
      <c r="A242" s="1">
        <v>43831</v>
      </c>
      <c r="B242">
        <v>4.2691999999999997</v>
      </c>
      <c r="C242">
        <f t="shared" si="14"/>
        <v>4.1744333333333339</v>
      </c>
      <c r="D242">
        <f t="shared" si="15"/>
        <v>16.913133968671247</v>
      </c>
    </row>
    <row r="243" spans="1:4" x14ac:dyDescent="0.25">
      <c r="A243" s="1">
        <v>43862</v>
      </c>
      <c r="B243">
        <v>4.4984000000000002</v>
      </c>
      <c r="C243">
        <f t="shared" si="14"/>
        <v>4.266</v>
      </c>
      <c r="D243">
        <f t="shared" si="15"/>
        <v>20.335990583703389</v>
      </c>
    </row>
    <row r="244" spans="1:4" x14ac:dyDescent="0.25">
      <c r="A244" s="1">
        <v>43891</v>
      </c>
      <c r="B244">
        <v>5.1983999999999995</v>
      </c>
      <c r="C244">
        <f t="shared" si="14"/>
        <v>4.6553333333333331</v>
      </c>
      <c r="D244">
        <f t="shared" si="15"/>
        <v>33.415460425007694</v>
      </c>
    </row>
    <row r="245" spans="1:4" x14ac:dyDescent="0.25">
      <c r="A245" s="1">
        <v>43922</v>
      </c>
      <c r="B245">
        <v>5.4267000000000003</v>
      </c>
      <c r="C245">
        <f t="shared" si="14"/>
        <v>5.0411666666666664</v>
      </c>
      <c r="D245">
        <f t="shared" si="15"/>
        <v>37.558935361216726</v>
      </c>
    </row>
    <row r="246" spans="1:4" x14ac:dyDescent="0.25">
      <c r="A246" s="1">
        <v>43952</v>
      </c>
      <c r="B246">
        <v>5.4260000000000002</v>
      </c>
      <c r="C246">
        <f t="shared" si="14"/>
        <v>5.350366666666666</v>
      </c>
      <c r="D246">
        <f t="shared" si="15"/>
        <v>37.701756166886604</v>
      </c>
    </row>
    <row r="247" spans="1:4" x14ac:dyDescent="0.25">
      <c r="A247" s="1">
        <v>43983</v>
      </c>
      <c r="B247">
        <v>5.4756999999999998</v>
      </c>
      <c r="C247">
        <f t="shared" si="14"/>
        <v>5.442800000000001</v>
      </c>
      <c r="D247">
        <f t="shared" si="15"/>
        <v>42.897779169602536</v>
      </c>
    </row>
    <row r="248" spans="1:4" x14ac:dyDescent="0.25">
      <c r="A248" s="1">
        <v>44013</v>
      </c>
      <c r="B248">
        <v>5.2029999999999994</v>
      </c>
      <c r="C248">
        <f t="shared" si="14"/>
        <v>5.3682333333333334</v>
      </c>
      <c r="D248">
        <f t="shared" si="15"/>
        <v>38.208574616161073</v>
      </c>
    </row>
    <row r="249" spans="1:4" x14ac:dyDescent="0.25">
      <c r="A249" s="1">
        <v>44044</v>
      </c>
      <c r="B249">
        <v>5.4710000000000001</v>
      </c>
      <c r="C249">
        <f t="shared" si="14"/>
        <v>5.3832333333333331</v>
      </c>
      <c r="D249">
        <f t="shared" si="15"/>
        <v>32.207239862742277</v>
      </c>
    </row>
    <row r="250" spans="1:4" x14ac:dyDescent="0.25">
      <c r="A250" s="1">
        <v>44075</v>
      </c>
      <c r="B250">
        <v>5.6403999999999996</v>
      </c>
      <c r="C250">
        <f t="shared" si="14"/>
        <v>5.438133333333333</v>
      </c>
      <c r="D250">
        <f t="shared" si="15"/>
        <v>35.453039072068407</v>
      </c>
    </row>
    <row r="251" spans="1:4" x14ac:dyDescent="0.25">
      <c r="A251" s="1">
        <v>44105</v>
      </c>
      <c r="B251">
        <v>5.7714999999999996</v>
      </c>
      <c r="C251">
        <f t="shared" si="14"/>
        <v>5.6276333333333328</v>
      </c>
      <c r="D251">
        <f t="shared" si="15"/>
        <v>44.150556970877666</v>
      </c>
    </row>
    <row r="252" spans="1:4" x14ac:dyDescent="0.25">
      <c r="A252" s="1">
        <v>44136</v>
      </c>
      <c r="B252">
        <v>5.3314000000000004</v>
      </c>
      <c r="C252">
        <f t="shared" si="14"/>
        <v>5.5810999999999993</v>
      </c>
      <c r="D252">
        <f t="shared" si="15"/>
        <v>26.225820962663082</v>
      </c>
    </row>
    <row r="253" spans="1:4" x14ac:dyDescent="0.25">
      <c r="A253" s="1">
        <v>44166</v>
      </c>
      <c r="B253">
        <v>5.1964000000000006</v>
      </c>
      <c r="C253">
        <f t="shared" si="14"/>
        <v>5.4331000000000005</v>
      </c>
      <c r="D253">
        <f t="shared" si="15"/>
        <v>28.93013100436681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10</vt:i4>
      </vt:variant>
    </vt:vector>
  </HeadingPairs>
  <TitlesOfParts>
    <vt:vector size="16" baseType="lpstr">
      <vt:lpstr>Nucleos mensal</vt:lpstr>
      <vt:lpstr>Nucleos-15 mensal</vt:lpstr>
      <vt:lpstr>servicos</vt:lpstr>
      <vt:lpstr>industriais</vt:lpstr>
      <vt:lpstr>Trimestral</vt:lpstr>
      <vt:lpstr>BRL</vt:lpstr>
      <vt:lpstr>chart nucleos 15 mensal</vt:lpstr>
      <vt:lpstr>chart nucleos</vt:lpstr>
      <vt:lpstr>chart nucleos hiato</vt:lpstr>
      <vt:lpstr>Chart3</vt:lpstr>
      <vt:lpstr>chart nucleos 15</vt:lpstr>
      <vt:lpstr>chart nucleos brl</vt:lpstr>
      <vt:lpstr>Chart industriais nuci</vt:lpstr>
      <vt:lpstr>chart servicos desemp</vt:lpstr>
      <vt:lpstr>chart servicos</vt:lpstr>
      <vt:lpstr>chart industriais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2021-02-01T16:49:42Z</dcterms:created>
  <dcterms:modified xsi:type="dcterms:W3CDTF">2021-03-25T12:44:29Z</dcterms:modified>
</cp:coreProperties>
</file>