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885" windowWidth="14520" windowHeight="6900" activeTab="7"/>
  </bookViews>
  <sheets>
    <sheet name="Estimulada" sheetId="1" r:id="rId1"/>
    <sheet name="Dif" sheetId="16" r:id="rId2"/>
    <sheet name="Contr" sheetId="21" r:id="rId3"/>
    <sheet name="Sheet4" sheetId="4" r:id="rId4"/>
    <sheet name="Rejeição" sheetId="5" r:id="rId5"/>
    <sheet name="Sheet2" sheetId="2" r:id="rId6"/>
    <sheet name="BOLSOxHADDAD" sheetId="8" r:id="rId7"/>
    <sheet name="Dif (2)" sheetId="19" r:id="rId8"/>
    <sheet name="Contr (2)" sheetId="20" r:id="rId9"/>
    <sheet name="Transferencia" sheetId="25" r:id="rId10"/>
    <sheet name="Sheet1" sheetId="27" r:id="rId11"/>
  </sheets>
  <calcPr calcId="145621"/>
</workbook>
</file>

<file path=xl/calcChain.xml><?xml version="1.0" encoding="utf-8"?>
<calcChain xmlns="http://schemas.openxmlformats.org/spreadsheetml/2006/main">
  <c r="AQ28" i="19" l="1"/>
  <c r="AQ27" i="19"/>
  <c r="AQ26" i="19"/>
  <c r="AQ25" i="19"/>
  <c r="AQ24" i="19"/>
  <c r="AQ22" i="19"/>
  <c r="AQ21" i="19"/>
  <c r="AQ20" i="19"/>
  <c r="AQ19" i="19"/>
  <c r="AQ17" i="19"/>
  <c r="AQ16" i="19"/>
  <c r="AQ15" i="19"/>
  <c r="AQ13" i="19"/>
  <c r="AQ12" i="19"/>
  <c r="AQ11" i="19"/>
  <c r="AQ10" i="19"/>
  <c r="AQ9" i="19"/>
  <c r="AQ7" i="19"/>
  <c r="AQ6" i="19"/>
  <c r="AQ4" i="19"/>
  <c r="AP28" i="19"/>
  <c r="AP27" i="19"/>
  <c r="AP26" i="19"/>
  <c r="AP25" i="19"/>
  <c r="AP24" i="19"/>
  <c r="AP22" i="19"/>
  <c r="AP21" i="19"/>
  <c r="AP20" i="19"/>
  <c r="AP19" i="19"/>
  <c r="AP17" i="19"/>
  <c r="AP16" i="19"/>
  <c r="AP15" i="19"/>
  <c r="AP13" i="19"/>
  <c r="AP12" i="19"/>
  <c r="AP11" i="19"/>
  <c r="AP10" i="19"/>
  <c r="AP9" i="19"/>
  <c r="AP7" i="19"/>
  <c r="AP6" i="19"/>
  <c r="AP4" i="19"/>
  <c r="AO28" i="19"/>
  <c r="AO27" i="19"/>
  <c r="AO26" i="19"/>
  <c r="AO25" i="19"/>
  <c r="AO24" i="19"/>
  <c r="AO22" i="19"/>
  <c r="AO21" i="19"/>
  <c r="AO20" i="19"/>
  <c r="AO19" i="19"/>
  <c r="AO17" i="19"/>
  <c r="AO16" i="19"/>
  <c r="AO15" i="19"/>
  <c r="AO13" i="19"/>
  <c r="AO12" i="19"/>
  <c r="AO11" i="19"/>
  <c r="AO10" i="19"/>
  <c r="AO9" i="19"/>
  <c r="AO7" i="19"/>
  <c r="AO6" i="19"/>
  <c r="AO4" i="19"/>
  <c r="AN28" i="19"/>
  <c r="AN27" i="19"/>
  <c r="AN26" i="19"/>
  <c r="AN25" i="19"/>
  <c r="AN24" i="19"/>
  <c r="AN22" i="19"/>
  <c r="AN21" i="19"/>
  <c r="AN20" i="19"/>
  <c r="AN19" i="19"/>
  <c r="AN17" i="19"/>
  <c r="AN16" i="19"/>
  <c r="AN15" i="19"/>
  <c r="AN13" i="19"/>
  <c r="AN12" i="19"/>
  <c r="AN11" i="19"/>
  <c r="AN10" i="19"/>
  <c r="AN9" i="19"/>
  <c r="AN7" i="19"/>
  <c r="AN6" i="19"/>
  <c r="AN4" i="19"/>
  <c r="AK28" i="19"/>
  <c r="AJ28" i="19"/>
  <c r="AI28" i="19"/>
  <c r="AK27" i="19"/>
  <c r="AJ27" i="19"/>
  <c r="AI27" i="19"/>
  <c r="AK26" i="19"/>
  <c r="AJ26" i="19"/>
  <c r="AI26" i="19"/>
  <c r="AK25" i="19"/>
  <c r="AJ25" i="19"/>
  <c r="AI25" i="19"/>
  <c r="AK24" i="19"/>
  <c r="AJ24" i="19"/>
  <c r="AI24" i="19"/>
  <c r="AK22" i="19"/>
  <c r="AJ22" i="19"/>
  <c r="AI22" i="19"/>
  <c r="AK21" i="19"/>
  <c r="AJ21" i="19"/>
  <c r="AI21" i="19"/>
  <c r="AK20" i="19"/>
  <c r="AJ20" i="19"/>
  <c r="AI20" i="19"/>
  <c r="AK19" i="19"/>
  <c r="AJ19" i="19"/>
  <c r="AI19" i="19"/>
  <c r="AK17" i="19"/>
  <c r="AJ17" i="19"/>
  <c r="AI17" i="19"/>
  <c r="AK16" i="19"/>
  <c r="AJ16" i="19"/>
  <c r="AI16" i="19"/>
  <c r="AK15" i="19"/>
  <c r="AJ15" i="19"/>
  <c r="AI15" i="19"/>
  <c r="AK13" i="19"/>
  <c r="AJ13" i="19"/>
  <c r="AI13" i="19"/>
  <c r="AK12" i="19"/>
  <c r="AJ12" i="19"/>
  <c r="AI12" i="19"/>
  <c r="AK11" i="19"/>
  <c r="AJ11" i="19"/>
  <c r="AI11" i="19"/>
  <c r="AK10" i="19"/>
  <c r="AJ10" i="19"/>
  <c r="AI10" i="19"/>
  <c r="AK9" i="19"/>
  <c r="AJ9" i="19"/>
  <c r="AI9" i="19"/>
  <c r="AK7" i="19"/>
  <c r="AJ7" i="19"/>
  <c r="AI7" i="19"/>
  <c r="AK6" i="19"/>
  <c r="AJ6" i="19"/>
  <c r="AI6" i="19"/>
  <c r="AK4" i="19"/>
  <c r="AJ4" i="19"/>
  <c r="AI4" i="19"/>
  <c r="AB28" i="19"/>
  <c r="AA28" i="19"/>
  <c r="Z28" i="19"/>
  <c r="AB27" i="19"/>
  <c r="AA27" i="19"/>
  <c r="Z27" i="19"/>
  <c r="AB26" i="19"/>
  <c r="AA26" i="19"/>
  <c r="Z26" i="19"/>
  <c r="AB25" i="19"/>
  <c r="AA25" i="19"/>
  <c r="Z25" i="19"/>
  <c r="AB24" i="19"/>
  <c r="AA24" i="19"/>
  <c r="Z24" i="19"/>
  <c r="AB22" i="19"/>
  <c r="AA22" i="19"/>
  <c r="Z22" i="19"/>
  <c r="AB21" i="19"/>
  <c r="AA21" i="19"/>
  <c r="Z21" i="19"/>
  <c r="AB20" i="19"/>
  <c r="AA20" i="19"/>
  <c r="Z20" i="19"/>
  <c r="AB19" i="19"/>
  <c r="AA19" i="19"/>
  <c r="Z19" i="19"/>
  <c r="AB17" i="19"/>
  <c r="AA17" i="19"/>
  <c r="Z17" i="19"/>
  <c r="AB16" i="19"/>
  <c r="AA16" i="19"/>
  <c r="Z16" i="19"/>
  <c r="AB15" i="19"/>
  <c r="AA15" i="19"/>
  <c r="Z15" i="19"/>
  <c r="AB13" i="19"/>
  <c r="AA13" i="19"/>
  <c r="Z13" i="19"/>
  <c r="AB12" i="19"/>
  <c r="AA12" i="19"/>
  <c r="Z12" i="19"/>
  <c r="AB11" i="19"/>
  <c r="AA11" i="19"/>
  <c r="Z11" i="19"/>
  <c r="AB10" i="19"/>
  <c r="AA10" i="19"/>
  <c r="Z10" i="19"/>
  <c r="AB9" i="19"/>
  <c r="AA9" i="19"/>
  <c r="Z9" i="19"/>
  <c r="AB7" i="19"/>
  <c r="AA7" i="19"/>
  <c r="Z7" i="19"/>
  <c r="AB6" i="19"/>
  <c r="AA6" i="19"/>
  <c r="Z6" i="19"/>
  <c r="AB4" i="19"/>
  <c r="AA4" i="19"/>
  <c r="Z4" i="19"/>
  <c r="S28" i="19"/>
  <c r="R28" i="19"/>
  <c r="Q28" i="19"/>
  <c r="S27" i="19"/>
  <c r="R27" i="19"/>
  <c r="Q27" i="19"/>
  <c r="S26" i="19"/>
  <c r="R26" i="19"/>
  <c r="Q26" i="19"/>
  <c r="S25" i="19"/>
  <c r="R25" i="19"/>
  <c r="Q25" i="19"/>
  <c r="S24" i="19"/>
  <c r="R24" i="19"/>
  <c r="Q24" i="19"/>
  <c r="S22" i="19"/>
  <c r="R22" i="19"/>
  <c r="Q22" i="19"/>
  <c r="S21" i="19"/>
  <c r="R21" i="19"/>
  <c r="Q21" i="19"/>
  <c r="S20" i="19"/>
  <c r="R20" i="19"/>
  <c r="Q20" i="19"/>
  <c r="S19" i="19"/>
  <c r="R19" i="19"/>
  <c r="Q19" i="19"/>
  <c r="S17" i="19"/>
  <c r="R17" i="19"/>
  <c r="Q17" i="19"/>
  <c r="S16" i="19"/>
  <c r="R16" i="19"/>
  <c r="Q16" i="19"/>
  <c r="S15" i="19"/>
  <c r="R15" i="19"/>
  <c r="Q15" i="19"/>
  <c r="S13" i="19"/>
  <c r="R13" i="19"/>
  <c r="Q13" i="19"/>
  <c r="S12" i="19"/>
  <c r="R12" i="19"/>
  <c r="Q12" i="19"/>
  <c r="S11" i="19"/>
  <c r="R11" i="19"/>
  <c r="Q11" i="19"/>
  <c r="S10" i="19"/>
  <c r="R10" i="19"/>
  <c r="Q10" i="19"/>
  <c r="S9" i="19"/>
  <c r="R9" i="19"/>
  <c r="Q9" i="19"/>
  <c r="S7" i="19"/>
  <c r="R7" i="19"/>
  <c r="Q7" i="19"/>
  <c r="S6" i="19"/>
  <c r="R6" i="19"/>
  <c r="Q6" i="19"/>
  <c r="S4" i="19"/>
  <c r="R4" i="19"/>
  <c r="Q4" i="19"/>
  <c r="J28" i="19"/>
  <c r="J27" i="19"/>
  <c r="J26" i="19"/>
  <c r="J25" i="19"/>
  <c r="J24" i="19"/>
  <c r="J22" i="19"/>
  <c r="J21" i="19"/>
  <c r="J20" i="19"/>
  <c r="J19" i="19"/>
  <c r="J17" i="19"/>
  <c r="J16" i="19"/>
  <c r="J15" i="19"/>
  <c r="J13" i="19"/>
  <c r="J12" i="19"/>
  <c r="J11" i="19"/>
  <c r="J10" i="19"/>
  <c r="J9" i="19"/>
  <c r="J7" i="19"/>
  <c r="J6" i="19"/>
  <c r="J4" i="19"/>
  <c r="I28" i="19"/>
  <c r="H28" i="19"/>
  <c r="I27" i="19"/>
  <c r="H27" i="19"/>
  <c r="I26" i="19"/>
  <c r="H26" i="19"/>
  <c r="I25" i="19"/>
  <c r="H25" i="19"/>
  <c r="I24" i="19"/>
  <c r="H24" i="19"/>
  <c r="I22" i="19"/>
  <c r="H22" i="19"/>
  <c r="I21" i="19"/>
  <c r="H21" i="19"/>
  <c r="I20" i="19"/>
  <c r="H20" i="19"/>
  <c r="I19" i="19"/>
  <c r="H19" i="19"/>
  <c r="I17" i="19"/>
  <c r="H17" i="19"/>
  <c r="I16" i="19"/>
  <c r="H16" i="19"/>
  <c r="I15" i="19"/>
  <c r="H15" i="19"/>
  <c r="I13" i="19"/>
  <c r="H13" i="19"/>
  <c r="I12" i="19"/>
  <c r="H12" i="19"/>
  <c r="I11" i="19"/>
  <c r="H11" i="19"/>
  <c r="I10" i="19"/>
  <c r="H10" i="19"/>
  <c r="I9" i="19"/>
  <c r="H9" i="19"/>
  <c r="I7" i="19"/>
  <c r="H7" i="19"/>
  <c r="I6" i="19"/>
  <c r="H6" i="19"/>
  <c r="I4" i="19"/>
  <c r="H4" i="19"/>
  <c r="AY28" i="8"/>
  <c r="AX28" i="8"/>
  <c r="AW28" i="8"/>
  <c r="AY27" i="8"/>
  <c r="AX27" i="8"/>
  <c r="AW27" i="8"/>
  <c r="AY26" i="8"/>
  <c r="AX26" i="8"/>
  <c r="AW26" i="8"/>
  <c r="AY25" i="8"/>
  <c r="AX25" i="8"/>
  <c r="AW25" i="8"/>
  <c r="AY24" i="8"/>
  <c r="AX24" i="8"/>
  <c r="AW24" i="8"/>
  <c r="AY22" i="8"/>
  <c r="AX22" i="8"/>
  <c r="AW22" i="8"/>
  <c r="AY21" i="8"/>
  <c r="AX21" i="8"/>
  <c r="AW21" i="8"/>
  <c r="AY20" i="8"/>
  <c r="AX20" i="8"/>
  <c r="AW20" i="8"/>
  <c r="AY19" i="8"/>
  <c r="AX19" i="8"/>
  <c r="AW19" i="8"/>
  <c r="AY17" i="8"/>
  <c r="AX17" i="8"/>
  <c r="AW17" i="8"/>
  <c r="AY16" i="8"/>
  <c r="AX16" i="8"/>
  <c r="AW16" i="8"/>
  <c r="AY15" i="8"/>
  <c r="AX15" i="8"/>
  <c r="AW15" i="8"/>
  <c r="AY13" i="8"/>
  <c r="AX13" i="8"/>
  <c r="AW13" i="8"/>
  <c r="AY12" i="8"/>
  <c r="AX12" i="8"/>
  <c r="AW12" i="8"/>
  <c r="AY11" i="8"/>
  <c r="AX11" i="8"/>
  <c r="AW11" i="8"/>
  <c r="AY10" i="8"/>
  <c r="AX10" i="8"/>
  <c r="AW10" i="8"/>
  <c r="AY9" i="8"/>
  <c r="AX9" i="8"/>
  <c r="AW9" i="8"/>
  <c r="AY7" i="8"/>
  <c r="AX7" i="8"/>
  <c r="AW7" i="8"/>
  <c r="AY6" i="8"/>
  <c r="AX6" i="8"/>
  <c r="AW6" i="8"/>
  <c r="AY4" i="8"/>
  <c r="AX4" i="8"/>
  <c r="AW4" i="8"/>
  <c r="U12" i="25" l="1"/>
  <c r="Q12" i="25"/>
  <c r="M12" i="25"/>
  <c r="I12" i="25"/>
  <c r="C5" i="25"/>
  <c r="M24" i="25"/>
  <c r="I24" i="25"/>
  <c r="I23" i="25"/>
  <c r="C26" i="25"/>
  <c r="U26" i="25" s="1"/>
  <c r="C25" i="25"/>
  <c r="U25" i="25" s="1"/>
  <c r="C24" i="25"/>
  <c r="U24" i="25" s="1"/>
  <c r="C23" i="25"/>
  <c r="U23" i="25" s="1"/>
  <c r="C22" i="25"/>
  <c r="U22" i="25" s="1"/>
  <c r="C21" i="25"/>
  <c r="U21" i="25" s="1"/>
  <c r="C20" i="25"/>
  <c r="U20" i="25" s="1"/>
  <c r="C19" i="25"/>
  <c r="M19" i="25" s="1"/>
  <c r="I6" i="25"/>
  <c r="C11" i="25"/>
  <c r="I11" i="25" s="1"/>
  <c r="C10" i="25"/>
  <c r="U10" i="25" s="1"/>
  <c r="C9" i="25"/>
  <c r="U9" i="25" s="1"/>
  <c r="C8" i="25"/>
  <c r="U8" i="25" s="1"/>
  <c r="C7" i="25"/>
  <c r="U7" i="25" s="1"/>
  <c r="C6" i="25"/>
  <c r="U6" i="25" s="1"/>
  <c r="U5" i="25"/>
  <c r="Z12" i="25"/>
  <c r="Z11" i="25"/>
  <c r="Z10" i="25"/>
  <c r="Z9" i="25"/>
  <c r="Z8" i="25"/>
  <c r="Z7" i="25"/>
  <c r="Z6" i="25"/>
  <c r="Z5" i="25"/>
  <c r="Z4" i="25"/>
  <c r="Y12" i="25"/>
  <c r="Y11" i="25"/>
  <c r="Y10" i="25"/>
  <c r="Y9" i="25"/>
  <c r="Y8" i="25"/>
  <c r="Y7" i="25"/>
  <c r="Y6" i="25"/>
  <c r="Y5" i="25"/>
  <c r="Y4" i="25"/>
  <c r="X12" i="25"/>
  <c r="X11" i="25"/>
  <c r="X10" i="25"/>
  <c r="X9" i="25"/>
  <c r="X8" i="25"/>
  <c r="X7" i="25"/>
  <c r="X6" i="25"/>
  <c r="X5" i="25"/>
  <c r="X4" i="25"/>
  <c r="W12" i="25"/>
  <c r="W11" i="25"/>
  <c r="W10" i="25"/>
  <c r="W9" i="25"/>
  <c r="W8" i="25"/>
  <c r="W7" i="25"/>
  <c r="W6" i="25"/>
  <c r="W5" i="25"/>
  <c r="W4" i="25"/>
  <c r="M23" i="25" l="1"/>
  <c r="I9" i="25"/>
  <c r="U18" i="25"/>
  <c r="M11" i="25"/>
  <c r="Q11" i="25"/>
  <c r="U11" i="25"/>
  <c r="U4" i="25" s="1"/>
  <c r="Q24" i="25"/>
  <c r="I5" i="25"/>
  <c r="I25" i="25"/>
  <c r="M25" i="25"/>
  <c r="Q25" i="25"/>
  <c r="M5" i="25"/>
  <c r="Q5" i="25"/>
  <c r="I26" i="25"/>
  <c r="M26" i="25"/>
  <c r="Q26" i="25"/>
  <c r="I7" i="25"/>
  <c r="I4" i="25" s="1"/>
  <c r="M6" i="25"/>
  <c r="Q6" i="25"/>
  <c r="I19" i="25"/>
  <c r="Q19" i="25"/>
  <c r="U19" i="25"/>
  <c r="I8" i="25"/>
  <c r="M7" i="25"/>
  <c r="Q7" i="25"/>
  <c r="I20" i="25"/>
  <c r="M20" i="25"/>
  <c r="Q20" i="25"/>
  <c r="M8" i="25"/>
  <c r="Q8" i="25"/>
  <c r="I21" i="25"/>
  <c r="M21" i="25"/>
  <c r="Q21" i="25"/>
  <c r="I10" i="25"/>
  <c r="M9" i="25"/>
  <c r="Q9" i="25"/>
  <c r="I22" i="25"/>
  <c r="M22" i="25"/>
  <c r="Q22" i="25"/>
  <c r="M10" i="25"/>
  <c r="Q10" i="25"/>
  <c r="Q23" i="25"/>
  <c r="BB27" i="8"/>
  <c r="BA27" i="8"/>
  <c r="BB28" i="8"/>
  <c r="BA28" i="8"/>
  <c r="BB26" i="8"/>
  <c r="BA26" i="8"/>
  <c r="BB25" i="8"/>
  <c r="BA25" i="8"/>
  <c r="BB24" i="8"/>
  <c r="BA24" i="8"/>
  <c r="BB22" i="8"/>
  <c r="BA22" i="8"/>
  <c r="BB20" i="8"/>
  <c r="BA20" i="8"/>
  <c r="BB21" i="8"/>
  <c r="BA21" i="8"/>
  <c r="BB19" i="8"/>
  <c r="BA19" i="8"/>
  <c r="BB17" i="8"/>
  <c r="BA17" i="8"/>
  <c r="BB16" i="8"/>
  <c r="BA16" i="8"/>
  <c r="BB15" i="8"/>
  <c r="BA15" i="8"/>
  <c r="BB13" i="8"/>
  <c r="BA13" i="8"/>
  <c r="BB12" i="8"/>
  <c r="BA12" i="8"/>
  <c r="BB11" i="8"/>
  <c r="BA11" i="8"/>
  <c r="BB10" i="8"/>
  <c r="BA10" i="8"/>
  <c r="BB9" i="8"/>
  <c r="BA9" i="8"/>
  <c r="BB7" i="8"/>
  <c r="BA7" i="8"/>
  <c r="BB6" i="8"/>
  <c r="BA6" i="8"/>
  <c r="BB4" i="8"/>
  <c r="BA4" i="8"/>
  <c r="BE28" i="1"/>
  <c r="BE27" i="1"/>
  <c r="BE26" i="1"/>
  <c r="BE25" i="1"/>
  <c r="BE24" i="1"/>
  <c r="BE22" i="1"/>
  <c r="BE21" i="1"/>
  <c r="O21" i="16" s="1"/>
  <c r="BE20" i="1"/>
  <c r="BE19" i="1"/>
  <c r="BE17" i="1"/>
  <c r="O17" i="16" s="1"/>
  <c r="BE16" i="1"/>
  <c r="BE15" i="1"/>
  <c r="BE13" i="1"/>
  <c r="BE12" i="1"/>
  <c r="BE11" i="1"/>
  <c r="O11" i="16" s="1"/>
  <c r="BE10" i="1"/>
  <c r="BE9" i="1"/>
  <c r="BE7" i="1"/>
  <c r="O7" i="16" s="1"/>
  <c r="BE6" i="1"/>
  <c r="BE4" i="1"/>
  <c r="S28" i="16"/>
  <c r="Q28" i="16"/>
  <c r="M28" i="16"/>
  <c r="K28" i="16"/>
  <c r="I28" i="16"/>
  <c r="G28" i="16"/>
  <c r="E28" i="16"/>
  <c r="C28" i="16"/>
  <c r="S27" i="16"/>
  <c r="Q27" i="16"/>
  <c r="M27" i="16"/>
  <c r="K27" i="16"/>
  <c r="I27" i="16"/>
  <c r="G27" i="16"/>
  <c r="E27" i="16"/>
  <c r="C27" i="16"/>
  <c r="S26" i="16"/>
  <c r="Q26" i="16"/>
  <c r="M26" i="16"/>
  <c r="K26" i="16"/>
  <c r="I26" i="16"/>
  <c r="G26" i="16"/>
  <c r="E26" i="16"/>
  <c r="C26" i="16"/>
  <c r="S25" i="16"/>
  <c r="Q25" i="16"/>
  <c r="M25" i="16"/>
  <c r="K25" i="16"/>
  <c r="I25" i="16"/>
  <c r="G25" i="16"/>
  <c r="E25" i="16"/>
  <c r="C25" i="16"/>
  <c r="S24" i="16"/>
  <c r="Q24" i="16"/>
  <c r="M24" i="16"/>
  <c r="K24" i="16"/>
  <c r="I24" i="16"/>
  <c r="G24" i="16"/>
  <c r="E24" i="16"/>
  <c r="C24" i="16"/>
  <c r="S22" i="16"/>
  <c r="Q22" i="16"/>
  <c r="O22" i="16"/>
  <c r="M22" i="16"/>
  <c r="K22" i="16"/>
  <c r="I22" i="16"/>
  <c r="G22" i="16"/>
  <c r="E22" i="16"/>
  <c r="C22" i="16"/>
  <c r="S21" i="16"/>
  <c r="Q21" i="16"/>
  <c r="M21" i="16"/>
  <c r="K21" i="16"/>
  <c r="I21" i="16"/>
  <c r="G21" i="16"/>
  <c r="E21" i="16"/>
  <c r="C21" i="16"/>
  <c r="S20" i="16"/>
  <c r="Q20" i="16"/>
  <c r="O20" i="16"/>
  <c r="M20" i="16"/>
  <c r="K20" i="16"/>
  <c r="I20" i="16"/>
  <c r="G20" i="16"/>
  <c r="E20" i="16"/>
  <c r="C20" i="16"/>
  <c r="S19" i="16"/>
  <c r="Q19" i="16"/>
  <c r="O19" i="16"/>
  <c r="M19" i="16"/>
  <c r="K19" i="16"/>
  <c r="I19" i="16"/>
  <c r="G19" i="16"/>
  <c r="E19" i="16"/>
  <c r="C19" i="16"/>
  <c r="S17" i="16"/>
  <c r="Q17" i="16"/>
  <c r="M17" i="16"/>
  <c r="K17" i="16"/>
  <c r="I17" i="16"/>
  <c r="G17" i="16"/>
  <c r="E17" i="16"/>
  <c r="C17" i="16"/>
  <c r="S16" i="16"/>
  <c r="Q16" i="16"/>
  <c r="O16" i="16"/>
  <c r="M16" i="16"/>
  <c r="K16" i="16"/>
  <c r="I16" i="16"/>
  <c r="G16" i="16"/>
  <c r="E16" i="16"/>
  <c r="C16" i="16"/>
  <c r="S15" i="16"/>
  <c r="Q15" i="16"/>
  <c r="O15" i="16"/>
  <c r="M15" i="16"/>
  <c r="K15" i="16"/>
  <c r="I15" i="16"/>
  <c r="G15" i="16"/>
  <c r="E15" i="16"/>
  <c r="C15" i="16"/>
  <c r="S13" i="16"/>
  <c r="Q13" i="16"/>
  <c r="O13" i="16"/>
  <c r="M13" i="16"/>
  <c r="K13" i="16"/>
  <c r="I13" i="16"/>
  <c r="G13" i="16"/>
  <c r="E13" i="16"/>
  <c r="C13" i="16"/>
  <c r="S12" i="16"/>
  <c r="Q12" i="16"/>
  <c r="O12" i="16"/>
  <c r="M12" i="16"/>
  <c r="K12" i="16"/>
  <c r="I12" i="16"/>
  <c r="G12" i="16"/>
  <c r="E12" i="16"/>
  <c r="C12" i="16"/>
  <c r="S11" i="16"/>
  <c r="Q11" i="16"/>
  <c r="M11" i="16"/>
  <c r="K11" i="16"/>
  <c r="I11" i="16"/>
  <c r="G11" i="16"/>
  <c r="E11" i="16"/>
  <c r="C11" i="16"/>
  <c r="S10" i="16"/>
  <c r="Q10" i="16"/>
  <c r="O10" i="16"/>
  <c r="M10" i="16"/>
  <c r="K10" i="16"/>
  <c r="I10" i="16"/>
  <c r="G10" i="16"/>
  <c r="E10" i="16"/>
  <c r="C10" i="16"/>
  <c r="S9" i="16"/>
  <c r="Q9" i="16"/>
  <c r="O9" i="16"/>
  <c r="M9" i="16"/>
  <c r="K9" i="16"/>
  <c r="I9" i="16"/>
  <c r="G9" i="16"/>
  <c r="E9" i="16"/>
  <c r="C9" i="16"/>
  <c r="S7" i="16"/>
  <c r="Q7" i="16"/>
  <c r="M7" i="16"/>
  <c r="K7" i="16"/>
  <c r="I7" i="16"/>
  <c r="G7" i="16"/>
  <c r="E7" i="16"/>
  <c r="C7" i="16"/>
  <c r="S6" i="16"/>
  <c r="Q6" i="16"/>
  <c r="O6" i="16"/>
  <c r="M6" i="16"/>
  <c r="K6" i="16"/>
  <c r="I6" i="16"/>
  <c r="G6" i="16"/>
  <c r="E6" i="16"/>
  <c r="C6" i="16"/>
  <c r="S4" i="16"/>
  <c r="Q4" i="16"/>
  <c r="O4" i="16"/>
  <c r="M4" i="16"/>
  <c r="K4" i="16"/>
  <c r="I4" i="16"/>
  <c r="G4" i="16"/>
  <c r="E4" i="16"/>
  <c r="C4" i="16"/>
  <c r="AC4" i="20"/>
  <c r="AI4" i="20" s="1"/>
  <c r="AB4" i="20"/>
  <c r="V4" i="20"/>
  <c r="AH4" i="20" s="1"/>
  <c r="U4" i="20"/>
  <c r="O4" i="20"/>
  <c r="AG4" i="20" s="1"/>
  <c r="N4" i="20"/>
  <c r="H4" i="20"/>
  <c r="AF4" i="20" s="1"/>
  <c r="G4" i="20"/>
  <c r="AV28" i="8"/>
  <c r="AU28" i="8"/>
  <c r="AT28" i="8"/>
  <c r="AS28" i="8"/>
  <c r="BC28" i="8" s="1"/>
  <c r="AR28" i="8"/>
  <c r="AQ28" i="8"/>
  <c r="AV27" i="8"/>
  <c r="AU27" i="8"/>
  <c r="AT27" i="8"/>
  <c r="BC27" i="8" s="1"/>
  <c r="AS27" i="8"/>
  <c r="AR27" i="8"/>
  <c r="AQ27" i="8"/>
  <c r="AV26" i="8"/>
  <c r="AU26" i="8"/>
  <c r="AT26" i="8"/>
  <c r="AS26" i="8"/>
  <c r="BC26" i="8" s="1"/>
  <c r="AR26" i="8"/>
  <c r="AQ26" i="8"/>
  <c r="AV25" i="8"/>
  <c r="AU25" i="8"/>
  <c r="AT25" i="8"/>
  <c r="AS25" i="8"/>
  <c r="BC25" i="8" s="1"/>
  <c r="AR25" i="8"/>
  <c r="AQ25" i="8"/>
  <c r="AV24" i="8"/>
  <c r="AU24" i="8"/>
  <c r="AT24" i="8"/>
  <c r="AS24" i="8"/>
  <c r="BC24" i="8" s="1"/>
  <c r="AR24" i="8"/>
  <c r="AQ24" i="8"/>
  <c r="AV22" i="8"/>
  <c r="AU22" i="8"/>
  <c r="AT22" i="8"/>
  <c r="BC22" i="8" s="1"/>
  <c r="AS22" i="8"/>
  <c r="AR22" i="8"/>
  <c r="AQ22" i="8"/>
  <c r="AV21" i="8"/>
  <c r="AU21" i="8"/>
  <c r="AT21" i="8"/>
  <c r="AS21" i="8"/>
  <c r="BC21" i="8" s="1"/>
  <c r="AR21" i="8"/>
  <c r="AQ21" i="8"/>
  <c r="AV20" i="8"/>
  <c r="AU20" i="8"/>
  <c r="AT20" i="8"/>
  <c r="AS20" i="8"/>
  <c r="BC20" i="8" s="1"/>
  <c r="AR20" i="8"/>
  <c r="AQ20" i="8"/>
  <c r="AV19" i="8"/>
  <c r="AU19" i="8"/>
  <c r="AT19" i="8"/>
  <c r="AS19" i="8"/>
  <c r="BC19" i="8" s="1"/>
  <c r="AR19" i="8"/>
  <c r="AQ19" i="8"/>
  <c r="AV17" i="8"/>
  <c r="AU17" i="8"/>
  <c r="AT17" i="8"/>
  <c r="BC17" i="8" s="1"/>
  <c r="AS17" i="8"/>
  <c r="AR17" i="8"/>
  <c r="AQ17" i="8"/>
  <c r="AV16" i="8"/>
  <c r="AU16" i="8"/>
  <c r="AT16" i="8"/>
  <c r="AS16" i="8"/>
  <c r="BC16" i="8" s="1"/>
  <c r="AR16" i="8"/>
  <c r="AQ16" i="8"/>
  <c r="AV15" i="8"/>
  <c r="AU15" i="8"/>
  <c r="AT15" i="8"/>
  <c r="AS15" i="8"/>
  <c r="BC15" i="8" s="1"/>
  <c r="AR15" i="8"/>
  <c r="AQ15" i="8"/>
  <c r="AV13" i="8"/>
  <c r="AU13" i="8"/>
  <c r="AT13" i="8"/>
  <c r="AS13" i="8"/>
  <c r="BC13" i="8" s="1"/>
  <c r="AR13" i="8"/>
  <c r="AQ13" i="8"/>
  <c r="AV12" i="8"/>
  <c r="AU12" i="8"/>
  <c r="AT12" i="8"/>
  <c r="BC12" i="8" s="1"/>
  <c r="AS12" i="8"/>
  <c r="AR12" i="8"/>
  <c r="AQ12" i="8"/>
  <c r="AV11" i="8"/>
  <c r="AU11" i="8"/>
  <c r="AT11" i="8"/>
  <c r="AS11" i="8"/>
  <c r="BC11" i="8" s="1"/>
  <c r="AR11" i="8"/>
  <c r="AQ11" i="8"/>
  <c r="AV10" i="8"/>
  <c r="AU10" i="8"/>
  <c r="AT10" i="8"/>
  <c r="AS10" i="8"/>
  <c r="BC10" i="8" s="1"/>
  <c r="AR10" i="8"/>
  <c r="AQ10" i="8"/>
  <c r="AV9" i="8"/>
  <c r="AU9" i="8"/>
  <c r="AT9" i="8"/>
  <c r="AS9" i="8"/>
  <c r="BC9" i="8" s="1"/>
  <c r="AR9" i="8"/>
  <c r="AQ9" i="8"/>
  <c r="AV7" i="8"/>
  <c r="AU7" i="8"/>
  <c r="AT7" i="8"/>
  <c r="BC7" i="8" s="1"/>
  <c r="AS7" i="8"/>
  <c r="AR7" i="8"/>
  <c r="AQ7" i="8"/>
  <c r="AV6" i="8"/>
  <c r="AU6" i="8"/>
  <c r="AT6" i="8"/>
  <c r="AS6" i="8"/>
  <c r="BC6" i="8" s="1"/>
  <c r="AR6" i="8"/>
  <c r="AQ6" i="8"/>
  <c r="AV4" i="8"/>
  <c r="AU4" i="8"/>
  <c r="AT4" i="8"/>
  <c r="AS4" i="8"/>
  <c r="AR4" i="8"/>
  <c r="AQ4" i="8"/>
  <c r="AH28" i="19"/>
  <c r="AH27" i="19"/>
  <c r="AC27" i="20" s="1"/>
  <c r="AI27" i="20" s="1"/>
  <c r="AH26" i="19"/>
  <c r="AH25" i="19"/>
  <c r="AC25" i="20" s="1"/>
  <c r="AI25" i="20" s="1"/>
  <c r="AH24" i="19"/>
  <c r="AH22" i="19"/>
  <c r="AC22" i="20" s="1"/>
  <c r="AI22" i="20" s="1"/>
  <c r="AH21" i="19"/>
  <c r="AC21" i="20" s="1"/>
  <c r="AI21" i="20" s="1"/>
  <c r="AH20" i="19"/>
  <c r="AC20" i="20" s="1"/>
  <c r="AI20" i="20" s="1"/>
  <c r="AH19" i="19"/>
  <c r="AH17" i="19"/>
  <c r="AH16" i="19"/>
  <c r="AH15" i="19"/>
  <c r="AC15" i="20" s="1"/>
  <c r="AI15" i="20" s="1"/>
  <c r="AH13" i="19"/>
  <c r="AH12" i="19"/>
  <c r="AC12" i="20" s="1"/>
  <c r="AI12" i="20" s="1"/>
  <c r="AH11" i="19"/>
  <c r="AC11" i="20" s="1"/>
  <c r="AI11" i="20" s="1"/>
  <c r="AH10" i="19"/>
  <c r="AC10" i="20" s="1"/>
  <c r="AI10" i="20" s="1"/>
  <c r="AH9" i="19"/>
  <c r="AH7" i="19"/>
  <c r="AH6" i="19"/>
  <c r="AH4" i="19"/>
  <c r="Y28" i="19"/>
  <c r="Y27" i="19"/>
  <c r="Y26" i="19"/>
  <c r="V26" i="20" s="1"/>
  <c r="AH26" i="20" s="1"/>
  <c r="Y25" i="19"/>
  <c r="Y24" i="19"/>
  <c r="Y22" i="19"/>
  <c r="Y21" i="19"/>
  <c r="Y20" i="19"/>
  <c r="Y19" i="19"/>
  <c r="Y17" i="19"/>
  <c r="Y16" i="19"/>
  <c r="V16" i="20" s="1"/>
  <c r="AH16" i="20" s="1"/>
  <c r="Y15" i="19"/>
  <c r="Y13" i="19"/>
  <c r="Y12" i="19"/>
  <c r="Y11" i="19"/>
  <c r="Y10" i="19"/>
  <c r="Y9" i="19"/>
  <c r="Y7" i="19"/>
  <c r="Y6" i="19"/>
  <c r="V6" i="20" s="1"/>
  <c r="AH6" i="20" s="1"/>
  <c r="Y4" i="19"/>
  <c r="P28" i="19"/>
  <c r="O28" i="20" s="1"/>
  <c r="AG28" i="20" s="1"/>
  <c r="P27" i="19"/>
  <c r="P26" i="19"/>
  <c r="P25" i="19"/>
  <c r="O25" i="20" s="1"/>
  <c r="AG25" i="20" s="1"/>
  <c r="P24" i="19"/>
  <c r="O24" i="20" s="1"/>
  <c r="AG24" i="20" s="1"/>
  <c r="P22" i="19"/>
  <c r="O22" i="20" s="1"/>
  <c r="AG22" i="20" s="1"/>
  <c r="P21" i="19"/>
  <c r="O21" i="20" s="1"/>
  <c r="AG21" i="20" s="1"/>
  <c r="P20" i="19"/>
  <c r="P19" i="19"/>
  <c r="O19" i="20" s="1"/>
  <c r="AG19" i="20" s="1"/>
  <c r="P17" i="19"/>
  <c r="P16" i="19"/>
  <c r="P15" i="19"/>
  <c r="O15" i="20" s="1"/>
  <c r="AG15" i="20" s="1"/>
  <c r="P13" i="19"/>
  <c r="O13" i="20" s="1"/>
  <c r="AG13" i="20" s="1"/>
  <c r="P12" i="19"/>
  <c r="O12" i="20" s="1"/>
  <c r="AG12" i="20" s="1"/>
  <c r="P11" i="19"/>
  <c r="O11" i="20" s="1"/>
  <c r="AG11" i="20" s="1"/>
  <c r="P10" i="19"/>
  <c r="P9" i="19"/>
  <c r="O9" i="20" s="1"/>
  <c r="AG9" i="20" s="1"/>
  <c r="P7" i="19"/>
  <c r="O7" i="20" s="1"/>
  <c r="AG7" i="20" s="1"/>
  <c r="P6" i="19"/>
  <c r="P4" i="19"/>
  <c r="G28" i="19"/>
  <c r="H28" i="20" s="1"/>
  <c r="AF28" i="20" s="1"/>
  <c r="G27" i="19"/>
  <c r="G26" i="19"/>
  <c r="H26" i="20" s="1"/>
  <c r="AF26" i="20" s="1"/>
  <c r="G25" i="19"/>
  <c r="G24" i="19"/>
  <c r="H24" i="20" s="1"/>
  <c r="AF24" i="20" s="1"/>
  <c r="G22" i="19"/>
  <c r="G21" i="19"/>
  <c r="G20" i="19"/>
  <c r="H20" i="20" s="1"/>
  <c r="AF20" i="20" s="1"/>
  <c r="G19" i="19"/>
  <c r="H19" i="20" s="1"/>
  <c r="AF19" i="20" s="1"/>
  <c r="G17" i="19"/>
  <c r="H17" i="20" s="1"/>
  <c r="AF17" i="20" s="1"/>
  <c r="G16" i="19"/>
  <c r="G15" i="19"/>
  <c r="H15" i="20" s="1"/>
  <c r="AF15" i="20" s="1"/>
  <c r="G13" i="19"/>
  <c r="H13" i="20" s="1"/>
  <c r="AF13" i="20" s="1"/>
  <c r="G12" i="19"/>
  <c r="H12" i="20" s="1"/>
  <c r="AF12" i="20" s="1"/>
  <c r="G11" i="19"/>
  <c r="G10" i="19"/>
  <c r="H10" i="20" s="1"/>
  <c r="AF10" i="20" s="1"/>
  <c r="G9" i="19"/>
  <c r="H9" i="20" s="1"/>
  <c r="AF9" i="20" s="1"/>
  <c r="G7" i="19"/>
  <c r="H7" i="20" s="1"/>
  <c r="AF7" i="20" s="1"/>
  <c r="G6" i="19"/>
  <c r="G4" i="19"/>
  <c r="AG28" i="19"/>
  <c r="AB28" i="20" s="1"/>
  <c r="AG27" i="19"/>
  <c r="AB27" i="20" s="1"/>
  <c r="AG26" i="19"/>
  <c r="AB26" i="20" s="1"/>
  <c r="AG25" i="19"/>
  <c r="AB25" i="20" s="1"/>
  <c r="AG24" i="19"/>
  <c r="AB24" i="20" s="1"/>
  <c r="AG22" i="19"/>
  <c r="AB22" i="20" s="1"/>
  <c r="AG21" i="19"/>
  <c r="AB21" i="20" s="1"/>
  <c r="AG20" i="19"/>
  <c r="AB20" i="20" s="1"/>
  <c r="AG19" i="19"/>
  <c r="AB19" i="20" s="1"/>
  <c r="AG17" i="19"/>
  <c r="AB17" i="20" s="1"/>
  <c r="AG16" i="19"/>
  <c r="AB16" i="20" s="1"/>
  <c r="AG15" i="19"/>
  <c r="AB15" i="20" s="1"/>
  <c r="AG13" i="19"/>
  <c r="AB13" i="20" s="1"/>
  <c r="AG12" i="19"/>
  <c r="AB12" i="20" s="1"/>
  <c r="AG11" i="19"/>
  <c r="AB11" i="20" s="1"/>
  <c r="AG10" i="19"/>
  <c r="AB10" i="20" s="1"/>
  <c r="AG9" i="19"/>
  <c r="AB9" i="20" s="1"/>
  <c r="AG7" i="19"/>
  <c r="AB7" i="20" s="1"/>
  <c r="AG6" i="19"/>
  <c r="AB6" i="20" s="1"/>
  <c r="AG4" i="19"/>
  <c r="X28" i="19"/>
  <c r="U28" i="20" s="1"/>
  <c r="X27" i="19"/>
  <c r="U27" i="20" s="1"/>
  <c r="X26" i="19"/>
  <c r="U26" i="20" s="1"/>
  <c r="X25" i="19"/>
  <c r="U25" i="20" s="1"/>
  <c r="X24" i="19"/>
  <c r="U24" i="20" s="1"/>
  <c r="X22" i="19"/>
  <c r="U22" i="20" s="1"/>
  <c r="X21" i="19"/>
  <c r="U21" i="20" s="1"/>
  <c r="X20" i="19"/>
  <c r="U20" i="20" s="1"/>
  <c r="X19" i="19"/>
  <c r="U19" i="20" s="1"/>
  <c r="X17" i="19"/>
  <c r="U17" i="20" s="1"/>
  <c r="X16" i="19"/>
  <c r="U16" i="20" s="1"/>
  <c r="X15" i="19"/>
  <c r="U15" i="20" s="1"/>
  <c r="X13" i="19"/>
  <c r="U13" i="20" s="1"/>
  <c r="X12" i="19"/>
  <c r="U12" i="20" s="1"/>
  <c r="X11" i="19"/>
  <c r="U11" i="20" s="1"/>
  <c r="X10" i="19"/>
  <c r="U10" i="20" s="1"/>
  <c r="X9" i="19"/>
  <c r="U9" i="20" s="1"/>
  <c r="X7" i="19"/>
  <c r="U7" i="20" s="1"/>
  <c r="X6" i="19"/>
  <c r="U6" i="20" s="1"/>
  <c r="X4" i="19"/>
  <c r="O28" i="19"/>
  <c r="N28" i="20" s="1"/>
  <c r="O27" i="19"/>
  <c r="N27" i="20" s="1"/>
  <c r="O26" i="19"/>
  <c r="N26" i="20" s="1"/>
  <c r="O25" i="19"/>
  <c r="N25" i="20" s="1"/>
  <c r="O24" i="19"/>
  <c r="N24" i="20" s="1"/>
  <c r="O22" i="19"/>
  <c r="N22" i="20" s="1"/>
  <c r="O21" i="19"/>
  <c r="N21" i="20" s="1"/>
  <c r="O20" i="19"/>
  <c r="N20" i="20" s="1"/>
  <c r="O19" i="19"/>
  <c r="N19" i="20" s="1"/>
  <c r="O17" i="19"/>
  <c r="N17" i="20" s="1"/>
  <c r="O16" i="19"/>
  <c r="N16" i="20" s="1"/>
  <c r="O15" i="19"/>
  <c r="N15" i="20" s="1"/>
  <c r="O13" i="19"/>
  <c r="N13" i="20" s="1"/>
  <c r="O12" i="19"/>
  <c r="N12" i="20" s="1"/>
  <c r="O11" i="19"/>
  <c r="N11" i="20" s="1"/>
  <c r="O10" i="19"/>
  <c r="N10" i="20" s="1"/>
  <c r="O9" i="19"/>
  <c r="N9" i="20" s="1"/>
  <c r="O7" i="19"/>
  <c r="N7" i="20" s="1"/>
  <c r="O6" i="19"/>
  <c r="N6" i="20" s="1"/>
  <c r="O4" i="19"/>
  <c r="F28" i="19"/>
  <c r="G28" i="20" s="1"/>
  <c r="F27" i="19"/>
  <c r="G27" i="20" s="1"/>
  <c r="F26" i="19"/>
  <c r="G26" i="20" s="1"/>
  <c r="F25" i="19"/>
  <c r="G25" i="20" s="1"/>
  <c r="F24" i="19"/>
  <c r="G24" i="20" s="1"/>
  <c r="F22" i="19"/>
  <c r="F21" i="19"/>
  <c r="G21" i="20" s="1"/>
  <c r="F20" i="19"/>
  <c r="G20" i="20" s="1"/>
  <c r="F19" i="19"/>
  <c r="G19" i="20" s="1"/>
  <c r="F17" i="19"/>
  <c r="G17" i="20" s="1"/>
  <c r="F16" i="19"/>
  <c r="G16" i="20" s="1"/>
  <c r="F15" i="19"/>
  <c r="G15" i="20" s="1"/>
  <c r="F13" i="19"/>
  <c r="G13" i="20" s="1"/>
  <c r="F12" i="19"/>
  <c r="G12" i="20" s="1"/>
  <c r="F11" i="19"/>
  <c r="G11" i="20" s="1"/>
  <c r="F10" i="19"/>
  <c r="G10" i="20" s="1"/>
  <c r="F9" i="19"/>
  <c r="G9" i="20" s="1"/>
  <c r="F7" i="19"/>
  <c r="G7" i="20" s="1"/>
  <c r="F6" i="19"/>
  <c r="G6" i="20" s="1"/>
  <c r="F4" i="19"/>
  <c r="H27" i="20" l="1"/>
  <c r="AF27" i="20" s="1"/>
  <c r="O27" i="20"/>
  <c r="AG27" i="20" s="1"/>
  <c r="V27" i="20"/>
  <c r="AH27" i="20" s="1"/>
  <c r="AC6" i="20"/>
  <c r="AI6" i="20" s="1"/>
  <c r="AC7" i="20"/>
  <c r="AI7" i="20" s="1"/>
  <c r="O6" i="20"/>
  <c r="AG6" i="20" s="1"/>
  <c r="V7" i="20"/>
  <c r="AH7" i="20" s="1"/>
  <c r="AC16" i="20"/>
  <c r="AI16" i="20" s="1"/>
  <c r="V12" i="20"/>
  <c r="AH12" i="20" s="1"/>
  <c r="AC17" i="20"/>
  <c r="AI17" i="20" s="1"/>
  <c r="BC4" i="8"/>
  <c r="O16" i="20"/>
  <c r="AG16" i="20" s="1"/>
  <c r="V17" i="20"/>
  <c r="AH17" i="20" s="1"/>
  <c r="AC26" i="20"/>
  <c r="AI26" i="20" s="1"/>
  <c r="O17" i="20"/>
  <c r="AG17" i="20" s="1"/>
  <c r="H11" i="20"/>
  <c r="AF11" i="20" s="1"/>
  <c r="O26" i="20"/>
  <c r="AG26" i="20" s="1"/>
  <c r="H21" i="20"/>
  <c r="AF21" i="20" s="1"/>
  <c r="V22" i="20"/>
  <c r="AH22" i="20" s="1"/>
  <c r="H6" i="20"/>
  <c r="AF6" i="20" s="1"/>
  <c r="V11" i="20"/>
  <c r="AH11" i="20" s="1"/>
  <c r="H16" i="20"/>
  <c r="AF16" i="20" s="1"/>
  <c r="V21" i="20"/>
  <c r="AH21" i="20" s="1"/>
  <c r="V9" i="20"/>
  <c r="AH9" i="20" s="1"/>
  <c r="V13" i="20"/>
  <c r="AH13" i="20" s="1"/>
  <c r="V19" i="20"/>
  <c r="AH19" i="20" s="1"/>
  <c r="V24" i="20"/>
  <c r="AH24" i="20" s="1"/>
  <c r="V28" i="20"/>
  <c r="AH28" i="20" s="1"/>
  <c r="AC9" i="20"/>
  <c r="AI9" i="20" s="1"/>
  <c r="AC13" i="20"/>
  <c r="AI13" i="20" s="1"/>
  <c r="AC19" i="20"/>
  <c r="AI19" i="20" s="1"/>
  <c r="AC24" i="20"/>
  <c r="AI24" i="20" s="1"/>
  <c r="AC28" i="20"/>
  <c r="AI28" i="20" s="1"/>
  <c r="H25" i="20"/>
  <c r="AF25" i="20" s="1"/>
  <c r="O10" i="20"/>
  <c r="AG10" i="20" s="1"/>
  <c r="O20" i="20"/>
  <c r="AG20" i="20" s="1"/>
  <c r="V10" i="20"/>
  <c r="AH10" i="20" s="1"/>
  <c r="V15" i="20"/>
  <c r="AH15" i="20" s="1"/>
  <c r="V20" i="20"/>
  <c r="AH20" i="20" s="1"/>
  <c r="V25" i="20"/>
  <c r="AH25" i="20" s="1"/>
  <c r="Q4" i="25"/>
  <c r="Q18" i="25"/>
  <c r="I18" i="25"/>
  <c r="M4" i="25"/>
  <c r="M18" i="25"/>
  <c r="S4" i="21"/>
  <c r="Q4" i="21"/>
  <c r="M4" i="21"/>
  <c r="E4" i="21"/>
  <c r="K4" i="21"/>
  <c r="I4" i="21"/>
  <c r="G4" i="21"/>
  <c r="C4" i="21"/>
  <c r="BD28" i="1"/>
  <c r="O28" i="16" s="1"/>
  <c r="BD27" i="1"/>
  <c r="O27" i="16" s="1"/>
  <c r="BD26" i="1"/>
  <c r="O26" i="16" s="1"/>
  <c r="BD25" i="1"/>
  <c r="O25" i="16" s="1"/>
  <c r="BD24" i="1"/>
  <c r="O24" i="16" s="1"/>
  <c r="BD22" i="1"/>
  <c r="BD21" i="1"/>
  <c r="BD20" i="1"/>
  <c r="BD19" i="1"/>
  <c r="BD17" i="1"/>
  <c r="BD16" i="1"/>
  <c r="BD15" i="1"/>
  <c r="BD13" i="1"/>
  <c r="BD12" i="1"/>
  <c r="BD11" i="1"/>
  <c r="BD10" i="1"/>
  <c r="BD9" i="1"/>
  <c r="BD7" i="1"/>
  <c r="BD6" i="1"/>
  <c r="BD4" i="1"/>
  <c r="V4" i="21" l="1"/>
  <c r="AD4" i="21"/>
  <c r="AC4" i="21"/>
  <c r="AA4" i="21"/>
  <c r="W4" i="21"/>
  <c r="Z4" i="21"/>
  <c r="Y4" i="21"/>
  <c r="X4" i="21"/>
  <c r="C13" i="21"/>
  <c r="V13" i="21" s="1"/>
  <c r="S28" i="21"/>
  <c r="S27" i="21"/>
  <c r="S26" i="21"/>
  <c r="S25" i="21"/>
  <c r="S24" i="21"/>
  <c r="S22" i="21"/>
  <c r="S21" i="21"/>
  <c r="S20" i="21"/>
  <c r="S19" i="21"/>
  <c r="S17" i="21"/>
  <c r="S16" i="21"/>
  <c r="S15" i="21"/>
  <c r="S13" i="21"/>
  <c r="S12" i="21"/>
  <c r="S11" i="21"/>
  <c r="S10" i="21"/>
  <c r="S9" i="21"/>
  <c r="S7" i="21"/>
  <c r="S6" i="21"/>
  <c r="Q28" i="21"/>
  <c r="Q27" i="21"/>
  <c r="Q26" i="21"/>
  <c r="Q25" i="21"/>
  <c r="Q24" i="21"/>
  <c r="Q22" i="21"/>
  <c r="Q21" i="21"/>
  <c r="Q20" i="21"/>
  <c r="Q19" i="21"/>
  <c r="Q17" i="21"/>
  <c r="Q16" i="21"/>
  <c r="Q15" i="21"/>
  <c r="Q13" i="21"/>
  <c r="Q12" i="21"/>
  <c r="Q11" i="21"/>
  <c r="Q10" i="21"/>
  <c r="Q9" i="21"/>
  <c r="Q7" i="21"/>
  <c r="Q6" i="21"/>
  <c r="M28" i="21"/>
  <c r="M27" i="21"/>
  <c r="M26" i="21"/>
  <c r="M25" i="21"/>
  <c r="M24" i="21"/>
  <c r="M22" i="21"/>
  <c r="M21" i="21"/>
  <c r="M20" i="21"/>
  <c r="M19" i="21"/>
  <c r="M17" i="21"/>
  <c r="M16" i="21"/>
  <c r="M15" i="21"/>
  <c r="M13" i="21"/>
  <c r="M12" i="21"/>
  <c r="M11" i="21"/>
  <c r="M10" i="21"/>
  <c r="M9" i="21"/>
  <c r="M7" i="21"/>
  <c r="M6" i="21"/>
  <c r="E28" i="21"/>
  <c r="E27" i="21"/>
  <c r="E26" i="21"/>
  <c r="E25" i="21"/>
  <c r="E24" i="21"/>
  <c r="E22" i="21"/>
  <c r="E21" i="21"/>
  <c r="E20" i="21"/>
  <c r="E19" i="21"/>
  <c r="E17" i="21"/>
  <c r="E16" i="21"/>
  <c r="E15" i="21"/>
  <c r="E13" i="21"/>
  <c r="E12" i="21"/>
  <c r="E11" i="21"/>
  <c r="E10" i="21"/>
  <c r="E9" i="21"/>
  <c r="E7" i="21"/>
  <c r="E6" i="21"/>
  <c r="K28" i="21"/>
  <c r="K27" i="21"/>
  <c r="K26" i="21"/>
  <c r="K25" i="21"/>
  <c r="K24" i="21"/>
  <c r="K22" i="21"/>
  <c r="K21" i="21"/>
  <c r="K20" i="21"/>
  <c r="K19" i="21"/>
  <c r="K17" i="21"/>
  <c r="K16" i="21"/>
  <c r="K15" i="21"/>
  <c r="K13" i="21"/>
  <c r="K12" i="21"/>
  <c r="K11" i="21"/>
  <c r="K10" i="21"/>
  <c r="K9" i="21"/>
  <c r="K7" i="21"/>
  <c r="K6" i="21"/>
  <c r="I28" i="21"/>
  <c r="I27" i="21"/>
  <c r="I26" i="21"/>
  <c r="I25" i="21"/>
  <c r="I24" i="21"/>
  <c r="I22" i="21"/>
  <c r="I21" i="21"/>
  <c r="I20" i="21"/>
  <c r="I19" i="21"/>
  <c r="I17" i="21"/>
  <c r="I16" i="21"/>
  <c r="I15" i="21"/>
  <c r="I13" i="21"/>
  <c r="I12" i="21"/>
  <c r="I11" i="21"/>
  <c r="I10" i="21"/>
  <c r="I9" i="21"/>
  <c r="I7" i="21"/>
  <c r="I6" i="21"/>
  <c r="G28" i="21"/>
  <c r="X28" i="21" s="1"/>
  <c r="G27" i="21"/>
  <c r="X27" i="21" s="1"/>
  <c r="G26" i="21"/>
  <c r="X26" i="21" s="1"/>
  <c r="G25" i="21"/>
  <c r="G24" i="21"/>
  <c r="X24" i="21" s="1"/>
  <c r="G22" i="21"/>
  <c r="G21" i="21"/>
  <c r="G20" i="21"/>
  <c r="G19" i="21"/>
  <c r="G17" i="21"/>
  <c r="G16" i="21"/>
  <c r="G15" i="21"/>
  <c r="G13" i="21"/>
  <c r="G12" i="21"/>
  <c r="G11" i="21"/>
  <c r="X11" i="21" s="1"/>
  <c r="G10" i="21"/>
  <c r="G9" i="21"/>
  <c r="G7" i="21"/>
  <c r="G6" i="21"/>
  <c r="C28" i="21"/>
  <c r="V28" i="21" s="1"/>
  <c r="C27" i="21"/>
  <c r="V27" i="21" s="1"/>
  <c r="C26" i="21"/>
  <c r="V26" i="21" s="1"/>
  <c r="C25" i="21"/>
  <c r="V25" i="21" s="1"/>
  <c r="C24" i="21"/>
  <c r="V24" i="21" s="1"/>
  <c r="C22" i="21"/>
  <c r="C21" i="21"/>
  <c r="V21" i="21" s="1"/>
  <c r="C20" i="21"/>
  <c r="C19" i="21"/>
  <c r="C17" i="21"/>
  <c r="V17" i="21" s="1"/>
  <c r="C16" i="21"/>
  <c r="V16" i="21" s="1"/>
  <c r="C15" i="21"/>
  <c r="C12" i="21"/>
  <c r="V12" i="21" s="1"/>
  <c r="C11" i="21"/>
  <c r="V11" i="21" s="1"/>
  <c r="C10" i="21"/>
  <c r="C9" i="21"/>
  <c r="V9" i="21" s="1"/>
  <c r="C7" i="21"/>
  <c r="V7" i="21" s="1"/>
  <c r="C6" i="21"/>
  <c r="V6" i="21" s="1"/>
  <c r="X25" i="21" l="1"/>
  <c r="Y17" i="21"/>
  <c r="X7" i="21"/>
  <c r="Y16" i="21"/>
  <c r="V22" i="21"/>
  <c r="X6" i="21"/>
  <c r="X21" i="21"/>
  <c r="Y26" i="21"/>
  <c r="X22" i="21"/>
  <c r="X12" i="21"/>
  <c r="V20" i="21"/>
  <c r="Y11" i="21"/>
  <c r="X17" i="21"/>
  <c r="Y21" i="21"/>
  <c r="X13" i="21"/>
  <c r="V15" i="21"/>
  <c r="V10" i="21"/>
  <c r="W21" i="21"/>
  <c r="Y24" i="21"/>
  <c r="X16" i="21"/>
  <c r="X9" i="21"/>
  <c r="Y22" i="21"/>
  <c r="V19" i="21"/>
  <c r="X20" i="21"/>
  <c r="Z21" i="21"/>
  <c r="A22" i="20"/>
  <c r="X28" i="20"/>
  <c r="Q28" i="20"/>
  <c r="J28" i="20"/>
  <c r="C28" i="20"/>
  <c r="X27" i="20"/>
  <c r="Q27" i="20"/>
  <c r="J27" i="20"/>
  <c r="C27" i="20"/>
  <c r="X26" i="20"/>
  <c r="Q26" i="20"/>
  <c r="J26" i="20"/>
  <c r="C26" i="20"/>
  <c r="X25" i="20"/>
  <c r="Q25" i="20"/>
  <c r="J25" i="20"/>
  <c r="C25" i="20"/>
  <c r="X24" i="20"/>
  <c r="Q24" i="20"/>
  <c r="J24" i="20"/>
  <c r="C24" i="20"/>
  <c r="X22" i="20"/>
  <c r="Q22" i="20"/>
  <c r="J22" i="20"/>
  <c r="C22" i="20"/>
  <c r="X21" i="20"/>
  <c r="Q21" i="20"/>
  <c r="J21" i="20"/>
  <c r="C21" i="20"/>
  <c r="X20" i="20"/>
  <c r="Q20" i="20"/>
  <c r="J20" i="20"/>
  <c r="C20" i="20"/>
  <c r="X19" i="20"/>
  <c r="Q19" i="20"/>
  <c r="J19" i="20"/>
  <c r="C19" i="20"/>
  <c r="X17" i="20"/>
  <c r="Q17" i="20"/>
  <c r="J17" i="20"/>
  <c r="C17" i="20"/>
  <c r="X16" i="20"/>
  <c r="Q16" i="20"/>
  <c r="J16" i="20"/>
  <c r="C16" i="20"/>
  <c r="X15" i="20"/>
  <c r="Q15" i="20"/>
  <c r="J15" i="20"/>
  <c r="C15" i="20"/>
  <c r="X13" i="20"/>
  <c r="Q13" i="20"/>
  <c r="J13" i="20"/>
  <c r="C13" i="20"/>
  <c r="X12" i="20"/>
  <c r="Q12" i="20"/>
  <c r="J12" i="20"/>
  <c r="C12" i="20"/>
  <c r="X11" i="20"/>
  <c r="Q11" i="20"/>
  <c r="J11" i="20"/>
  <c r="C11" i="20"/>
  <c r="X10" i="20"/>
  <c r="Q10" i="20"/>
  <c r="J10" i="20"/>
  <c r="C10" i="20"/>
  <c r="X9" i="20"/>
  <c r="Q9" i="20"/>
  <c r="J9" i="20"/>
  <c r="C9" i="20"/>
  <c r="X7" i="20"/>
  <c r="Q7" i="20"/>
  <c r="J7" i="20"/>
  <c r="C7" i="20"/>
  <c r="X6" i="20"/>
  <c r="Q6" i="20"/>
  <c r="J6" i="20"/>
  <c r="C6" i="20"/>
  <c r="AA4" i="20"/>
  <c r="Z4" i="20"/>
  <c r="Y4" i="20"/>
  <c r="X4" i="20"/>
  <c r="T4" i="20"/>
  <c r="S4" i="20"/>
  <c r="R4" i="20"/>
  <c r="Q4" i="20"/>
  <c r="M4" i="20"/>
  <c r="L4" i="20"/>
  <c r="K4" i="20"/>
  <c r="J4" i="20"/>
  <c r="F4" i="20"/>
  <c r="E4" i="20"/>
  <c r="D4" i="20"/>
  <c r="C4" i="20"/>
  <c r="AF28" i="19"/>
  <c r="AA28" i="20" s="1"/>
  <c r="AE28" i="19"/>
  <c r="Z28" i="20" s="1"/>
  <c r="AD28" i="19"/>
  <c r="Y28" i="20" s="1"/>
  <c r="AF27" i="19"/>
  <c r="AA27" i="20" s="1"/>
  <c r="AE27" i="19"/>
  <c r="Z27" i="20" s="1"/>
  <c r="AD27" i="19"/>
  <c r="Y27" i="20" s="1"/>
  <c r="AF26" i="19"/>
  <c r="AA26" i="20" s="1"/>
  <c r="AE26" i="19"/>
  <c r="Z26" i="20" s="1"/>
  <c r="AD26" i="19"/>
  <c r="Y26" i="20" s="1"/>
  <c r="AF25" i="19"/>
  <c r="AA25" i="20" s="1"/>
  <c r="AE25" i="19"/>
  <c r="Z25" i="20" s="1"/>
  <c r="AD25" i="19"/>
  <c r="AF24" i="19"/>
  <c r="AA24" i="20" s="1"/>
  <c r="AE24" i="19"/>
  <c r="Z24" i="20" s="1"/>
  <c r="AD24" i="19"/>
  <c r="Y24" i="20" s="1"/>
  <c r="AF22" i="19"/>
  <c r="AE22" i="19"/>
  <c r="AD22" i="19"/>
  <c r="AF21" i="19"/>
  <c r="AA21" i="20" s="1"/>
  <c r="AE21" i="19"/>
  <c r="Z21" i="20" s="1"/>
  <c r="AD21" i="19"/>
  <c r="Y21" i="20" s="1"/>
  <c r="AF20" i="19"/>
  <c r="AA20" i="20" s="1"/>
  <c r="AE20" i="19"/>
  <c r="Z20" i="20" s="1"/>
  <c r="AD20" i="19"/>
  <c r="Y20" i="20" s="1"/>
  <c r="AF19" i="19"/>
  <c r="AA19" i="20" s="1"/>
  <c r="AE19" i="19"/>
  <c r="Z19" i="20" s="1"/>
  <c r="AD19" i="19"/>
  <c r="Y19" i="20" s="1"/>
  <c r="AF17" i="19"/>
  <c r="AA17" i="20" s="1"/>
  <c r="AE17" i="19"/>
  <c r="Z17" i="20" s="1"/>
  <c r="AD17" i="19"/>
  <c r="Y17" i="20" s="1"/>
  <c r="AF16" i="19"/>
  <c r="AA16" i="20" s="1"/>
  <c r="AE16" i="19"/>
  <c r="Z16" i="20" s="1"/>
  <c r="AD16" i="19"/>
  <c r="Y16" i="20" s="1"/>
  <c r="AF15" i="19"/>
  <c r="AA15" i="20" s="1"/>
  <c r="AE15" i="19"/>
  <c r="Z15" i="20" s="1"/>
  <c r="AD15" i="19"/>
  <c r="Y15" i="20" s="1"/>
  <c r="AF13" i="19"/>
  <c r="AA13" i="20" s="1"/>
  <c r="AE13" i="19"/>
  <c r="Z13" i="20" s="1"/>
  <c r="AD13" i="19"/>
  <c r="Y13" i="20" s="1"/>
  <c r="AF12" i="19"/>
  <c r="AA12" i="20" s="1"/>
  <c r="AE12" i="19"/>
  <c r="Z12" i="20" s="1"/>
  <c r="AD12" i="19"/>
  <c r="Y12" i="20" s="1"/>
  <c r="AF11" i="19"/>
  <c r="AA11" i="20" s="1"/>
  <c r="AE11" i="19"/>
  <c r="Z11" i="20" s="1"/>
  <c r="AD11" i="19"/>
  <c r="Y11" i="20" s="1"/>
  <c r="AF10" i="19"/>
  <c r="AA10" i="20" s="1"/>
  <c r="AE10" i="19"/>
  <c r="Z10" i="20" s="1"/>
  <c r="AD10" i="19"/>
  <c r="Y10" i="20" s="1"/>
  <c r="AF9" i="19"/>
  <c r="AA9" i="20" s="1"/>
  <c r="AE9" i="19"/>
  <c r="Z9" i="20" s="1"/>
  <c r="AD9" i="19"/>
  <c r="Y9" i="20" s="1"/>
  <c r="AF7" i="19"/>
  <c r="AA7" i="20" s="1"/>
  <c r="AE7" i="19"/>
  <c r="Z7" i="20" s="1"/>
  <c r="AD7" i="19"/>
  <c r="Y7" i="20" s="1"/>
  <c r="AF6" i="19"/>
  <c r="AA6" i="20" s="1"/>
  <c r="AE6" i="19"/>
  <c r="Z6" i="20" s="1"/>
  <c r="AD6" i="19"/>
  <c r="Y6" i="20" s="1"/>
  <c r="AE4" i="19"/>
  <c r="AD4" i="19"/>
  <c r="AF4" i="19"/>
  <c r="W28" i="19"/>
  <c r="T28" i="20" s="1"/>
  <c r="V28" i="19"/>
  <c r="S28" i="20" s="1"/>
  <c r="U28" i="19"/>
  <c r="R28" i="20" s="1"/>
  <c r="W27" i="19"/>
  <c r="T27" i="20" s="1"/>
  <c r="V27" i="19"/>
  <c r="S27" i="20" s="1"/>
  <c r="U27" i="19"/>
  <c r="R27" i="20" s="1"/>
  <c r="W26" i="19"/>
  <c r="T26" i="20" s="1"/>
  <c r="V26" i="19"/>
  <c r="S26" i="20" s="1"/>
  <c r="U26" i="19"/>
  <c r="R26" i="20" s="1"/>
  <c r="W25" i="19"/>
  <c r="T25" i="20" s="1"/>
  <c r="V25" i="19"/>
  <c r="S25" i="20" s="1"/>
  <c r="U25" i="19"/>
  <c r="R25" i="20" s="1"/>
  <c r="W24" i="19"/>
  <c r="T24" i="20" s="1"/>
  <c r="V24" i="19"/>
  <c r="S24" i="20" s="1"/>
  <c r="U24" i="19"/>
  <c r="R24" i="20" s="1"/>
  <c r="W22" i="19"/>
  <c r="V22" i="19"/>
  <c r="U22" i="19"/>
  <c r="W21" i="19"/>
  <c r="T21" i="20" s="1"/>
  <c r="V21" i="19"/>
  <c r="S21" i="20" s="1"/>
  <c r="U21" i="19"/>
  <c r="R21" i="20" s="1"/>
  <c r="W20" i="19"/>
  <c r="T20" i="20" s="1"/>
  <c r="V20" i="19"/>
  <c r="S20" i="20" s="1"/>
  <c r="U20" i="19"/>
  <c r="R20" i="20" s="1"/>
  <c r="W19" i="19"/>
  <c r="T19" i="20" s="1"/>
  <c r="V19" i="19"/>
  <c r="S19" i="20" s="1"/>
  <c r="U19" i="19"/>
  <c r="R19" i="20" s="1"/>
  <c r="W17" i="19"/>
  <c r="T17" i="20" s="1"/>
  <c r="V17" i="19"/>
  <c r="S17" i="20" s="1"/>
  <c r="U17" i="19"/>
  <c r="R17" i="20" s="1"/>
  <c r="W16" i="19"/>
  <c r="T16" i="20" s="1"/>
  <c r="V16" i="19"/>
  <c r="S16" i="20" s="1"/>
  <c r="U16" i="19"/>
  <c r="R16" i="20" s="1"/>
  <c r="W15" i="19"/>
  <c r="T15" i="20" s="1"/>
  <c r="V15" i="19"/>
  <c r="S15" i="20" s="1"/>
  <c r="U15" i="19"/>
  <c r="R15" i="20" s="1"/>
  <c r="W13" i="19"/>
  <c r="T13" i="20" s="1"/>
  <c r="V13" i="19"/>
  <c r="S13" i="20" s="1"/>
  <c r="U13" i="19"/>
  <c r="R13" i="20" s="1"/>
  <c r="W12" i="19"/>
  <c r="T12" i="20" s="1"/>
  <c r="V12" i="19"/>
  <c r="S12" i="20" s="1"/>
  <c r="U12" i="19"/>
  <c r="R12" i="20" s="1"/>
  <c r="W11" i="19"/>
  <c r="T11" i="20" s="1"/>
  <c r="V11" i="19"/>
  <c r="S11" i="20" s="1"/>
  <c r="U11" i="19"/>
  <c r="R11" i="20" s="1"/>
  <c r="W10" i="19"/>
  <c r="T10" i="20" s="1"/>
  <c r="V10" i="19"/>
  <c r="S10" i="20" s="1"/>
  <c r="U10" i="19"/>
  <c r="R10" i="20" s="1"/>
  <c r="W9" i="19"/>
  <c r="T9" i="20" s="1"/>
  <c r="V9" i="19"/>
  <c r="S9" i="20" s="1"/>
  <c r="U9" i="19"/>
  <c r="R9" i="20" s="1"/>
  <c r="W7" i="19"/>
  <c r="T7" i="20" s="1"/>
  <c r="V7" i="19"/>
  <c r="S7" i="20" s="1"/>
  <c r="U7" i="19"/>
  <c r="R7" i="20" s="1"/>
  <c r="W6" i="19"/>
  <c r="T6" i="20" s="1"/>
  <c r="V6" i="19"/>
  <c r="S6" i="20" s="1"/>
  <c r="U6" i="19"/>
  <c r="R6" i="20" s="1"/>
  <c r="W4" i="19"/>
  <c r="V4" i="19"/>
  <c r="U4" i="19"/>
  <c r="N28" i="19"/>
  <c r="M28" i="20" s="1"/>
  <c r="M28" i="19"/>
  <c r="L28" i="20" s="1"/>
  <c r="L28" i="19"/>
  <c r="K28" i="20" s="1"/>
  <c r="N27" i="19"/>
  <c r="M27" i="20" s="1"/>
  <c r="M27" i="19"/>
  <c r="L27" i="20" s="1"/>
  <c r="L27" i="19"/>
  <c r="K27" i="20" s="1"/>
  <c r="N26" i="19"/>
  <c r="M26" i="20" s="1"/>
  <c r="M26" i="19"/>
  <c r="L26" i="19"/>
  <c r="K26" i="20" s="1"/>
  <c r="N25" i="19"/>
  <c r="M25" i="20" s="1"/>
  <c r="M25" i="19"/>
  <c r="L25" i="20" s="1"/>
  <c r="L25" i="19"/>
  <c r="K25" i="20" s="1"/>
  <c r="N24" i="19"/>
  <c r="M24" i="20" s="1"/>
  <c r="M24" i="19"/>
  <c r="L24" i="20" s="1"/>
  <c r="L24" i="19"/>
  <c r="K24" i="20" s="1"/>
  <c r="N22" i="19"/>
  <c r="M22" i="19"/>
  <c r="L22" i="19"/>
  <c r="N21" i="19"/>
  <c r="M21" i="20" s="1"/>
  <c r="M21" i="19"/>
  <c r="L21" i="20" s="1"/>
  <c r="L21" i="19"/>
  <c r="K21" i="20" s="1"/>
  <c r="N20" i="19"/>
  <c r="M20" i="20" s="1"/>
  <c r="M20" i="19"/>
  <c r="L20" i="20" s="1"/>
  <c r="L20" i="19"/>
  <c r="K20" i="20" s="1"/>
  <c r="N19" i="19"/>
  <c r="M19" i="20" s="1"/>
  <c r="M19" i="19"/>
  <c r="L19" i="20" s="1"/>
  <c r="L19" i="19"/>
  <c r="K19" i="20" s="1"/>
  <c r="N17" i="19"/>
  <c r="M17" i="20" s="1"/>
  <c r="M17" i="19"/>
  <c r="L17" i="20" s="1"/>
  <c r="L17" i="19"/>
  <c r="K17" i="20" s="1"/>
  <c r="N16" i="19"/>
  <c r="M16" i="20" s="1"/>
  <c r="M16" i="19"/>
  <c r="L16" i="20" s="1"/>
  <c r="L16" i="19"/>
  <c r="K16" i="20" s="1"/>
  <c r="N15" i="19"/>
  <c r="M15" i="20" s="1"/>
  <c r="M15" i="19"/>
  <c r="L15" i="20" s="1"/>
  <c r="L15" i="19"/>
  <c r="K15" i="20" s="1"/>
  <c r="N13" i="19"/>
  <c r="M13" i="20" s="1"/>
  <c r="M13" i="19"/>
  <c r="L13" i="20" s="1"/>
  <c r="L13" i="19"/>
  <c r="K13" i="20" s="1"/>
  <c r="N12" i="19"/>
  <c r="M12" i="20" s="1"/>
  <c r="M12" i="19"/>
  <c r="L12" i="20" s="1"/>
  <c r="L12" i="19"/>
  <c r="K12" i="20" s="1"/>
  <c r="N11" i="19"/>
  <c r="M11" i="20" s="1"/>
  <c r="M11" i="19"/>
  <c r="L11" i="20" s="1"/>
  <c r="L11" i="19"/>
  <c r="K11" i="20" s="1"/>
  <c r="N10" i="19"/>
  <c r="M10" i="20" s="1"/>
  <c r="M10" i="19"/>
  <c r="L10" i="20" s="1"/>
  <c r="L10" i="19"/>
  <c r="K10" i="20" s="1"/>
  <c r="N9" i="19"/>
  <c r="M9" i="20" s="1"/>
  <c r="M9" i="19"/>
  <c r="L9" i="20" s="1"/>
  <c r="L9" i="19"/>
  <c r="K9" i="20" s="1"/>
  <c r="N7" i="19"/>
  <c r="M7" i="20" s="1"/>
  <c r="M7" i="19"/>
  <c r="L7" i="20" s="1"/>
  <c r="L7" i="19"/>
  <c r="K7" i="20" s="1"/>
  <c r="N6" i="19"/>
  <c r="M6" i="20" s="1"/>
  <c r="M6" i="19"/>
  <c r="L6" i="20" s="1"/>
  <c r="L6" i="19"/>
  <c r="K6" i="20" s="1"/>
  <c r="N4" i="19"/>
  <c r="M4" i="19"/>
  <c r="L4" i="19"/>
  <c r="E28" i="19"/>
  <c r="F28" i="20" s="1"/>
  <c r="D28" i="19"/>
  <c r="E28" i="20" s="1"/>
  <c r="C28" i="19"/>
  <c r="D28" i="20" s="1"/>
  <c r="E27" i="19"/>
  <c r="F27" i="20" s="1"/>
  <c r="D27" i="19"/>
  <c r="E27" i="20" s="1"/>
  <c r="C27" i="19"/>
  <c r="D27" i="20" s="1"/>
  <c r="E26" i="19"/>
  <c r="F26" i="20" s="1"/>
  <c r="D26" i="19"/>
  <c r="E26" i="20" s="1"/>
  <c r="C26" i="19"/>
  <c r="D26" i="20" s="1"/>
  <c r="E25" i="19"/>
  <c r="F25" i="20" s="1"/>
  <c r="D25" i="19"/>
  <c r="E25" i="20" s="1"/>
  <c r="C25" i="19"/>
  <c r="D25" i="20" s="1"/>
  <c r="E24" i="19"/>
  <c r="F24" i="20" s="1"/>
  <c r="D24" i="19"/>
  <c r="E24" i="20" s="1"/>
  <c r="C24" i="19"/>
  <c r="D24" i="20" s="1"/>
  <c r="E22" i="19"/>
  <c r="D22" i="19"/>
  <c r="C22" i="19"/>
  <c r="E21" i="19"/>
  <c r="F21" i="20" s="1"/>
  <c r="D21" i="19"/>
  <c r="E21" i="20" s="1"/>
  <c r="C21" i="19"/>
  <c r="D21" i="20" s="1"/>
  <c r="E20" i="19"/>
  <c r="F20" i="20" s="1"/>
  <c r="D20" i="19"/>
  <c r="E20" i="20" s="1"/>
  <c r="C20" i="19"/>
  <c r="D20" i="20" s="1"/>
  <c r="E19" i="19"/>
  <c r="F19" i="20" s="1"/>
  <c r="D19" i="19"/>
  <c r="E19" i="20" s="1"/>
  <c r="C19" i="19"/>
  <c r="D19" i="20" s="1"/>
  <c r="E17" i="19"/>
  <c r="F17" i="20" s="1"/>
  <c r="D17" i="19"/>
  <c r="E17" i="20" s="1"/>
  <c r="C17" i="19"/>
  <c r="D17" i="20" s="1"/>
  <c r="E16" i="19"/>
  <c r="F16" i="20" s="1"/>
  <c r="D16" i="19"/>
  <c r="E16" i="20" s="1"/>
  <c r="C16" i="19"/>
  <c r="D16" i="20" s="1"/>
  <c r="E15" i="19"/>
  <c r="F15" i="20" s="1"/>
  <c r="D15" i="19"/>
  <c r="E15" i="20" s="1"/>
  <c r="C15" i="19"/>
  <c r="D15" i="20" s="1"/>
  <c r="E13" i="19"/>
  <c r="F13" i="20" s="1"/>
  <c r="D13" i="19"/>
  <c r="E13" i="20" s="1"/>
  <c r="C13" i="19"/>
  <c r="D13" i="20" s="1"/>
  <c r="E12" i="19"/>
  <c r="F12" i="20" s="1"/>
  <c r="D12" i="19"/>
  <c r="E12" i="20" s="1"/>
  <c r="C12" i="19"/>
  <c r="D12" i="20" s="1"/>
  <c r="E11" i="19"/>
  <c r="F11" i="20" s="1"/>
  <c r="D11" i="19"/>
  <c r="E11" i="20" s="1"/>
  <c r="C11" i="19"/>
  <c r="D11" i="20" s="1"/>
  <c r="E10" i="19"/>
  <c r="F10" i="20" s="1"/>
  <c r="D10" i="19"/>
  <c r="E10" i="20" s="1"/>
  <c r="C10" i="19"/>
  <c r="D10" i="20" s="1"/>
  <c r="E9" i="19"/>
  <c r="F9" i="20" s="1"/>
  <c r="D9" i="19"/>
  <c r="E9" i="20" s="1"/>
  <c r="C9" i="19"/>
  <c r="D9" i="20" s="1"/>
  <c r="E7" i="19"/>
  <c r="F7" i="20" s="1"/>
  <c r="D7" i="19"/>
  <c r="E7" i="20" s="1"/>
  <c r="C7" i="19"/>
  <c r="D7" i="20" s="1"/>
  <c r="E6" i="19"/>
  <c r="F6" i="20" s="1"/>
  <c r="D6" i="19"/>
  <c r="E6" i="20" s="1"/>
  <c r="C6" i="19"/>
  <c r="D6" i="20" s="1"/>
  <c r="E4" i="19"/>
  <c r="D4" i="19"/>
  <c r="C4" i="19"/>
  <c r="BC28" i="1"/>
  <c r="BB28" i="1"/>
  <c r="BA28" i="1"/>
  <c r="AZ28" i="1"/>
  <c r="AY28" i="1"/>
  <c r="BC27" i="1"/>
  <c r="BB27" i="1"/>
  <c r="BA27" i="1"/>
  <c r="AZ27" i="1"/>
  <c r="AY27" i="1"/>
  <c r="BC26" i="1"/>
  <c r="BB26" i="1"/>
  <c r="BA26" i="1"/>
  <c r="AZ26" i="1"/>
  <c r="AY26" i="1"/>
  <c r="BC25" i="1"/>
  <c r="BB25" i="1"/>
  <c r="BA25" i="1"/>
  <c r="AZ25" i="1"/>
  <c r="AY25" i="1"/>
  <c r="BC24" i="1"/>
  <c r="BB24" i="1"/>
  <c r="BA24" i="1"/>
  <c r="AZ24" i="1"/>
  <c r="AY24" i="1"/>
  <c r="BC22" i="1"/>
  <c r="BB22" i="1"/>
  <c r="BA22" i="1"/>
  <c r="AZ22" i="1"/>
  <c r="AY22" i="1"/>
  <c r="BC21" i="1"/>
  <c r="BB21" i="1"/>
  <c r="BA21" i="1"/>
  <c r="AZ21" i="1"/>
  <c r="AY21" i="1"/>
  <c r="BC20" i="1"/>
  <c r="BB20" i="1"/>
  <c r="BA20" i="1"/>
  <c r="AZ20" i="1"/>
  <c r="AY20" i="1"/>
  <c r="BC19" i="1"/>
  <c r="BB19" i="1"/>
  <c r="BA19" i="1"/>
  <c r="AZ19" i="1"/>
  <c r="AY19" i="1"/>
  <c r="BC17" i="1"/>
  <c r="BB17" i="1"/>
  <c r="BA17" i="1"/>
  <c r="AZ17" i="1"/>
  <c r="AY17" i="1"/>
  <c r="BC16" i="1"/>
  <c r="BB16" i="1"/>
  <c r="BA16" i="1"/>
  <c r="AZ16" i="1"/>
  <c r="AY16" i="1"/>
  <c r="BC15" i="1"/>
  <c r="BB15" i="1"/>
  <c r="BA15" i="1"/>
  <c r="AZ15" i="1"/>
  <c r="AY15" i="1"/>
  <c r="BC13" i="1"/>
  <c r="BB13" i="1"/>
  <c r="BA13" i="1"/>
  <c r="AZ13" i="1"/>
  <c r="AY13" i="1"/>
  <c r="BC12" i="1"/>
  <c r="BB12" i="1"/>
  <c r="BA12" i="1"/>
  <c r="AZ12" i="1"/>
  <c r="AY12" i="1"/>
  <c r="BC11" i="1"/>
  <c r="BB11" i="1"/>
  <c r="BA11" i="1"/>
  <c r="AZ11" i="1"/>
  <c r="AY11" i="1"/>
  <c r="BC10" i="1"/>
  <c r="BB10" i="1"/>
  <c r="BA10" i="1"/>
  <c r="AZ10" i="1"/>
  <c r="AY10" i="1"/>
  <c r="BC9" i="1"/>
  <c r="BB9" i="1"/>
  <c r="BA9" i="1"/>
  <c r="AZ9" i="1"/>
  <c r="AY9" i="1"/>
  <c r="BC7" i="1"/>
  <c r="BB7" i="1"/>
  <c r="BA7" i="1"/>
  <c r="AZ7" i="1"/>
  <c r="AY7" i="1"/>
  <c r="BC6" i="1"/>
  <c r="BB6" i="1"/>
  <c r="BA6" i="1"/>
  <c r="AZ6" i="1"/>
  <c r="AY6" i="1"/>
  <c r="AD22" i="16"/>
  <c r="AD20" i="16"/>
  <c r="AD7" i="16"/>
  <c r="AD4" i="16"/>
  <c r="AC6" i="16"/>
  <c r="AA6" i="16"/>
  <c r="Y7" i="16"/>
  <c r="X6" i="16"/>
  <c r="AA22" i="16"/>
  <c r="AA21" i="16"/>
  <c r="AA20" i="16"/>
  <c r="AA13" i="16"/>
  <c r="AA11" i="16"/>
  <c r="W27" i="16"/>
  <c r="W25" i="16"/>
  <c r="W22" i="16"/>
  <c r="W10" i="16"/>
  <c r="Z22" i="16"/>
  <c r="Z12" i="16"/>
  <c r="Y22" i="16"/>
  <c r="Y21" i="16"/>
  <c r="Y11" i="16"/>
  <c r="X22" i="16"/>
  <c r="V27" i="16"/>
  <c r="V22" i="16"/>
  <c r="V21" i="16"/>
  <c r="V20" i="16"/>
  <c r="V17" i="16"/>
  <c r="V10" i="16"/>
  <c r="V6" i="16"/>
  <c r="AC4" i="16"/>
  <c r="AA4" i="16"/>
  <c r="W4" i="16"/>
  <c r="Z4" i="16"/>
  <c r="Y4" i="16"/>
  <c r="X4" i="16"/>
  <c r="V4" i="16"/>
  <c r="H22" i="20" l="1"/>
  <c r="AF22" i="20" s="1"/>
  <c r="G22" i="20"/>
  <c r="Y25" i="20"/>
  <c r="R22" i="20"/>
  <c r="L22" i="20"/>
  <c r="F22" i="20"/>
  <c r="M22" i="20"/>
  <c r="AA22" i="20"/>
  <c r="K22" i="20"/>
  <c r="E22" i="20"/>
  <c r="S22" i="20"/>
  <c r="Z22" i="20"/>
  <c r="T22" i="20"/>
  <c r="D22" i="20"/>
  <c r="Y22" i="20"/>
  <c r="L26" i="20"/>
  <c r="Z16" i="21"/>
  <c r="Y7" i="21"/>
  <c r="Y6" i="21"/>
  <c r="W16" i="21"/>
  <c r="Y27" i="21"/>
  <c r="Z26" i="21"/>
  <c r="Y28" i="21"/>
  <c r="W26" i="21"/>
  <c r="Y12" i="21"/>
  <c r="Z12" i="21"/>
  <c r="Y20" i="21"/>
  <c r="Z27" i="21"/>
  <c r="Z7" i="21"/>
  <c r="X19" i="21"/>
  <c r="Z17" i="21"/>
  <c r="Z24" i="21"/>
  <c r="Y9" i="21"/>
  <c r="Z11" i="21"/>
  <c r="Y25" i="21"/>
  <c r="Z22" i="21"/>
  <c r="AA21" i="21"/>
  <c r="X15" i="21"/>
  <c r="Z28" i="21"/>
  <c r="X10" i="21"/>
  <c r="AA26" i="21"/>
  <c r="Y13" i="21"/>
  <c r="O7" i="21"/>
  <c r="O17" i="21"/>
  <c r="O27" i="21"/>
  <c r="O10" i="21"/>
  <c r="O20" i="21"/>
  <c r="O6" i="21"/>
  <c r="O26" i="21"/>
  <c r="O12" i="21"/>
  <c r="O22" i="21"/>
  <c r="O16" i="21"/>
  <c r="O9" i="21"/>
  <c r="O19" i="21"/>
  <c r="O28" i="21"/>
  <c r="O15" i="21"/>
  <c r="O21" i="21"/>
  <c r="O13" i="21"/>
  <c r="O24" i="21"/>
  <c r="V15" i="16"/>
  <c r="Z9" i="16"/>
  <c r="Z19" i="16"/>
  <c r="AD25" i="16"/>
  <c r="AD10" i="16"/>
  <c r="AD17" i="16"/>
  <c r="V28" i="16"/>
  <c r="W16" i="16"/>
  <c r="V16" i="16"/>
  <c r="V25" i="16"/>
  <c r="W20" i="16"/>
  <c r="AA17" i="16"/>
  <c r="AD15" i="16"/>
  <c r="V11" i="16"/>
  <c r="V9" i="16"/>
  <c r="V19" i="16"/>
  <c r="V26" i="16"/>
  <c r="Z24" i="16"/>
  <c r="AA28" i="16"/>
  <c r="AA7" i="16"/>
  <c r="W6" i="16"/>
  <c r="AC10" i="16"/>
  <c r="AC17" i="16"/>
  <c r="AC20" i="16"/>
  <c r="AC22" i="16"/>
  <c r="AC25" i="16"/>
  <c r="AC27" i="16"/>
  <c r="V13" i="16"/>
  <c r="W13" i="16"/>
  <c r="V7" i="16"/>
  <c r="AA10" i="16"/>
  <c r="X7" i="16"/>
  <c r="AC7" i="16"/>
  <c r="AD9" i="16"/>
  <c r="AD11" i="16"/>
  <c r="AD13" i="16"/>
  <c r="AD19" i="16"/>
  <c r="AD21" i="16"/>
  <c r="AD26" i="16"/>
  <c r="AD28" i="16"/>
  <c r="AA25" i="16"/>
  <c r="AC11" i="16"/>
  <c r="AC13" i="16"/>
  <c r="AC16" i="16"/>
  <c r="AC21" i="16"/>
  <c r="AC28" i="16"/>
  <c r="X9" i="16"/>
  <c r="X10" i="16"/>
  <c r="X11" i="16"/>
  <c r="X12" i="16"/>
  <c r="X13" i="16"/>
  <c r="X15" i="16"/>
  <c r="X16" i="16"/>
  <c r="X17" i="16"/>
  <c r="X19" i="16"/>
  <c r="X20" i="16"/>
  <c r="X21" i="16"/>
  <c r="X24" i="16"/>
  <c r="X25" i="16"/>
  <c r="X26" i="16"/>
  <c r="X27" i="16"/>
  <c r="X28" i="16"/>
  <c r="Y6" i="16"/>
  <c r="Y9" i="16"/>
  <c r="Y10" i="16"/>
  <c r="Y12" i="16"/>
  <c r="Y13" i="16"/>
  <c r="Y15" i="16"/>
  <c r="Y16" i="16"/>
  <c r="Y17" i="16"/>
  <c r="Y19" i="16"/>
  <c r="Y20" i="16"/>
  <c r="Y24" i="16"/>
  <c r="Y25" i="16"/>
  <c r="Y26" i="16"/>
  <c r="Y27" i="16"/>
  <c r="Y28" i="16"/>
  <c r="Z6" i="16"/>
  <c r="Z7" i="16"/>
  <c r="Z10" i="16"/>
  <c r="Z11" i="16"/>
  <c r="Z13" i="16"/>
  <c r="Z15" i="16"/>
  <c r="Z16" i="16"/>
  <c r="Z17" i="16"/>
  <c r="Z20" i="16"/>
  <c r="Z21" i="16"/>
  <c r="Z25" i="16"/>
  <c r="Z26" i="16"/>
  <c r="Z27" i="16"/>
  <c r="Z28" i="16"/>
  <c r="W7" i="16"/>
  <c r="W9" i="16"/>
  <c r="W11" i="16"/>
  <c r="W12" i="16"/>
  <c r="W15" i="16"/>
  <c r="W17" i="16"/>
  <c r="W19" i="16"/>
  <c r="W21" i="16"/>
  <c r="W24" i="16"/>
  <c r="W26" i="16"/>
  <c r="W28" i="16"/>
  <c r="AA9" i="16"/>
  <c r="AA12" i="16"/>
  <c r="AA15" i="16"/>
  <c r="AA16" i="16"/>
  <c r="AA19" i="16"/>
  <c r="AA24" i="16"/>
  <c r="AA26" i="16"/>
  <c r="AA27" i="16"/>
  <c r="AC9" i="16"/>
  <c r="AC12" i="16"/>
  <c r="AC15" i="16"/>
  <c r="AC19" i="16"/>
  <c r="AC24" i="16"/>
  <c r="AC26" i="16"/>
  <c r="AD6" i="16"/>
  <c r="AD12" i="16"/>
  <c r="AD16" i="16"/>
  <c r="AD24" i="16"/>
  <c r="AD27" i="16"/>
  <c r="V12" i="16"/>
  <c r="V24" i="16"/>
  <c r="AB11" i="16" l="1"/>
  <c r="O11" i="21"/>
  <c r="AB12" i="16"/>
  <c r="AB25" i="16"/>
  <c r="O25" i="21"/>
  <c r="Z6" i="21"/>
  <c r="AA16" i="21"/>
  <c r="AB26" i="21"/>
  <c r="AB21" i="21"/>
  <c r="Z20" i="21"/>
  <c r="Y10" i="21"/>
  <c r="W22" i="21"/>
  <c r="Y19" i="21"/>
  <c r="W12" i="21"/>
  <c r="W7" i="21"/>
  <c r="Z9" i="21"/>
  <c r="W17" i="21"/>
  <c r="W28" i="21"/>
  <c r="Z25" i="21"/>
  <c r="AB16" i="21"/>
  <c r="Z13" i="21"/>
  <c r="Y15" i="21"/>
  <c r="W11" i="21"/>
  <c r="W24" i="21"/>
  <c r="W27" i="21"/>
  <c r="AB10" i="16"/>
  <c r="AB21" i="16"/>
  <c r="AB27" i="16"/>
  <c r="AB7" i="16"/>
  <c r="AB17" i="16"/>
  <c r="AB13" i="16"/>
  <c r="AB22" i="16"/>
  <c r="AB15" i="16"/>
  <c r="AB26" i="16"/>
  <c r="AB6" i="16"/>
  <c r="AB19" i="16"/>
  <c r="AB9" i="16"/>
  <c r="AB16" i="16"/>
  <c r="AB20" i="16"/>
  <c r="AB28" i="16"/>
  <c r="AB24" i="16"/>
  <c r="W6" i="21" l="1"/>
  <c r="AA24" i="21"/>
  <c r="AC21" i="21"/>
  <c r="AD21" i="21"/>
  <c r="AA11" i="21"/>
  <c r="AD26" i="21"/>
  <c r="AC26" i="21"/>
  <c r="W25" i="21"/>
  <c r="AA7" i="21"/>
  <c r="AA22" i="21"/>
  <c r="AA12" i="21"/>
  <c r="AD16" i="21"/>
  <c r="AC16" i="21"/>
  <c r="W9" i="21"/>
  <c r="Z15" i="21"/>
  <c r="AA28" i="21"/>
  <c r="Z10" i="21"/>
  <c r="AA27" i="21"/>
  <c r="W13" i="21"/>
  <c r="AA17" i="21"/>
  <c r="Z19" i="21"/>
  <c r="W20" i="21"/>
  <c r="BC4" i="1"/>
  <c r="BB4" i="1"/>
  <c r="BA4" i="1"/>
  <c r="AZ4" i="1"/>
  <c r="O4" i="21" s="1"/>
  <c r="AY4" i="1"/>
  <c r="AB4" i="21" l="1"/>
  <c r="AA6" i="21"/>
  <c r="AB24" i="21"/>
  <c r="AB12" i="21"/>
  <c r="AB17" i="21"/>
  <c r="AB28" i="21"/>
  <c r="AB11" i="21"/>
  <c r="W19" i="21"/>
  <c r="W10" i="21"/>
  <c r="AA25" i="21"/>
  <c r="AA13" i="21"/>
  <c r="W15" i="21"/>
  <c r="AB22" i="21"/>
  <c r="AA9" i="21"/>
  <c r="AB7" i="21"/>
  <c r="AA20" i="21"/>
  <c r="AB27" i="21"/>
  <c r="AB4" i="16"/>
  <c r="AB6" i="21" l="1"/>
  <c r="AB20" i="21"/>
  <c r="AA19" i="21"/>
  <c r="AD7" i="21"/>
  <c r="AC7" i="21"/>
  <c r="AC11" i="21"/>
  <c r="AD11" i="21"/>
  <c r="AA15" i="21"/>
  <c r="AD12" i="21"/>
  <c r="AC12" i="21"/>
  <c r="AB13" i="21"/>
  <c r="AD24" i="21"/>
  <c r="AC24" i="21"/>
  <c r="AB9" i="21"/>
  <c r="AB25" i="21"/>
  <c r="AD28" i="21"/>
  <c r="AC28" i="21"/>
  <c r="AD27" i="21"/>
  <c r="AC27" i="21"/>
  <c r="AD22" i="21"/>
  <c r="AC22" i="21"/>
  <c r="AA10" i="21"/>
  <c r="AD17" i="21"/>
  <c r="AC17" i="21"/>
  <c r="AD6" i="21" l="1"/>
  <c r="AC6" i="21"/>
  <c r="AD9" i="21"/>
  <c r="AC9" i="21"/>
  <c r="AB15" i="21"/>
  <c r="AD20" i="21"/>
  <c r="AC20" i="21"/>
  <c r="AD13" i="21"/>
  <c r="AC13" i="21"/>
  <c r="AB10" i="21"/>
  <c r="AD25" i="21"/>
  <c r="AC25" i="21"/>
  <c r="AB19" i="21"/>
  <c r="AC10" i="21" l="1"/>
  <c r="AD10" i="21"/>
  <c r="AD19" i="21"/>
  <c r="AC19" i="21"/>
  <c r="AC15" i="21"/>
  <c r="AD15" i="21"/>
</calcChain>
</file>

<file path=xl/sharedStrings.xml><?xml version="1.0" encoding="utf-8"?>
<sst xmlns="http://schemas.openxmlformats.org/spreadsheetml/2006/main" count="975" uniqueCount="105">
  <si>
    <t>Região</t>
  </si>
  <si>
    <t>NORTE</t>
  </si>
  <si>
    <t>NORDESTE</t>
  </si>
  <si>
    <t>SUDESTE</t>
  </si>
  <si>
    <t>SUL</t>
  </si>
  <si>
    <t>CENTRO OESTE</t>
  </si>
  <si>
    <t>Sexo</t>
  </si>
  <si>
    <t>MASCULINO</t>
  </si>
  <si>
    <t>FEMININO</t>
  </si>
  <si>
    <t>Idade</t>
  </si>
  <si>
    <t>FUNDAMENTAL</t>
  </si>
  <si>
    <t>MÉDIO</t>
  </si>
  <si>
    <t>SUPERIOR</t>
  </si>
  <si>
    <t>Renda</t>
  </si>
  <si>
    <t>Total</t>
  </si>
  <si>
    <t>16-24</t>
  </si>
  <si>
    <t>25-34</t>
  </si>
  <si>
    <t>35-44</t>
  </si>
  <si>
    <t>45-59</t>
  </si>
  <si>
    <t>60-</t>
  </si>
  <si>
    <t>Escolaridade</t>
  </si>
  <si>
    <t>-2SM</t>
  </si>
  <si>
    <t>2SM-5SM</t>
  </si>
  <si>
    <t>5SM-10SM</t>
  </si>
  <si>
    <t>10SM-</t>
  </si>
  <si>
    <t>HADDAD</t>
  </si>
  <si>
    <t>BOLSONARO</t>
  </si>
  <si>
    <t>MARINA</t>
  </si>
  <si>
    <t>ALCKMIN</t>
  </si>
  <si>
    <t>CIRO</t>
  </si>
  <si>
    <t>ALVARO</t>
  </si>
  <si>
    <t>OUTROS</t>
  </si>
  <si>
    <t>BRANCOS E NULOS</t>
  </si>
  <si>
    <t>NÃO SABE</t>
  </si>
  <si>
    <t>Jair Bolsonaro (PSL)</t>
  </si>
  <si>
    <t>Marina Silva (REDE)</t>
  </si>
  <si>
    <t>Ciro Gomes (PDT)</t>
  </si>
  <si>
    <t>Geraldo Alckmin (PSDB)</t>
  </si>
  <si>
    <t>Alvaro Dias (Podemos)</t>
  </si>
  <si>
    <t>Manuela D'Ávila (PCdoB)</t>
  </si>
  <si>
    <t>Rodrigo Maia (DEM)</t>
  </si>
  <si>
    <t>Fernando Collor de Mello (PTC)</t>
  </si>
  <si>
    <t>Fernando Haddad (PT)</t>
  </si>
  <si>
    <t>Flávio Rocha (PRB)</t>
  </si>
  <si>
    <t>Guilherme Boulos (PSOL)</t>
  </si>
  <si>
    <t>Henrique Meirelles (MDB)</t>
  </si>
  <si>
    <t>Josué Alencar (PR)</t>
  </si>
  <si>
    <t>Levy Fidelix (PRTB)</t>
  </si>
  <si>
    <t>João Amoêdo (Partido Novo)</t>
  </si>
  <si>
    <t>Aldo Rebelo (SDD)</t>
  </si>
  <si>
    <t>João Goulart Filho (PPL)</t>
  </si>
  <si>
    <t>Paulo Rabello de Castro (PSC)</t>
  </si>
  <si>
    <t>Guilherme Afif Domingos (PSD)</t>
  </si>
  <si>
    <t>Em branco/ nulo/ nenhum</t>
  </si>
  <si>
    <t>Não sabe</t>
  </si>
  <si>
    <t>Sudeste</t>
  </si>
  <si>
    <t>Sul</t>
  </si>
  <si>
    <t>Nordeste</t>
  </si>
  <si>
    <t>Centro Oeste</t>
  </si>
  <si>
    <t>Norte</t>
  </si>
  <si>
    <t>Interior</t>
  </si>
  <si>
    <t>metro</t>
  </si>
  <si>
    <t>Lula (PT)</t>
  </si>
  <si>
    <t>Jaques Wagner (PT)</t>
  </si>
  <si>
    <t>Rejeita todos/ não votaria em nenhum</t>
  </si>
  <si>
    <t>Votaria em qualquer um/ não rejeita nenhum</t>
  </si>
  <si>
    <t>Alvaro Dias (PODE)</t>
  </si>
  <si>
    <t>João Amoêdo (NOVO)</t>
  </si>
  <si>
    <t>Vera (PSTU)</t>
  </si>
  <si>
    <t>Cabo Daciolo (PATRI)</t>
  </si>
  <si>
    <t>Eymael (DC)</t>
  </si>
  <si>
    <t>TODOS</t>
  </si>
  <si>
    <t>ALCK</t>
  </si>
  <si>
    <t>BN</t>
  </si>
  <si>
    <t>HADD</t>
  </si>
  <si>
    <t>BOLS</t>
  </si>
  <si>
    <t>MAR</t>
  </si>
  <si>
    <t>HAD</t>
  </si>
  <si>
    <t>NSA</t>
  </si>
  <si>
    <t>OUT</t>
  </si>
  <si>
    <t>DIA</t>
  </si>
  <si>
    <t>DATAFOLHA</t>
  </si>
  <si>
    <t>TOTAL</t>
  </si>
  <si>
    <t>Contribuição</t>
  </si>
  <si>
    <t>Diferença</t>
  </si>
  <si>
    <t>BNNSNR</t>
  </si>
  <si>
    <t>BOLSO</t>
  </si>
  <si>
    <t>Avg</t>
  </si>
  <si>
    <t>Bolsonaro</t>
  </si>
  <si>
    <t>Marina</t>
  </si>
  <si>
    <t>Ciro</t>
  </si>
  <si>
    <t>Alckmin</t>
  </si>
  <si>
    <t>Haddad</t>
  </si>
  <si>
    <t>Não Sabe</t>
  </si>
  <si>
    <t>Amoedo</t>
  </si>
  <si>
    <t>Branco Nulo</t>
  </si>
  <si>
    <t>BRANCO NULO</t>
  </si>
  <si>
    <t>1 TURNO</t>
  </si>
  <si>
    <t>AMOEDO</t>
  </si>
  <si>
    <t>B/N</t>
  </si>
  <si>
    <t>NAO SABE</t>
  </si>
  <si>
    <t>Voto Total</t>
  </si>
  <si>
    <t>% Votos</t>
  </si>
  <si>
    <t>Abstenção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</si>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</sst>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3" fillId="2" borderId="0" xfId="0" applyFont="1" applyFill="1"/>
    <xf numFmtId="0" fontId="0" fillId="2" borderId="0" xfId="0" applyFill="1"/>
    <xf numFmtId="16" fontId="2" fillId="2" borderId="0" xfId="0" applyNumberFormat="1" applyFont="1" applyFill="1"/>
    <xf numFmtId="0" fontId="2" fillId="3" borderId="0" xfId="0" applyFont="1" applyFill="1"/>
    <xf numFmtId="0" fontId="0" fillId="2" borderId="0" xfId="0" quotePrefix="1" applyFill="1"/>
    <xf numFmtId="0" fontId="0" fillId="3" borderId="0" xfId="1" applyNumberFormat="1" applyFont="1" applyFill="1"/>
    <xf numFmtId="0" fontId="0" fillId="2" borderId="0" xfId="1" applyNumberFormat="1" applyFont="1" applyFill="1"/>
    <xf numFmtId="0" fontId="2" fillId="3" borderId="0" xfId="1" applyNumberFormat="1" applyFont="1" applyFill="1"/>
    <xf numFmtId="17" fontId="2" fillId="0" borderId="0" xfId="0" applyNumberFormat="1" applyFont="1"/>
    <xf numFmtId="0" fontId="3" fillId="2" borderId="0" xfId="0" applyFont="1" applyFill="1" applyAlignment="1">
      <alignment horizontal="center"/>
    </xf>
    <xf numFmtId="16" fontId="2" fillId="2" borderId="0" xfId="0" applyNumberFormat="1" applyFont="1" applyFill="1" applyAlignment="1">
      <alignment horizontal="center"/>
    </xf>
    <xf numFmtId="0" fontId="0" fillId="3" borderId="0" xfId="1" applyNumberFormat="1" applyFont="1" applyFill="1" applyAlignment="1">
      <alignment horizontal="center"/>
    </xf>
    <xf numFmtId="0" fontId="0" fillId="2" borderId="0" xfId="1" applyNumberFormat="1" applyFont="1" applyFill="1" applyAlignment="1">
      <alignment horizontal="center"/>
    </xf>
    <xf numFmtId="0" fontId="2" fillId="3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/>
    <xf numFmtId="9" fontId="4" fillId="2" borderId="0" xfId="0" applyNumberFormat="1" applyFont="1" applyFill="1"/>
    <xf numFmtId="164" fontId="0" fillId="2" borderId="0" xfId="1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2" fillId="3" borderId="0" xfId="1" applyNumberFormat="1" applyFon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1" fontId="0" fillId="2" borderId="0" xfId="1" applyNumberFormat="1" applyFont="1" applyFill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" fontId="2" fillId="3" borderId="0" xfId="0" applyNumberFormat="1" applyFont="1" applyFill="1"/>
    <xf numFmtId="164" fontId="2" fillId="3" borderId="0" xfId="1" applyNumberFormat="1" applyFont="1" applyFill="1" applyBorder="1" applyAlignment="1">
      <alignment horizontal="center"/>
    </xf>
    <xf numFmtId="0" fontId="0" fillId="2" borderId="0" xfId="0" applyFill="1" applyBorder="1"/>
    <xf numFmtId="1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4" fillId="2" borderId="0" xfId="1" applyNumberFormat="1" applyFont="1" applyFill="1" applyBorder="1" applyAlignment="1">
      <alignment horizontal="center"/>
    </xf>
    <xf numFmtId="0" fontId="2" fillId="2" borderId="0" xfId="0" applyFont="1" applyFill="1" applyBorder="1"/>
    <xf numFmtId="1" fontId="2" fillId="2" borderId="0" xfId="1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1" fontId="5" fillId="2" borderId="0" xfId="1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quotePrefix="1" applyFill="1" applyAlignment="1">
      <alignment horizontal="left"/>
    </xf>
    <xf numFmtId="9" fontId="0" fillId="0" borderId="0" xfId="1" applyFont="1" applyAlignment="1">
      <alignment horizontal="center"/>
    </xf>
    <xf numFmtId="0" fontId="3" fillId="2" borderId="0" xfId="0" applyFont="1" applyFill="1" applyAlignment="1"/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2" borderId="0" xfId="0" applyFont="1" applyFill="1"/>
    <xf numFmtId="2" fontId="2" fillId="2" borderId="0" xfId="0" applyNumberFormat="1" applyFont="1" applyFill="1"/>
    <xf numFmtId="0" fontId="3" fillId="4" borderId="0" xfId="0" applyFont="1" applyFill="1" applyAlignment="1">
      <alignment horizontal="center"/>
    </xf>
    <xf numFmtId="16" fontId="2" fillId="5" borderId="0" xfId="0" applyNumberFormat="1" applyFont="1" applyFill="1" applyAlignment="1">
      <alignment horizontal="center"/>
    </xf>
    <xf numFmtId="0" fontId="0" fillId="5" borderId="0" xfId="1" applyNumberFormat="1" applyFont="1" applyFill="1" applyAlignment="1">
      <alignment horizontal="center"/>
    </xf>
    <xf numFmtId="164" fontId="6" fillId="2" borderId="0" xfId="1" applyNumberFormat="1" applyFont="1" applyFill="1" applyBorder="1" applyAlignment="1">
      <alignment horizontal="center"/>
    </xf>
    <xf numFmtId="164" fontId="6" fillId="3" borderId="0" xfId="1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5" borderId="0" xfId="1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9" fontId="7" fillId="2" borderId="0" xfId="0" applyNumberFormat="1" applyFont="1" applyFill="1"/>
    <xf numFmtId="165" fontId="0" fillId="2" borderId="0" xfId="2" applyNumberFormat="1" applyFont="1" applyFill="1" applyAlignment="1">
      <alignment horizontal="center"/>
    </xf>
    <xf numFmtId="9" fontId="0" fillId="2" borderId="0" xfId="1" applyFont="1" applyFill="1" applyAlignment="1">
      <alignment horizontal="center"/>
    </xf>
    <xf numFmtId="1" fontId="8" fillId="5" borderId="0" xfId="1" applyNumberFormat="1" applyFont="1" applyFill="1" applyAlignment="1">
      <alignment horizontal="center"/>
    </xf>
    <xf numFmtId="0" fontId="0" fillId="6" borderId="0" xfId="0" applyFill="1"/>
    <xf numFmtId="16" fontId="2" fillId="6" borderId="0" xfId="0" applyNumberFormat="1" applyFont="1" applyFill="1" applyAlignment="1">
      <alignment horizontal="center"/>
    </xf>
    <xf numFmtId="16" fontId="8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165" fontId="0" fillId="2" borderId="0" xfId="0" applyNumberFormat="1" applyFill="1"/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" fontId="0" fillId="0" borderId="0" xfId="0" applyNumberFormat="1"/>
    <xf numFmtId="0" fontId="2" fillId="3" borderId="0" xfId="0" applyFont="1" applyFill="1" applyBorder="1"/>
    <xf numFmtId="1" fontId="2" fillId="3" borderId="0" xfId="0" applyNumberFormat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05028"/>
      <rgbColor rgb="00C0DCFE"/>
      <rgbColor rgb="00BEBEBE"/>
      <rgbColor rgb="00FFE4CC"/>
      <rgbColor rgb="00CCCCCC"/>
      <rgbColor rgb="00E6E6E6"/>
      <rgbColor rgb="00808080"/>
      <rgbColor rgb="004496FB"/>
      <rgbColor rgb="00F9D019"/>
      <rgbColor rgb="00FFAE66"/>
      <rgbColor rgb="00CFE0B6"/>
      <rgbColor rgb="00F05028"/>
      <rgbColor rgb="00E1D9EA"/>
      <rgbColor rgb="00A88DC2"/>
      <rgbColor rgb="00024989"/>
      <rgbColor rgb="00666666"/>
      <rgbColor rgb="00C00000"/>
      <rgbColor rgb="00FFAA00"/>
      <rgbColor rgb="0000B16A"/>
      <rgbColor rgb="002495FC"/>
      <rgbColor rgb="00B4DC00"/>
      <rgbColor rgb="00FFE600"/>
      <rgbColor rgb="00195A50"/>
      <rgbColor rgb="0064B400"/>
      <rgbColor rgb="00FFAA00"/>
      <rgbColor rgb="00780032"/>
      <rgbColor rgb="00828282"/>
      <rgbColor rgb="0000BEB4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024989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Bolsonaro</a:t>
            </a:r>
            <a:r>
              <a:rPr lang="pt-BR" baseline="0"/>
              <a:t> - DATAFOLHA</a:t>
            </a:r>
            <a:endParaRPr lang="pt-BR"/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radarChart>
        <c:radarStyle val="marker"/>
        <c:varyColors val="0"/>
        <c:ser>
          <c:idx val="2"/>
          <c:order val="2"/>
          <c:tx>
            <c:strRef>
              <c:f>BOLSOxHADDAD!$BA$3</c:f>
              <c:strCache>
                <c:ptCount val="1"/>
                <c:pt idx="0">
                  <c:v>Avg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(BOLSOxHADDAD!$B$4,BOLSOxHADDAD!$B$6:$B$7)</c:f>
              <c:strCache>
                <c:ptCount val="3"/>
                <c:pt idx="0">
                  <c:v>TOTAL</c:v>
                </c:pt>
                <c:pt idx="1">
                  <c:v>MASCULINO</c:v>
                </c:pt>
                <c:pt idx="2">
                  <c:v>FEMININO</c:v>
                </c:pt>
              </c:strCache>
            </c:strRef>
          </c:cat>
          <c:val>
            <c:numRef>
              <c:f>(BOLSOxHADDAD!$BA$4,BOLSOxHADDAD!$BA$6:$BA$7)</c:f>
              <c:numCache>
                <c:formatCode>0</c:formatCode>
                <c:ptCount val="3"/>
                <c:pt idx="0">
                  <c:v>40.6</c:v>
                </c:pt>
                <c:pt idx="1">
                  <c:v>48.6</c:v>
                </c:pt>
                <c:pt idx="2">
                  <c:v>33.6</c:v>
                </c:pt>
              </c:numCache>
            </c:numRef>
          </c:val>
        </c:ser>
        <c:ser>
          <c:idx val="1"/>
          <c:order val="0"/>
          <c:tx>
            <c:strRef>
              <c:f>BOLSOxHADDAD!$H$3</c:f>
              <c:strCache>
                <c:ptCount val="1"/>
                <c:pt idx="0">
                  <c:v>02/out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(BOLSOxHADDAD!$B$4,BOLSOxHADDAD!$B$6:$B$7)</c:f>
              <c:strCache>
                <c:ptCount val="3"/>
                <c:pt idx="0">
                  <c:v>TOTAL</c:v>
                </c:pt>
                <c:pt idx="1">
                  <c:v>MASCULINO</c:v>
                </c:pt>
                <c:pt idx="2">
                  <c:v>FEMININO</c:v>
                </c:pt>
              </c:strCache>
            </c:strRef>
          </c:cat>
          <c:val>
            <c:numRef>
              <c:f>(BOLSOxHADDAD!$H$4,BOLSOxHADDAD!$H$6:$H$7)</c:f>
              <c:numCache>
                <c:formatCode>General</c:formatCode>
                <c:ptCount val="3"/>
                <c:pt idx="0">
                  <c:v>44</c:v>
                </c:pt>
                <c:pt idx="1">
                  <c:v>49</c:v>
                </c:pt>
                <c:pt idx="2">
                  <c:v>39</c:v>
                </c:pt>
              </c:numCache>
            </c:numRef>
          </c:val>
        </c:ser>
        <c:ser>
          <c:idx val="0"/>
          <c:order val="1"/>
          <c:tx>
            <c:strRef>
              <c:f>BOLSOxHADDAD!$G$3</c:f>
              <c:strCache>
                <c:ptCount val="1"/>
                <c:pt idx="0">
                  <c:v>28/set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(BOLSOxHADDAD!$B$4,BOLSOxHADDAD!$B$6:$B$7)</c:f>
              <c:strCache>
                <c:ptCount val="3"/>
                <c:pt idx="0">
                  <c:v>TOTAL</c:v>
                </c:pt>
                <c:pt idx="1">
                  <c:v>MASCULINO</c:v>
                </c:pt>
                <c:pt idx="2">
                  <c:v>FEMININO</c:v>
                </c:pt>
              </c:strCache>
            </c:strRef>
          </c:cat>
          <c:val>
            <c:numRef>
              <c:f>(BOLSOxHADDAD!$G$4,BOLSOxHADDAD!$G$6:$G$7)</c:f>
              <c:numCache>
                <c:formatCode>General</c:formatCode>
                <c:ptCount val="3"/>
                <c:pt idx="0">
                  <c:v>39</c:v>
                </c:pt>
                <c:pt idx="1">
                  <c:v>48</c:v>
                </c:pt>
                <c:pt idx="2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19584"/>
        <c:axId val="227621120"/>
      </c:radarChart>
      <c:catAx>
        <c:axId val="227619584"/>
        <c:scaling>
          <c:orientation val="minMax"/>
        </c:scaling>
        <c:delete val="0"/>
        <c:axPos val="b"/>
        <c:majorGridlines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227621120"/>
        <c:crosses val="autoZero"/>
        <c:auto val="1"/>
        <c:lblAlgn val="ctr"/>
        <c:lblOffset val="100"/>
        <c:noMultiLvlLbl val="0"/>
      </c:catAx>
      <c:valAx>
        <c:axId val="227621120"/>
        <c:scaling>
          <c:orientation val="minMax"/>
          <c:max val="50"/>
          <c:min val="3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27619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1333089640810791E-2"/>
          <c:y val="0.72827904886579009"/>
          <c:w val="0.84201882524736604"/>
          <c:h val="5.0877278677634273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>
                <a:solidFill>
                  <a:srgbClr val="FFC000"/>
                </a:solidFill>
              </a:rPr>
              <a:t>BN/NS/NR - DATAFOLHA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radarChart>
        <c:radarStyle val="marker"/>
        <c:varyColors val="0"/>
        <c:ser>
          <c:idx val="2"/>
          <c:order val="2"/>
          <c:tx>
            <c:strRef>
              <c:f>BOLSOxHADDAD!$BA$3</c:f>
              <c:strCache>
                <c:ptCount val="1"/>
                <c:pt idx="0">
                  <c:v>Avg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(BOLSOxHADDAD!$B$4,BOLSOxHADDAD!$B$9:$B$13)</c:f>
              <c:strCache>
                <c:ptCount val="6"/>
                <c:pt idx="0">
                  <c:v>TOTAL</c:v>
                </c:pt>
                <c:pt idx="1">
                  <c:v>16-24</c:v>
                </c:pt>
                <c:pt idx="2">
                  <c:v>25-34</c:v>
                </c:pt>
                <c:pt idx="3">
                  <c:v>35-44</c:v>
                </c:pt>
                <c:pt idx="4">
                  <c:v>45-59</c:v>
                </c:pt>
                <c:pt idx="5">
                  <c:v>60-</c:v>
                </c:pt>
              </c:strCache>
            </c:strRef>
          </c:cat>
          <c:val>
            <c:numRef>
              <c:f>(BOLSOxHADDAD!$BC$4,BOLSOxHADDAD!$BC$9:$BC$13)</c:f>
              <c:numCache>
                <c:formatCode>0</c:formatCode>
                <c:ptCount val="6"/>
                <c:pt idx="0">
                  <c:v>16.25</c:v>
                </c:pt>
                <c:pt idx="1">
                  <c:v>9.75</c:v>
                </c:pt>
                <c:pt idx="2">
                  <c:v>13.5</c:v>
                </c:pt>
                <c:pt idx="3">
                  <c:v>17.5</c:v>
                </c:pt>
                <c:pt idx="4">
                  <c:v>18.75</c:v>
                </c:pt>
                <c:pt idx="5">
                  <c:v>20.5</c:v>
                </c:pt>
              </c:numCache>
            </c:numRef>
          </c:val>
        </c:ser>
        <c:ser>
          <c:idx val="1"/>
          <c:order val="0"/>
          <c:tx>
            <c:strRef>
              <c:f>BOLSOxHADDAD!$H$3</c:f>
              <c:strCache>
                <c:ptCount val="1"/>
                <c:pt idx="0">
                  <c:v>02/out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(BOLSOxHADDAD!$B$4,BOLSOxHADDAD!$B$9:$B$13)</c:f>
              <c:strCache>
                <c:ptCount val="6"/>
                <c:pt idx="0">
                  <c:v>TOTAL</c:v>
                </c:pt>
                <c:pt idx="1">
                  <c:v>16-24</c:v>
                </c:pt>
                <c:pt idx="2">
                  <c:v>25-34</c:v>
                </c:pt>
                <c:pt idx="3">
                  <c:v>35-44</c:v>
                </c:pt>
                <c:pt idx="4">
                  <c:v>45-59</c:v>
                </c:pt>
                <c:pt idx="5">
                  <c:v>60-</c:v>
                </c:pt>
              </c:strCache>
            </c:strRef>
          </c:cat>
          <c:val>
            <c:numRef>
              <c:f>(BOLSOxHADDAD!$AV$4,BOLSOxHADDAD!$AV$9:$AV$13)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val>
        </c:ser>
        <c:ser>
          <c:idx val="0"/>
          <c:order val="1"/>
          <c:tx>
            <c:strRef>
              <c:f>BOLSOxHADDAD!$G$3</c:f>
              <c:strCache>
                <c:ptCount val="1"/>
                <c:pt idx="0">
                  <c:v>28/set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(BOLSOxHADDAD!$B$4,BOLSOxHADDAD!$B$9:$B$13)</c:f>
              <c:strCache>
                <c:ptCount val="6"/>
                <c:pt idx="0">
                  <c:v>TOTAL</c:v>
                </c:pt>
                <c:pt idx="1">
                  <c:v>16-24</c:v>
                </c:pt>
                <c:pt idx="2">
                  <c:v>25-34</c:v>
                </c:pt>
                <c:pt idx="3">
                  <c:v>35-44</c:v>
                </c:pt>
                <c:pt idx="4">
                  <c:v>45-59</c:v>
                </c:pt>
                <c:pt idx="5">
                  <c:v>60-</c:v>
                </c:pt>
              </c:strCache>
            </c:strRef>
          </c:cat>
          <c:val>
            <c:numRef>
              <c:f>(BOLSOxHADDAD!$AU$4,BOLSOxHADDAD!$AU$9:$AU$13)</c:f>
              <c:numCache>
                <c:formatCode>General</c:formatCode>
                <c:ptCount val="6"/>
                <c:pt idx="0">
                  <c:v>15</c:v>
                </c:pt>
                <c:pt idx="1">
                  <c:v>8</c:v>
                </c:pt>
                <c:pt idx="2">
                  <c:v>13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27808"/>
        <c:axId val="230329344"/>
      </c:radarChart>
      <c:catAx>
        <c:axId val="230327808"/>
        <c:scaling>
          <c:orientation val="minMax"/>
        </c:scaling>
        <c:delete val="0"/>
        <c:axPos val="b"/>
        <c:majorGridlines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230329344"/>
        <c:crosses val="autoZero"/>
        <c:auto val="1"/>
        <c:lblAlgn val="ctr"/>
        <c:lblOffset val="100"/>
        <c:noMultiLvlLbl val="0"/>
      </c:catAx>
      <c:valAx>
        <c:axId val="2303293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30327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132189351886158"/>
          <c:y val="0.92392238159481943"/>
          <c:w val="0.70036267404814934"/>
          <c:h val="5.8854800114728378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>
                <a:solidFill>
                  <a:srgbClr val="FFC000"/>
                </a:solidFill>
              </a:rPr>
              <a:t>BN/NS/NR - DATAFOLHA</a:t>
            </a:r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radarChart>
        <c:radarStyle val="marker"/>
        <c:varyColors val="0"/>
        <c:ser>
          <c:idx val="2"/>
          <c:order val="2"/>
          <c:tx>
            <c:strRef>
              <c:f>BOLSOxHADDAD!$BA$3</c:f>
              <c:strCache>
                <c:ptCount val="1"/>
                <c:pt idx="0">
                  <c:v>Avg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(BOLSOxHADDAD!$B$4,BOLSOxHADDAD!$B$19:$B$22)</c:f>
              <c:strCache>
                <c:ptCount val="5"/>
                <c:pt idx="0">
                  <c:v>TOTAL</c:v>
                </c:pt>
                <c:pt idx="1">
                  <c:v>-2SM</c:v>
                </c:pt>
                <c:pt idx="2">
                  <c:v>2SM-5SM</c:v>
                </c:pt>
                <c:pt idx="3">
                  <c:v>5SM-10SM</c:v>
                </c:pt>
                <c:pt idx="4">
                  <c:v>10SM-</c:v>
                </c:pt>
              </c:strCache>
            </c:strRef>
          </c:cat>
          <c:val>
            <c:numRef>
              <c:f>(BOLSOxHADDAD!$BC$4,BOLSOxHADDAD!$BC$19:$BC$22)</c:f>
              <c:numCache>
                <c:formatCode>0</c:formatCode>
                <c:ptCount val="5"/>
                <c:pt idx="0">
                  <c:v>16.25</c:v>
                </c:pt>
                <c:pt idx="1">
                  <c:v>18.5</c:v>
                </c:pt>
                <c:pt idx="2">
                  <c:v>14</c:v>
                </c:pt>
                <c:pt idx="3">
                  <c:v>12.25</c:v>
                </c:pt>
                <c:pt idx="4">
                  <c:v>12.75</c:v>
                </c:pt>
              </c:numCache>
            </c:numRef>
          </c:val>
        </c:ser>
        <c:ser>
          <c:idx val="1"/>
          <c:order val="0"/>
          <c:tx>
            <c:strRef>
              <c:f>BOLSOxHADDAD!$H$3</c:f>
              <c:strCache>
                <c:ptCount val="1"/>
                <c:pt idx="0">
                  <c:v>02/out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(BOLSOxHADDAD!$B$4,BOLSOxHADDAD!$B$19:$B$22)</c:f>
              <c:strCache>
                <c:ptCount val="5"/>
                <c:pt idx="0">
                  <c:v>TOTAL</c:v>
                </c:pt>
                <c:pt idx="1">
                  <c:v>-2SM</c:v>
                </c:pt>
                <c:pt idx="2">
                  <c:v>2SM-5SM</c:v>
                </c:pt>
                <c:pt idx="3">
                  <c:v>5SM-10SM</c:v>
                </c:pt>
                <c:pt idx="4">
                  <c:v>10SM-</c:v>
                </c:pt>
              </c:strCache>
            </c:strRef>
          </c:cat>
          <c:val>
            <c:numRef>
              <c:f>(BOLSOxHADDAD!$AV$4,BOLSOxHADDAD!$AV$19:$AV$22)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</c:ser>
        <c:ser>
          <c:idx val="0"/>
          <c:order val="1"/>
          <c:tx>
            <c:strRef>
              <c:f>BOLSOxHADDAD!$G$3</c:f>
              <c:strCache>
                <c:ptCount val="1"/>
                <c:pt idx="0">
                  <c:v>28/set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(BOLSOxHADDAD!$B$4,BOLSOxHADDAD!$B$19:$B$22)</c:f>
              <c:strCache>
                <c:ptCount val="5"/>
                <c:pt idx="0">
                  <c:v>TOTAL</c:v>
                </c:pt>
                <c:pt idx="1">
                  <c:v>-2SM</c:v>
                </c:pt>
                <c:pt idx="2">
                  <c:v>2SM-5SM</c:v>
                </c:pt>
                <c:pt idx="3">
                  <c:v>5SM-10SM</c:v>
                </c:pt>
                <c:pt idx="4">
                  <c:v>10SM-</c:v>
                </c:pt>
              </c:strCache>
            </c:strRef>
          </c:cat>
          <c:val>
            <c:numRef>
              <c:f>(BOLSOxHADDAD!$AU$4,BOLSOxHADDAD!$AU$19:$AU$22)</c:f>
              <c:numCache>
                <c:formatCode>General</c:formatCode>
                <c:ptCount val="5"/>
                <c:pt idx="0">
                  <c:v>15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901056"/>
        <c:axId val="229902592"/>
      </c:radarChart>
      <c:catAx>
        <c:axId val="229901056"/>
        <c:scaling>
          <c:orientation val="minMax"/>
        </c:scaling>
        <c:delete val="0"/>
        <c:axPos val="b"/>
        <c:majorGridlines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229902592"/>
        <c:crosses val="autoZero"/>
        <c:auto val="1"/>
        <c:lblAlgn val="ctr"/>
        <c:lblOffset val="100"/>
        <c:noMultiLvlLbl val="0"/>
      </c:catAx>
      <c:valAx>
        <c:axId val="2299025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29901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831802955702345"/>
          <c:y val="0.85482991735214242"/>
          <c:w val="0.62234786168148271"/>
          <c:h val="5.0877278677634273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>
                <a:solidFill>
                  <a:srgbClr val="FFC000"/>
                </a:solidFill>
              </a:rPr>
              <a:t>BN/NS/NR - DATAFOLHA</a:t>
            </a:r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radarChart>
        <c:radarStyle val="marker"/>
        <c:varyColors val="0"/>
        <c:ser>
          <c:idx val="2"/>
          <c:order val="2"/>
          <c:tx>
            <c:strRef>
              <c:f>BOLSOxHADDAD!$BA$3</c:f>
              <c:strCache>
                <c:ptCount val="1"/>
                <c:pt idx="0">
                  <c:v>Avg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(BOLSOxHADDAD!$B$4,BOLSOxHADDAD!$B$24:$B$28)</c:f>
              <c:strCache>
                <c:ptCount val="6"/>
                <c:pt idx="0">
                  <c:v>TOTAL</c:v>
                </c:pt>
                <c:pt idx="1">
                  <c:v>SUDESTE</c:v>
                </c:pt>
                <c:pt idx="2">
                  <c:v>SUL</c:v>
                </c:pt>
                <c:pt idx="3">
                  <c:v>NORDESTE</c:v>
                </c:pt>
                <c:pt idx="4">
                  <c:v>CENTRO OESTE</c:v>
                </c:pt>
                <c:pt idx="5">
                  <c:v>NORTE</c:v>
                </c:pt>
              </c:strCache>
            </c:strRef>
          </c:cat>
          <c:val>
            <c:numRef>
              <c:f>(BOLSOxHADDAD!$BC$4,BOLSOxHADDAD!$BC$24:$BC$28)</c:f>
              <c:numCache>
                <c:formatCode>0</c:formatCode>
                <c:ptCount val="6"/>
                <c:pt idx="0">
                  <c:v>16.25</c:v>
                </c:pt>
                <c:pt idx="1">
                  <c:v>16.75</c:v>
                </c:pt>
                <c:pt idx="2">
                  <c:v>15.5</c:v>
                </c:pt>
                <c:pt idx="3">
                  <c:v>16.75</c:v>
                </c:pt>
                <c:pt idx="4">
                  <c:v>16.75</c:v>
                </c:pt>
                <c:pt idx="5">
                  <c:v>12</c:v>
                </c:pt>
              </c:numCache>
            </c:numRef>
          </c:val>
        </c:ser>
        <c:ser>
          <c:idx val="1"/>
          <c:order val="0"/>
          <c:tx>
            <c:strRef>
              <c:f>BOLSOxHADDAD!$H$3</c:f>
              <c:strCache>
                <c:ptCount val="1"/>
                <c:pt idx="0">
                  <c:v>02/out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(BOLSOxHADDAD!$B$4,BOLSOxHADDAD!$B$24:$B$28)</c:f>
              <c:strCache>
                <c:ptCount val="6"/>
                <c:pt idx="0">
                  <c:v>TOTAL</c:v>
                </c:pt>
                <c:pt idx="1">
                  <c:v>SUDESTE</c:v>
                </c:pt>
                <c:pt idx="2">
                  <c:v>SUL</c:v>
                </c:pt>
                <c:pt idx="3">
                  <c:v>NORDESTE</c:v>
                </c:pt>
                <c:pt idx="4">
                  <c:v>CENTRO OESTE</c:v>
                </c:pt>
                <c:pt idx="5">
                  <c:v>NORTE</c:v>
                </c:pt>
              </c:strCache>
            </c:strRef>
          </c:cat>
          <c:val>
            <c:numRef>
              <c:f>(BOLSOxHADDAD!$AV$4,BOLSOxHADDAD!$AV$24:$AV$28)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12</c:v>
                </c:pt>
                <c:pt idx="5">
                  <c:v>8</c:v>
                </c:pt>
              </c:numCache>
            </c:numRef>
          </c:val>
        </c:ser>
        <c:ser>
          <c:idx val="0"/>
          <c:order val="1"/>
          <c:tx>
            <c:strRef>
              <c:f>BOLSOxHADDAD!$G$3</c:f>
              <c:strCache>
                <c:ptCount val="1"/>
                <c:pt idx="0">
                  <c:v>28/set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(BOLSOxHADDAD!$B$4,BOLSOxHADDAD!$B$24:$B$28)</c:f>
              <c:strCache>
                <c:ptCount val="6"/>
                <c:pt idx="0">
                  <c:v>TOTAL</c:v>
                </c:pt>
                <c:pt idx="1">
                  <c:v>SUDESTE</c:v>
                </c:pt>
                <c:pt idx="2">
                  <c:v>SUL</c:v>
                </c:pt>
                <c:pt idx="3">
                  <c:v>NORDESTE</c:v>
                </c:pt>
                <c:pt idx="4">
                  <c:v>CENTRO OESTE</c:v>
                </c:pt>
                <c:pt idx="5">
                  <c:v>NORTE</c:v>
                </c:pt>
              </c:strCache>
            </c:strRef>
          </c:cat>
          <c:val>
            <c:numRef>
              <c:f>(BOLSOxHADDAD!$AU$4,BOLSOxHADDAD!$AU$24:$AU$28)</c:f>
              <c:numCache>
                <c:formatCode>General</c:formatCode>
                <c:ptCount val="6"/>
                <c:pt idx="0">
                  <c:v>15</c:v>
                </c:pt>
                <c:pt idx="1">
                  <c:v>17</c:v>
                </c:pt>
                <c:pt idx="2">
                  <c:v>15</c:v>
                </c:pt>
                <c:pt idx="3">
                  <c:v>14</c:v>
                </c:pt>
                <c:pt idx="4">
                  <c:v>15</c:v>
                </c:pt>
                <c:pt idx="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941248"/>
        <c:axId val="229942784"/>
      </c:radarChart>
      <c:catAx>
        <c:axId val="229941248"/>
        <c:scaling>
          <c:orientation val="minMax"/>
        </c:scaling>
        <c:delete val="0"/>
        <c:axPos val="b"/>
        <c:majorGridlines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229942784"/>
        <c:crosses val="autoZero"/>
        <c:auto val="1"/>
        <c:lblAlgn val="ctr"/>
        <c:lblOffset val="100"/>
        <c:noMultiLvlLbl val="0"/>
      </c:catAx>
      <c:valAx>
        <c:axId val="229942784"/>
        <c:scaling>
          <c:orientation val="minMax"/>
          <c:min val="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29941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Bolsonaro - DATAFOLHA</a:t>
            </a:r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radarChart>
        <c:radarStyle val="marker"/>
        <c:varyColors val="0"/>
        <c:ser>
          <c:idx val="2"/>
          <c:order val="2"/>
          <c:tx>
            <c:strRef>
              <c:f>BOLSOxHADDAD!$BA$3</c:f>
              <c:strCache>
                <c:ptCount val="1"/>
                <c:pt idx="0">
                  <c:v>Avg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(BOLSOxHADDAD!$B$4,BOLSOxHADDAD!$B$9:$B$13)</c:f>
              <c:strCache>
                <c:ptCount val="6"/>
                <c:pt idx="0">
                  <c:v>TOTAL</c:v>
                </c:pt>
                <c:pt idx="1">
                  <c:v>16-24</c:v>
                </c:pt>
                <c:pt idx="2">
                  <c:v>25-34</c:v>
                </c:pt>
                <c:pt idx="3">
                  <c:v>35-44</c:v>
                </c:pt>
                <c:pt idx="4">
                  <c:v>45-59</c:v>
                </c:pt>
                <c:pt idx="5">
                  <c:v>60-</c:v>
                </c:pt>
              </c:strCache>
            </c:strRef>
          </c:cat>
          <c:val>
            <c:numRef>
              <c:f>(BOLSOxHADDAD!$BA$4,BOLSOxHADDAD!$BA$9:$BA$13)</c:f>
              <c:numCache>
                <c:formatCode>0</c:formatCode>
                <c:ptCount val="6"/>
                <c:pt idx="0">
                  <c:v>40.6</c:v>
                </c:pt>
                <c:pt idx="1">
                  <c:v>39.6</c:v>
                </c:pt>
                <c:pt idx="2">
                  <c:v>43.2</c:v>
                </c:pt>
                <c:pt idx="3">
                  <c:v>40</c:v>
                </c:pt>
                <c:pt idx="4">
                  <c:v>39.6</c:v>
                </c:pt>
                <c:pt idx="5">
                  <c:v>41.6</c:v>
                </c:pt>
              </c:numCache>
            </c:numRef>
          </c:val>
        </c:ser>
        <c:ser>
          <c:idx val="1"/>
          <c:order val="0"/>
          <c:tx>
            <c:strRef>
              <c:f>BOLSOxHADDAD!$H$3</c:f>
              <c:strCache>
                <c:ptCount val="1"/>
                <c:pt idx="0">
                  <c:v>02/out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(BOLSOxHADDAD!$B$4,BOLSOxHADDAD!$B$9:$B$13)</c:f>
              <c:strCache>
                <c:ptCount val="6"/>
                <c:pt idx="0">
                  <c:v>TOTAL</c:v>
                </c:pt>
                <c:pt idx="1">
                  <c:v>16-24</c:v>
                </c:pt>
                <c:pt idx="2">
                  <c:v>25-34</c:v>
                </c:pt>
                <c:pt idx="3">
                  <c:v>35-44</c:v>
                </c:pt>
                <c:pt idx="4">
                  <c:v>45-59</c:v>
                </c:pt>
                <c:pt idx="5">
                  <c:v>60-</c:v>
                </c:pt>
              </c:strCache>
            </c:strRef>
          </c:cat>
          <c:val>
            <c:numRef>
              <c:f>(BOLSOxHADDAD!$H$4,BOLSOxHADDAD!$H$9:$H$13)</c:f>
              <c:numCache>
                <c:formatCode>General</c:formatCode>
                <c:ptCount val="6"/>
                <c:pt idx="0">
                  <c:v>44</c:v>
                </c:pt>
                <c:pt idx="1">
                  <c:v>44</c:v>
                </c:pt>
                <c:pt idx="2">
                  <c:v>49</c:v>
                </c:pt>
                <c:pt idx="3">
                  <c:v>42</c:v>
                </c:pt>
                <c:pt idx="4">
                  <c:v>42</c:v>
                </c:pt>
                <c:pt idx="5">
                  <c:v>43</c:v>
                </c:pt>
              </c:numCache>
            </c:numRef>
          </c:val>
        </c:ser>
        <c:ser>
          <c:idx val="0"/>
          <c:order val="1"/>
          <c:tx>
            <c:strRef>
              <c:f>BOLSOxHADDAD!$G$3</c:f>
              <c:strCache>
                <c:ptCount val="1"/>
                <c:pt idx="0">
                  <c:v>28/set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(BOLSOxHADDAD!$B$4,BOLSOxHADDAD!$B$9:$B$13)</c:f>
              <c:strCache>
                <c:ptCount val="6"/>
                <c:pt idx="0">
                  <c:v>TOTAL</c:v>
                </c:pt>
                <c:pt idx="1">
                  <c:v>16-24</c:v>
                </c:pt>
                <c:pt idx="2">
                  <c:v>25-34</c:v>
                </c:pt>
                <c:pt idx="3">
                  <c:v>35-44</c:v>
                </c:pt>
                <c:pt idx="4">
                  <c:v>45-59</c:v>
                </c:pt>
                <c:pt idx="5">
                  <c:v>60-</c:v>
                </c:pt>
              </c:strCache>
            </c:strRef>
          </c:cat>
          <c:val>
            <c:numRef>
              <c:f>(BOLSOxHADDAD!$G$4,BOLSOxHADDAD!$G$9:$G$13)</c:f>
              <c:numCache>
                <c:formatCode>General</c:formatCode>
                <c:ptCount val="6"/>
                <c:pt idx="0">
                  <c:v>39</c:v>
                </c:pt>
                <c:pt idx="1">
                  <c:v>39</c:v>
                </c:pt>
                <c:pt idx="2">
                  <c:v>42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57216"/>
        <c:axId val="227658752"/>
      </c:radarChart>
      <c:catAx>
        <c:axId val="227657216"/>
        <c:scaling>
          <c:orientation val="minMax"/>
        </c:scaling>
        <c:delete val="0"/>
        <c:axPos val="b"/>
        <c:majorGridlines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227658752"/>
        <c:crosses val="autoZero"/>
        <c:auto val="1"/>
        <c:lblAlgn val="ctr"/>
        <c:lblOffset val="100"/>
        <c:noMultiLvlLbl val="0"/>
      </c:catAx>
      <c:valAx>
        <c:axId val="227658752"/>
        <c:scaling>
          <c:orientation val="minMax"/>
          <c:max val="50"/>
          <c:min val="3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27657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Bolsonaro - DATAFOLHA</a:t>
            </a:r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radarChart>
        <c:radarStyle val="marker"/>
        <c:varyColors val="0"/>
        <c:ser>
          <c:idx val="2"/>
          <c:order val="2"/>
          <c:tx>
            <c:strRef>
              <c:f>BOLSOxHADDAD!$BA$3</c:f>
              <c:strCache>
                <c:ptCount val="1"/>
                <c:pt idx="0">
                  <c:v>Avg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(BOLSOxHADDAD!$B$4,BOLSOxHADDAD!$B$19:$B$22)</c:f>
              <c:strCache>
                <c:ptCount val="5"/>
                <c:pt idx="0">
                  <c:v>TOTAL</c:v>
                </c:pt>
                <c:pt idx="1">
                  <c:v>-2SM</c:v>
                </c:pt>
                <c:pt idx="2">
                  <c:v>2SM-5SM</c:v>
                </c:pt>
                <c:pt idx="3">
                  <c:v>5SM-10SM</c:v>
                </c:pt>
                <c:pt idx="4">
                  <c:v>10SM-</c:v>
                </c:pt>
              </c:strCache>
            </c:strRef>
          </c:cat>
          <c:val>
            <c:numRef>
              <c:f>(BOLSOxHADDAD!$BA$4,BOLSOxHADDAD!$BA$19:$BA$22)</c:f>
              <c:numCache>
                <c:formatCode>0</c:formatCode>
                <c:ptCount val="5"/>
                <c:pt idx="0">
                  <c:v>40.6</c:v>
                </c:pt>
                <c:pt idx="1">
                  <c:v>30.8</c:v>
                </c:pt>
                <c:pt idx="2">
                  <c:v>47</c:v>
                </c:pt>
                <c:pt idx="3">
                  <c:v>56.4</c:v>
                </c:pt>
                <c:pt idx="4">
                  <c:v>55.4</c:v>
                </c:pt>
              </c:numCache>
            </c:numRef>
          </c:val>
        </c:ser>
        <c:ser>
          <c:idx val="1"/>
          <c:order val="0"/>
          <c:tx>
            <c:strRef>
              <c:f>BOLSOxHADDAD!$H$3</c:f>
              <c:strCache>
                <c:ptCount val="1"/>
                <c:pt idx="0">
                  <c:v>02/out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(BOLSOxHADDAD!$B$4,BOLSOxHADDAD!$B$19:$B$22)</c:f>
              <c:strCache>
                <c:ptCount val="5"/>
                <c:pt idx="0">
                  <c:v>TOTAL</c:v>
                </c:pt>
                <c:pt idx="1">
                  <c:v>-2SM</c:v>
                </c:pt>
                <c:pt idx="2">
                  <c:v>2SM-5SM</c:v>
                </c:pt>
                <c:pt idx="3">
                  <c:v>5SM-10SM</c:v>
                </c:pt>
                <c:pt idx="4">
                  <c:v>10SM-</c:v>
                </c:pt>
              </c:strCache>
            </c:strRef>
          </c:cat>
          <c:val>
            <c:numRef>
              <c:f>(BOLSOxHADDAD!$H$4,BOLSOxHADDAD!$H$19:$H$22)</c:f>
              <c:numCache>
                <c:formatCode>General</c:formatCode>
                <c:ptCount val="5"/>
                <c:pt idx="0">
                  <c:v>44</c:v>
                </c:pt>
                <c:pt idx="1">
                  <c:v>31</c:v>
                </c:pt>
                <c:pt idx="2">
                  <c:v>51</c:v>
                </c:pt>
                <c:pt idx="3">
                  <c:v>64</c:v>
                </c:pt>
                <c:pt idx="4">
                  <c:v>61</c:v>
                </c:pt>
              </c:numCache>
            </c:numRef>
          </c:val>
        </c:ser>
        <c:ser>
          <c:idx val="0"/>
          <c:order val="1"/>
          <c:tx>
            <c:strRef>
              <c:f>BOLSOxHADDAD!$G$3</c:f>
              <c:strCache>
                <c:ptCount val="1"/>
                <c:pt idx="0">
                  <c:v>28/set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(BOLSOxHADDAD!$B$4,BOLSOxHADDAD!$B$19:$B$22)</c:f>
              <c:strCache>
                <c:ptCount val="5"/>
                <c:pt idx="0">
                  <c:v>TOTAL</c:v>
                </c:pt>
                <c:pt idx="1">
                  <c:v>-2SM</c:v>
                </c:pt>
                <c:pt idx="2">
                  <c:v>2SM-5SM</c:v>
                </c:pt>
                <c:pt idx="3">
                  <c:v>5SM-10SM</c:v>
                </c:pt>
                <c:pt idx="4">
                  <c:v>10SM-</c:v>
                </c:pt>
              </c:strCache>
            </c:strRef>
          </c:cat>
          <c:val>
            <c:numRef>
              <c:f>(BOLSOxHADDAD!$G$4,BOLSOxHADDAD!$G$19:$G$22)</c:f>
              <c:numCache>
                <c:formatCode>General</c:formatCode>
                <c:ptCount val="5"/>
                <c:pt idx="0">
                  <c:v>39</c:v>
                </c:pt>
                <c:pt idx="1">
                  <c:v>29</c:v>
                </c:pt>
                <c:pt idx="2">
                  <c:v>46</c:v>
                </c:pt>
                <c:pt idx="3">
                  <c:v>57</c:v>
                </c:pt>
                <c:pt idx="4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40320"/>
        <c:axId val="230041856"/>
      </c:radarChart>
      <c:catAx>
        <c:axId val="230040320"/>
        <c:scaling>
          <c:orientation val="minMax"/>
        </c:scaling>
        <c:delete val="0"/>
        <c:axPos val="b"/>
        <c:majorGridlines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230041856"/>
        <c:crosses val="autoZero"/>
        <c:auto val="1"/>
        <c:lblAlgn val="ctr"/>
        <c:lblOffset val="100"/>
        <c:noMultiLvlLbl val="0"/>
      </c:catAx>
      <c:valAx>
        <c:axId val="2300418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30040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825105121968947"/>
          <c:y val="0.85482991735214242"/>
          <c:w val="0.73343635021921683"/>
          <c:h val="5.8854800114728371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Bolsonaro - DATAFOLHA</a:t>
            </a:r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radarChart>
        <c:radarStyle val="marker"/>
        <c:varyColors val="0"/>
        <c:ser>
          <c:idx val="2"/>
          <c:order val="2"/>
          <c:tx>
            <c:strRef>
              <c:f>BOLSOxHADDAD!$BA$3</c:f>
              <c:strCache>
                <c:ptCount val="1"/>
                <c:pt idx="0">
                  <c:v>Avg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(BOLSOxHADDAD!$B$4,BOLSOxHADDAD!$B$24:$B$28)</c:f>
              <c:strCache>
                <c:ptCount val="6"/>
                <c:pt idx="0">
                  <c:v>TOTAL</c:v>
                </c:pt>
                <c:pt idx="1">
                  <c:v>SUDESTE</c:v>
                </c:pt>
                <c:pt idx="2">
                  <c:v>SUL</c:v>
                </c:pt>
                <c:pt idx="3">
                  <c:v>NORDESTE</c:v>
                </c:pt>
                <c:pt idx="4">
                  <c:v>CENTRO OESTE</c:v>
                </c:pt>
                <c:pt idx="5">
                  <c:v>NORTE</c:v>
                </c:pt>
              </c:strCache>
            </c:strRef>
          </c:cat>
          <c:val>
            <c:numRef>
              <c:f>(BOLSOxHADDAD!$BA$4,BOLSOxHADDAD!$BA$24:$BA$28)</c:f>
              <c:numCache>
                <c:formatCode>0</c:formatCode>
                <c:ptCount val="6"/>
                <c:pt idx="0">
                  <c:v>40.6</c:v>
                </c:pt>
                <c:pt idx="1">
                  <c:v>44.8</c:v>
                </c:pt>
                <c:pt idx="2">
                  <c:v>50.4</c:v>
                </c:pt>
                <c:pt idx="3">
                  <c:v>26.8</c:v>
                </c:pt>
                <c:pt idx="4">
                  <c:v>47.4</c:v>
                </c:pt>
                <c:pt idx="5">
                  <c:v>41.8</c:v>
                </c:pt>
              </c:numCache>
            </c:numRef>
          </c:val>
        </c:ser>
        <c:ser>
          <c:idx val="1"/>
          <c:order val="0"/>
          <c:tx>
            <c:strRef>
              <c:f>BOLSOxHADDAD!$H$3</c:f>
              <c:strCache>
                <c:ptCount val="1"/>
                <c:pt idx="0">
                  <c:v>02/out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(BOLSOxHADDAD!$B$4,BOLSOxHADDAD!$B$24:$B$28)</c:f>
              <c:strCache>
                <c:ptCount val="6"/>
                <c:pt idx="0">
                  <c:v>TOTAL</c:v>
                </c:pt>
                <c:pt idx="1">
                  <c:v>SUDESTE</c:v>
                </c:pt>
                <c:pt idx="2">
                  <c:v>SUL</c:v>
                </c:pt>
                <c:pt idx="3">
                  <c:v>NORDESTE</c:v>
                </c:pt>
                <c:pt idx="4">
                  <c:v>CENTRO OESTE</c:v>
                </c:pt>
                <c:pt idx="5">
                  <c:v>NORTE</c:v>
                </c:pt>
              </c:strCache>
            </c:strRef>
          </c:cat>
          <c:val>
            <c:numRef>
              <c:f>(BOLSOxHADDAD!$H$4,BOLSOxHADDAD!$H$24:$H$28)</c:f>
              <c:numCache>
                <c:formatCode>General</c:formatCode>
                <c:ptCount val="6"/>
                <c:pt idx="0">
                  <c:v>44</c:v>
                </c:pt>
                <c:pt idx="1">
                  <c:v>49</c:v>
                </c:pt>
                <c:pt idx="2">
                  <c:v>56</c:v>
                </c:pt>
                <c:pt idx="3">
                  <c:v>27</c:v>
                </c:pt>
                <c:pt idx="4">
                  <c:v>48</c:v>
                </c:pt>
                <c:pt idx="5">
                  <c:v>43</c:v>
                </c:pt>
              </c:numCache>
            </c:numRef>
          </c:val>
        </c:ser>
        <c:ser>
          <c:idx val="0"/>
          <c:order val="1"/>
          <c:tx>
            <c:strRef>
              <c:f>BOLSOxHADDAD!$G$3</c:f>
              <c:strCache>
                <c:ptCount val="1"/>
                <c:pt idx="0">
                  <c:v>28/set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(BOLSOxHADDAD!$B$4,BOLSOxHADDAD!$B$24:$B$28)</c:f>
              <c:strCache>
                <c:ptCount val="6"/>
                <c:pt idx="0">
                  <c:v>TOTAL</c:v>
                </c:pt>
                <c:pt idx="1">
                  <c:v>SUDESTE</c:v>
                </c:pt>
                <c:pt idx="2">
                  <c:v>SUL</c:v>
                </c:pt>
                <c:pt idx="3">
                  <c:v>NORDESTE</c:v>
                </c:pt>
                <c:pt idx="4">
                  <c:v>CENTRO OESTE</c:v>
                </c:pt>
                <c:pt idx="5">
                  <c:v>NORTE</c:v>
                </c:pt>
              </c:strCache>
            </c:strRef>
          </c:cat>
          <c:val>
            <c:numRef>
              <c:f>(BOLSOxHADDAD!$G$4,BOLSOxHADDAD!$G$24:$G$28)</c:f>
              <c:numCache>
                <c:formatCode>General</c:formatCode>
                <c:ptCount val="6"/>
                <c:pt idx="0">
                  <c:v>39</c:v>
                </c:pt>
                <c:pt idx="1">
                  <c:v>45</c:v>
                </c:pt>
                <c:pt idx="2">
                  <c:v>48</c:v>
                </c:pt>
                <c:pt idx="3">
                  <c:v>24</c:v>
                </c:pt>
                <c:pt idx="4">
                  <c:v>49</c:v>
                </c:pt>
                <c:pt idx="5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88704"/>
        <c:axId val="230090240"/>
      </c:radarChart>
      <c:catAx>
        <c:axId val="230088704"/>
        <c:scaling>
          <c:orientation val="minMax"/>
        </c:scaling>
        <c:delete val="0"/>
        <c:axPos val="b"/>
        <c:majorGridlines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230090240"/>
        <c:crosses val="autoZero"/>
        <c:auto val="1"/>
        <c:lblAlgn val="ctr"/>
        <c:lblOffset val="100"/>
        <c:noMultiLvlLbl val="0"/>
      </c:catAx>
      <c:valAx>
        <c:axId val="230090240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30088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 baseline="0">
                <a:solidFill>
                  <a:srgbClr val="C00000"/>
                </a:solidFill>
              </a:rPr>
              <a:t>Haddad - DATAFOLHA</a:t>
            </a:r>
            <a:endParaRPr lang="pt-BR">
              <a:solidFill>
                <a:srgbClr val="C00000"/>
              </a:solidFill>
            </a:endParaRPr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radarChart>
        <c:radarStyle val="marker"/>
        <c:varyColors val="0"/>
        <c:ser>
          <c:idx val="2"/>
          <c:order val="2"/>
          <c:tx>
            <c:strRef>
              <c:f>BOLSOxHADDAD!$BA$3</c:f>
              <c:strCache>
                <c:ptCount val="1"/>
                <c:pt idx="0">
                  <c:v>Avg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(BOLSOxHADDAD!$B$4,BOLSOxHADDAD!$B$6:$B$7)</c:f>
              <c:strCache>
                <c:ptCount val="3"/>
                <c:pt idx="0">
                  <c:v>TOTAL</c:v>
                </c:pt>
                <c:pt idx="1">
                  <c:v>MASCULINO</c:v>
                </c:pt>
                <c:pt idx="2">
                  <c:v>FEMININO</c:v>
                </c:pt>
              </c:strCache>
            </c:strRef>
          </c:cat>
          <c:val>
            <c:numRef>
              <c:f>(BOLSOxHADDAD!$BB$4,BOLSOxHADDAD!$BB$6:$BB$7)</c:f>
              <c:numCache>
                <c:formatCode>0</c:formatCode>
                <c:ptCount val="3"/>
                <c:pt idx="0">
                  <c:v>41.4</c:v>
                </c:pt>
                <c:pt idx="1">
                  <c:v>37.4</c:v>
                </c:pt>
                <c:pt idx="2">
                  <c:v>45.6</c:v>
                </c:pt>
              </c:numCache>
            </c:numRef>
          </c:val>
        </c:ser>
        <c:ser>
          <c:idx val="1"/>
          <c:order val="0"/>
          <c:tx>
            <c:strRef>
              <c:f>BOLSOxHADDAD!$H$3</c:f>
              <c:strCache>
                <c:ptCount val="1"/>
                <c:pt idx="0">
                  <c:v>02/out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(BOLSOxHADDAD!$B$4,BOLSOxHADDAD!$B$6:$B$7)</c:f>
              <c:strCache>
                <c:ptCount val="3"/>
                <c:pt idx="0">
                  <c:v>TOTAL</c:v>
                </c:pt>
                <c:pt idx="1">
                  <c:v>MASCULINO</c:v>
                </c:pt>
                <c:pt idx="2">
                  <c:v>FEMININO</c:v>
                </c:pt>
              </c:strCache>
            </c:strRef>
          </c:cat>
          <c:val>
            <c:numRef>
              <c:f>(BOLSOxHADDAD!$R$4,BOLSOxHADDAD!$R$6:$R$7)</c:f>
              <c:numCache>
                <c:formatCode>General</c:formatCode>
                <c:ptCount val="3"/>
                <c:pt idx="0">
                  <c:v>42</c:v>
                </c:pt>
                <c:pt idx="1">
                  <c:v>41</c:v>
                </c:pt>
                <c:pt idx="2">
                  <c:v>44</c:v>
                </c:pt>
              </c:numCache>
            </c:numRef>
          </c:val>
        </c:ser>
        <c:ser>
          <c:idx val="0"/>
          <c:order val="1"/>
          <c:tx>
            <c:strRef>
              <c:f>BOLSOxHADDAD!$G$3</c:f>
              <c:strCache>
                <c:ptCount val="1"/>
                <c:pt idx="0">
                  <c:v>28/set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(BOLSOxHADDAD!$B$4,BOLSOxHADDAD!$B$6:$B$7)</c:f>
              <c:strCache>
                <c:ptCount val="3"/>
                <c:pt idx="0">
                  <c:v>TOTAL</c:v>
                </c:pt>
                <c:pt idx="1">
                  <c:v>MASCULINO</c:v>
                </c:pt>
                <c:pt idx="2">
                  <c:v>FEMININO</c:v>
                </c:pt>
              </c:strCache>
            </c:strRef>
          </c:cat>
          <c:val>
            <c:numRef>
              <c:f>(BOLSOxHADDAD!$Q$4,BOLSOxHADDAD!$Q$6:$Q$7)</c:f>
              <c:numCache>
                <c:formatCode>General</c:formatCode>
                <c:ptCount val="3"/>
                <c:pt idx="0">
                  <c:v>45</c:v>
                </c:pt>
                <c:pt idx="1">
                  <c:v>40</c:v>
                </c:pt>
                <c:pt idx="2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25568"/>
        <c:axId val="230127104"/>
      </c:radarChart>
      <c:catAx>
        <c:axId val="230125568"/>
        <c:scaling>
          <c:orientation val="minMax"/>
        </c:scaling>
        <c:delete val="0"/>
        <c:axPos val="b"/>
        <c:majorGridlines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230127104"/>
        <c:crosses val="autoZero"/>
        <c:auto val="1"/>
        <c:lblAlgn val="ctr"/>
        <c:lblOffset val="100"/>
        <c:noMultiLvlLbl val="0"/>
      </c:catAx>
      <c:valAx>
        <c:axId val="230127104"/>
        <c:scaling>
          <c:orientation val="minMax"/>
          <c:max val="50"/>
          <c:min val="3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30125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0806754666208313E-2"/>
          <c:y val="0.72827904886579009"/>
          <c:w val="0.87579451494549909"/>
          <c:h val="5.0877278677634273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>
                <a:solidFill>
                  <a:srgbClr val="C00000"/>
                </a:solidFill>
              </a:rPr>
              <a:t>Haddad - DATAFOLHA</a:t>
            </a:r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radarChart>
        <c:radarStyle val="marker"/>
        <c:varyColors val="0"/>
        <c:ser>
          <c:idx val="2"/>
          <c:order val="2"/>
          <c:tx>
            <c:strRef>
              <c:f>BOLSOxHADDAD!$BA$3</c:f>
              <c:strCache>
                <c:ptCount val="1"/>
                <c:pt idx="0">
                  <c:v>Avg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(BOLSOxHADDAD!$B$4,BOLSOxHADDAD!$B$9:$B$13)</c:f>
              <c:strCache>
                <c:ptCount val="6"/>
                <c:pt idx="0">
                  <c:v>TOTAL</c:v>
                </c:pt>
                <c:pt idx="1">
                  <c:v>16-24</c:v>
                </c:pt>
                <c:pt idx="2">
                  <c:v>25-34</c:v>
                </c:pt>
                <c:pt idx="3">
                  <c:v>35-44</c:v>
                </c:pt>
                <c:pt idx="4">
                  <c:v>45-59</c:v>
                </c:pt>
                <c:pt idx="5">
                  <c:v>60-</c:v>
                </c:pt>
              </c:strCache>
            </c:strRef>
          </c:cat>
          <c:val>
            <c:numRef>
              <c:f>(BOLSOxHADDAD!$BB$4,BOLSOxHADDAD!$BB$9:$BB$13)</c:f>
              <c:numCache>
                <c:formatCode>0</c:formatCode>
                <c:ptCount val="6"/>
                <c:pt idx="0">
                  <c:v>41.4</c:v>
                </c:pt>
                <c:pt idx="1">
                  <c:v>50.6</c:v>
                </c:pt>
                <c:pt idx="2">
                  <c:v>42.6</c:v>
                </c:pt>
                <c:pt idx="3">
                  <c:v>41.2</c:v>
                </c:pt>
                <c:pt idx="4">
                  <c:v>40</c:v>
                </c:pt>
                <c:pt idx="5">
                  <c:v>35.4</c:v>
                </c:pt>
              </c:numCache>
            </c:numRef>
          </c:val>
        </c:ser>
        <c:ser>
          <c:idx val="1"/>
          <c:order val="0"/>
          <c:tx>
            <c:strRef>
              <c:f>BOLSOxHADDAD!$H$3</c:f>
              <c:strCache>
                <c:ptCount val="1"/>
                <c:pt idx="0">
                  <c:v>02/out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(BOLSOxHADDAD!$B$4,BOLSOxHADDAD!$B$9:$B$13)</c:f>
              <c:strCache>
                <c:ptCount val="6"/>
                <c:pt idx="0">
                  <c:v>TOTAL</c:v>
                </c:pt>
                <c:pt idx="1">
                  <c:v>16-24</c:v>
                </c:pt>
                <c:pt idx="2">
                  <c:v>25-34</c:v>
                </c:pt>
                <c:pt idx="3">
                  <c:v>35-44</c:v>
                </c:pt>
                <c:pt idx="4">
                  <c:v>45-59</c:v>
                </c:pt>
                <c:pt idx="5">
                  <c:v>60-</c:v>
                </c:pt>
              </c:strCache>
            </c:strRef>
          </c:cat>
          <c:val>
            <c:numRef>
              <c:f>(BOLSOxHADDAD!$R$4,BOLSOxHADDAD!$R$9:$R$13)</c:f>
              <c:numCache>
                <c:formatCode>General</c:formatCode>
                <c:ptCount val="6"/>
                <c:pt idx="0">
                  <c:v>42</c:v>
                </c:pt>
                <c:pt idx="1">
                  <c:v>48</c:v>
                </c:pt>
                <c:pt idx="2">
                  <c:v>39</c:v>
                </c:pt>
                <c:pt idx="3">
                  <c:v>44</c:v>
                </c:pt>
                <c:pt idx="4">
                  <c:v>43</c:v>
                </c:pt>
                <c:pt idx="5">
                  <c:v>40</c:v>
                </c:pt>
              </c:numCache>
            </c:numRef>
          </c:val>
        </c:ser>
        <c:ser>
          <c:idx val="0"/>
          <c:order val="1"/>
          <c:tx>
            <c:strRef>
              <c:f>BOLSOxHADDAD!$G$3</c:f>
              <c:strCache>
                <c:ptCount val="1"/>
                <c:pt idx="0">
                  <c:v>28/set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(BOLSOxHADDAD!$B$4,BOLSOxHADDAD!$B$9:$B$13)</c:f>
              <c:strCache>
                <c:ptCount val="6"/>
                <c:pt idx="0">
                  <c:v>TOTAL</c:v>
                </c:pt>
                <c:pt idx="1">
                  <c:v>16-24</c:v>
                </c:pt>
                <c:pt idx="2">
                  <c:v>25-34</c:v>
                </c:pt>
                <c:pt idx="3">
                  <c:v>35-44</c:v>
                </c:pt>
                <c:pt idx="4">
                  <c:v>45-59</c:v>
                </c:pt>
                <c:pt idx="5">
                  <c:v>60-</c:v>
                </c:pt>
              </c:strCache>
            </c:strRef>
          </c:cat>
          <c:val>
            <c:numRef>
              <c:f>(BOLSOxHADDAD!$Q$4,BOLSOxHADDAD!$Q$9:$Q$13)</c:f>
              <c:numCache>
                <c:formatCode>General</c:formatCode>
                <c:ptCount val="6"/>
                <c:pt idx="0">
                  <c:v>45</c:v>
                </c:pt>
                <c:pt idx="1">
                  <c:v>53</c:v>
                </c:pt>
                <c:pt idx="2">
                  <c:v>45</c:v>
                </c:pt>
                <c:pt idx="3">
                  <c:v>46</c:v>
                </c:pt>
                <c:pt idx="4">
                  <c:v>43</c:v>
                </c:pt>
                <c:pt idx="5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53216"/>
        <c:axId val="230171392"/>
      </c:radarChart>
      <c:catAx>
        <c:axId val="230153216"/>
        <c:scaling>
          <c:orientation val="minMax"/>
        </c:scaling>
        <c:delete val="0"/>
        <c:axPos val="b"/>
        <c:majorGridlines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230171392"/>
        <c:crosses val="autoZero"/>
        <c:auto val="1"/>
        <c:lblAlgn val="ctr"/>
        <c:lblOffset val="100"/>
        <c:noMultiLvlLbl val="0"/>
      </c:catAx>
      <c:valAx>
        <c:axId val="230171392"/>
        <c:scaling>
          <c:orientation val="minMax"/>
          <c:max val="50"/>
          <c:min val="3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30153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>
                <a:solidFill>
                  <a:srgbClr val="C00000"/>
                </a:solidFill>
              </a:rPr>
              <a:t>Haddad - DATAFOLHA</a:t>
            </a:r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radarChart>
        <c:radarStyle val="marker"/>
        <c:varyColors val="0"/>
        <c:ser>
          <c:idx val="2"/>
          <c:order val="2"/>
          <c:tx>
            <c:strRef>
              <c:f>BOLSOxHADDAD!$BA$3</c:f>
              <c:strCache>
                <c:ptCount val="1"/>
                <c:pt idx="0">
                  <c:v>Avg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(BOLSOxHADDAD!$B$4,BOLSOxHADDAD!$B$19:$B$22)</c:f>
              <c:strCache>
                <c:ptCount val="5"/>
                <c:pt idx="0">
                  <c:v>TOTAL</c:v>
                </c:pt>
                <c:pt idx="1">
                  <c:v>-2SM</c:v>
                </c:pt>
                <c:pt idx="2">
                  <c:v>2SM-5SM</c:v>
                </c:pt>
                <c:pt idx="3">
                  <c:v>5SM-10SM</c:v>
                </c:pt>
                <c:pt idx="4">
                  <c:v>10SM-</c:v>
                </c:pt>
              </c:strCache>
            </c:strRef>
          </c:cat>
          <c:val>
            <c:numRef>
              <c:f>(BOLSOxHADDAD!$BA$4,BOLSOxHADDAD!$BB$19:$BB$22)</c:f>
              <c:numCache>
                <c:formatCode>0</c:formatCode>
                <c:ptCount val="5"/>
                <c:pt idx="0">
                  <c:v>40.6</c:v>
                </c:pt>
                <c:pt idx="1">
                  <c:v>49.2</c:v>
                </c:pt>
                <c:pt idx="2">
                  <c:v>38.200000000000003</c:v>
                </c:pt>
                <c:pt idx="3">
                  <c:v>30.2</c:v>
                </c:pt>
                <c:pt idx="4">
                  <c:v>31.6</c:v>
                </c:pt>
              </c:numCache>
            </c:numRef>
          </c:val>
        </c:ser>
        <c:ser>
          <c:idx val="1"/>
          <c:order val="0"/>
          <c:tx>
            <c:strRef>
              <c:f>BOLSOxHADDAD!$H$3</c:f>
              <c:strCache>
                <c:ptCount val="1"/>
                <c:pt idx="0">
                  <c:v>02/out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(BOLSOxHADDAD!$B$4,BOLSOxHADDAD!$B$19:$B$22)</c:f>
              <c:strCache>
                <c:ptCount val="5"/>
                <c:pt idx="0">
                  <c:v>TOTAL</c:v>
                </c:pt>
                <c:pt idx="1">
                  <c:v>-2SM</c:v>
                </c:pt>
                <c:pt idx="2">
                  <c:v>2SM-5SM</c:v>
                </c:pt>
                <c:pt idx="3">
                  <c:v>5SM-10SM</c:v>
                </c:pt>
                <c:pt idx="4">
                  <c:v>10SM-</c:v>
                </c:pt>
              </c:strCache>
            </c:strRef>
          </c:cat>
          <c:val>
            <c:numRef>
              <c:f>(BOLSOxHADDAD!$R$4,BOLSOxHADDAD!$R$19:$R$22)</c:f>
              <c:numCache>
                <c:formatCode>General</c:formatCode>
                <c:ptCount val="5"/>
                <c:pt idx="0">
                  <c:v>42</c:v>
                </c:pt>
                <c:pt idx="1">
                  <c:v>54</c:v>
                </c:pt>
                <c:pt idx="2">
                  <c:v>37</c:v>
                </c:pt>
                <c:pt idx="3">
                  <c:v>25</c:v>
                </c:pt>
                <c:pt idx="4">
                  <c:v>28</c:v>
                </c:pt>
              </c:numCache>
            </c:numRef>
          </c:val>
        </c:ser>
        <c:ser>
          <c:idx val="0"/>
          <c:order val="1"/>
          <c:tx>
            <c:strRef>
              <c:f>BOLSOxHADDAD!$G$3</c:f>
              <c:strCache>
                <c:ptCount val="1"/>
                <c:pt idx="0">
                  <c:v>28/set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(BOLSOxHADDAD!$B$4,BOLSOxHADDAD!$B$19:$B$22)</c:f>
              <c:strCache>
                <c:ptCount val="5"/>
                <c:pt idx="0">
                  <c:v>TOTAL</c:v>
                </c:pt>
                <c:pt idx="1">
                  <c:v>-2SM</c:v>
                </c:pt>
                <c:pt idx="2">
                  <c:v>2SM-5SM</c:v>
                </c:pt>
                <c:pt idx="3">
                  <c:v>5SM-10SM</c:v>
                </c:pt>
                <c:pt idx="4">
                  <c:v>10SM-</c:v>
                </c:pt>
              </c:strCache>
            </c:strRef>
          </c:cat>
          <c:val>
            <c:numRef>
              <c:f>(BOLSOxHADDAD!$Q$4,BOLSOxHADDAD!$Q$19:$Q$22)</c:f>
              <c:numCache>
                <c:formatCode>General</c:formatCode>
                <c:ptCount val="5"/>
                <c:pt idx="0">
                  <c:v>45</c:v>
                </c:pt>
                <c:pt idx="1">
                  <c:v>55</c:v>
                </c:pt>
                <c:pt idx="2">
                  <c:v>40</c:v>
                </c:pt>
                <c:pt idx="3">
                  <c:v>31</c:v>
                </c:pt>
                <c:pt idx="4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97120"/>
        <c:axId val="230198656"/>
      </c:radarChart>
      <c:catAx>
        <c:axId val="230197120"/>
        <c:scaling>
          <c:orientation val="minMax"/>
        </c:scaling>
        <c:delete val="0"/>
        <c:axPos val="b"/>
        <c:majorGridlines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230198656"/>
        <c:crosses val="autoZero"/>
        <c:auto val="1"/>
        <c:lblAlgn val="ctr"/>
        <c:lblOffset val="100"/>
        <c:noMultiLvlLbl val="0"/>
      </c:catAx>
      <c:valAx>
        <c:axId val="2301986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30197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524435338595608"/>
          <c:y val="0.85482991735214242"/>
          <c:w val="0.68548851618988405"/>
          <c:h val="5.0877278677634273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>
                <a:solidFill>
                  <a:srgbClr val="C00000"/>
                </a:solidFill>
              </a:rPr>
              <a:t>Haddad - DATAFOLHA</a:t>
            </a:r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radarChart>
        <c:radarStyle val="marker"/>
        <c:varyColors val="0"/>
        <c:ser>
          <c:idx val="2"/>
          <c:order val="2"/>
          <c:tx>
            <c:strRef>
              <c:f>BOLSOxHADDAD!$BA$3</c:f>
              <c:strCache>
                <c:ptCount val="1"/>
                <c:pt idx="0">
                  <c:v>Avg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(BOLSOxHADDAD!$B$4,BOLSOxHADDAD!$B$24:$B$28)</c:f>
              <c:strCache>
                <c:ptCount val="6"/>
                <c:pt idx="0">
                  <c:v>TOTAL</c:v>
                </c:pt>
                <c:pt idx="1">
                  <c:v>SUDESTE</c:v>
                </c:pt>
                <c:pt idx="2">
                  <c:v>SUL</c:v>
                </c:pt>
                <c:pt idx="3">
                  <c:v>NORDESTE</c:v>
                </c:pt>
                <c:pt idx="4">
                  <c:v>CENTRO OESTE</c:v>
                </c:pt>
                <c:pt idx="5">
                  <c:v>NORTE</c:v>
                </c:pt>
              </c:strCache>
            </c:strRef>
          </c:cat>
          <c:val>
            <c:numRef>
              <c:f>(BOLSOxHADDAD!$BB$4,BOLSOxHADDAD!$BB$24:$BB$28)</c:f>
              <c:numCache>
                <c:formatCode>0</c:formatCode>
                <c:ptCount val="6"/>
                <c:pt idx="0">
                  <c:v>41.4</c:v>
                </c:pt>
                <c:pt idx="1">
                  <c:v>36.799999999999997</c:v>
                </c:pt>
                <c:pt idx="2">
                  <c:v>33.200000000000003</c:v>
                </c:pt>
                <c:pt idx="3">
                  <c:v>55</c:v>
                </c:pt>
                <c:pt idx="4">
                  <c:v>35</c:v>
                </c:pt>
                <c:pt idx="5">
                  <c:v>44.8</c:v>
                </c:pt>
              </c:numCache>
            </c:numRef>
          </c:val>
        </c:ser>
        <c:ser>
          <c:idx val="1"/>
          <c:order val="0"/>
          <c:tx>
            <c:strRef>
              <c:f>BOLSOxHADDAD!$H$3</c:f>
              <c:strCache>
                <c:ptCount val="1"/>
                <c:pt idx="0">
                  <c:v>02/out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(BOLSOxHADDAD!$B$4,BOLSOxHADDAD!$B$24:$B$28)</c:f>
              <c:strCache>
                <c:ptCount val="6"/>
                <c:pt idx="0">
                  <c:v>TOTAL</c:v>
                </c:pt>
                <c:pt idx="1">
                  <c:v>SUDESTE</c:v>
                </c:pt>
                <c:pt idx="2">
                  <c:v>SUL</c:v>
                </c:pt>
                <c:pt idx="3">
                  <c:v>NORDESTE</c:v>
                </c:pt>
                <c:pt idx="4">
                  <c:v>CENTRO OESTE</c:v>
                </c:pt>
                <c:pt idx="5">
                  <c:v>NORTE</c:v>
                </c:pt>
              </c:strCache>
            </c:strRef>
          </c:cat>
          <c:val>
            <c:numRef>
              <c:f>(BOLSOxHADDAD!$R$4,BOLSOxHADDAD!$R$24:$R$28)</c:f>
              <c:numCache>
                <c:formatCode>General</c:formatCode>
                <c:ptCount val="6"/>
                <c:pt idx="0">
                  <c:v>42</c:v>
                </c:pt>
                <c:pt idx="1">
                  <c:v>36</c:v>
                </c:pt>
                <c:pt idx="2">
                  <c:v>29</c:v>
                </c:pt>
                <c:pt idx="3">
                  <c:v>59</c:v>
                </c:pt>
                <c:pt idx="4">
                  <c:v>40</c:v>
                </c:pt>
                <c:pt idx="5">
                  <c:v>49</c:v>
                </c:pt>
              </c:numCache>
            </c:numRef>
          </c:val>
        </c:ser>
        <c:ser>
          <c:idx val="0"/>
          <c:order val="1"/>
          <c:tx>
            <c:strRef>
              <c:f>BOLSOxHADDAD!$G$3</c:f>
              <c:strCache>
                <c:ptCount val="1"/>
                <c:pt idx="0">
                  <c:v>28/set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(BOLSOxHADDAD!$B$4,BOLSOxHADDAD!$B$24:$B$28)</c:f>
              <c:strCache>
                <c:ptCount val="6"/>
                <c:pt idx="0">
                  <c:v>TOTAL</c:v>
                </c:pt>
                <c:pt idx="1">
                  <c:v>SUDESTE</c:v>
                </c:pt>
                <c:pt idx="2">
                  <c:v>SUL</c:v>
                </c:pt>
                <c:pt idx="3">
                  <c:v>NORDESTE</c:v>
                </c:pt>
                <c:pt idx="4">
                  <c:v>CENTRO OESTE</c:v>
                </c:pt>
                <c:pt idx="5">
                  <c:v>NORTE</c:v>
                </c:pt>
              </c:strCache>
            </c:strRef>
          </c:cat>
          <c:val>
            <c:numRef>
              <c:f>(BOLSOxHADDAD!$Q$4,BOLSOxHADDAD!$Q$24:$Q$28)</c:f>
              <c:numCache>
                <c:formatCode>General</c:formatCode>
                <c:ptCount val="6"/>
                <c:pt idx="0">
                  <c:v>45</c:v>
                </c:pt>
                <c:pt idx="1">
                  <c:v>38</c:v>
                </c:pt>
                <c:pt idx="2">
                  <c:v>37</c:v>
                </c:pt>
                <c:pt idx="3">
                  <c:v>62</c:v>
                </c:pt>
                <c:pt idx="4">
                  <c:v>36</c:v>
                </c:pt>
                <c:pt idx="5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58688"/>
        <c:axId val="229860480"/>
      </c:radarChart>
      <c:catAx>
        <c:axId val="229858688"/>
        <c:scaling>
          <c:orientation val="minMax"/>
        </c:scaling>
        <c:delete val="0"/>
        <c:axPos val="b"/>
        <c:majorGridlines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229860480"/>
        <c:crosses val="autoZero"/>
        <c:auto val="1"/>
        <c:lblAlgn val="ctr"/>
        <c:lblOffset val="100"/>
        <c:noMultiLvlLbl val="0"/>
      </c:catAx>
      <c:valAx>
        <c:axId val="229860480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29858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 baseline="0">
                <a:solidFill>
                  <a:srgbClr val="FFC000"/>
                </a:solidFill>
              </a:rPr>
              <a:t>BN/NS/NR - DATAFOLHA</a:t>
            </a:r>
            <a:endParaRPr lang="pt-BR">
              <a:solidFill>
                <a:srgbClr val="FFC000"/>
              </a:solidFill>
            </a:endParaRP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radarChart>
        <c:radarStyle val="marker"/>
        <c:varyColors val="0"/>
        <c:ser>
          <c:idx val="2"/>
          <c:order val="2"/>
          <c:tx>
            <c:strRef>
              <c:f>BOLSOxHADDAD!$BA$3</c:f>
              <c:strCache>
                <c:ptCount val="1"/>
                <c:pt idx="0">
                  <c:v>Avg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(BOLSOxHADDAD!$B$4,BOLSOxHADDAD!$B$6:$B$7)</c:f>
              <c:strCache>
                <c:ptCount val="3"/>
                <c:pt idx="0">
                  <c:v>TOTAL</c:v>
                </c:pt>
                <c:pt idx="1">
                  <c:v>MASCULINO</c:v>
                </c:pt>
                <c:pt idx="2">
                  <c:v>FEMININO</c:v>
                </c:pt>
              </c:strCache>
            </c:strRef>
          </c:cat>
          <c:val>
            <c:numRef>
              <c:f>(BOLSOxHADDAD!$BC$4,BOLSOxHADDAD!$BC$6:$BC$7)</c:f>
              <c:numCache>
                <c:formatCode>0</c:formatCode>
                <c:ptCount val="3"/>
                <c:pt idx="0">
                  <c:v>16.25</c:v>
                </c:pt>
                <c:pt idx="1">
                  <c:v>13</c:v>
                </c:pt>
                <c:pt idx="2">
                  <c:v>19.25</c:v>
                </c:pt>
              </c:numCache>
            </c:numRef>
          </c:val>
        </c:ser>
        <c:ser>
          <c:idx val="1"/>
          <c:order val="0"/>
          <c:tx>
            <c:strRef>
              <c:f>BOLSOxHADDAD!$H$3</c:f>
              <c:strCache>
                <c:ptCount val="1"/>
                <c:pt idx="0">
                  <c:v>02/out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(BOLSOxHADDAD!$B$4,BOLSOxHADDAD!$B$6:$B$7)</c:f>
              <c:strCache>
                <c:ptCount val="3"/>
                <c:pt idx="0">
                  <c:v>TOTAL</c:v>
                </c:pt>
                <c:pt idx="1">
                  <c:v>MASCULINO</c:v>
                </c:pt>
                <c:pt idx="2">
                  <c:v>FEMININO</c:v>
                </c:pt>
              </c:strCache>
            </c:strRef>
          </c:cat>
          <c:val>
            <c:numRef>
              <c:f>(BOLSOxHADDAD!$AV$4,BOLSOxHADDAD!$AV$6:$AV$7)</c:f>
              <c:numCache>
                <c:formatCode>General</c:formatCode>
                <c:ptCount val="3"/>
                <c:pt idx="0">
                  <c:v>14</c:v>
                </c:pt>
                <c:pt idx="1">
                  <c:v>11</c:v>
                </c:pt>
                <c:pt idx="2">
                  <c:v>16</c:v>
                </c:pt>
              </c:numCache>
            </c:numRef>
          </c:val>
        </c:ser>
        <c:ser>
          <c:idx val="0"/>
          <c:order val="1"/>
          <c:tx>
            <c:strRef>
              <c:f>BOLSOxHADDAD!$G$3</c:f>
              <c:strCache>
                <c:ptCount val="1"/>
                <c:pt idx="0">
                  <c:v>28/set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none"/>
          </c:marker>
          <c:cat>
            <c:strRef>
              <c:f>(BOLSOxHADDAD!$B$4,BOLSOxHADDAD!$B$6:$B$7)</c:f>
              <c:strCache>
                <c:ptCount val="3"/>
                <c:pt idx="0">
                  <c:v>TOTAL</c:v>
                </c:pt>
                <c:pt idx="1">
                  <c:v>MASCULINO</c:v>
                </c:pt>
                <c:pt idx="2">
                  <c:v>FEMININO</c:v>
                </c:pt>
              </c:strCache>
            </c:strRef>
          </c:cat>
          <c:val>
            <c:numRef>
              <c:f>(BOLSOxHADDAD!$AU$4,BOLSOxHADDAD!$AU$6:$AU$7)</c:f>
              <c:numCache>
                <c:formatCode>General</c:formatCode>
                <c:ptCount val="3"/>
                <c:pt idx="0">
                  <c:v>15</c:v>
                </c:pt>
                <c:pt idx="1">
                  <c:v>12</c:v>
                </c:pt>
                <c:pt idx="2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86208"/>
        <c:axId val="230297600"/>
      </c:radarChart>
      <c:catAx>
        <c:axId val="229886208"/>
        <c:scaling>
          <c:orientation val="minMax"/>
        </c:scaling>
        <c:delete val="0"/>
        <c:axPos val="b"/>
        <c:majorGridlines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230297600"/>
        <c:crosses val="autoZero"/>
        <c:auto val="1"/>
        <c:lblAlgn val="ctr"/>
        <c:lblOffset val="100"/>
        <c:noMultiLvlLbl val="0"/>
      </c:catAx>
      <c:valAx>
        <c:axId val="230297600"/>
        <c:scaling>
          <c:orientation val="minMax"/>
          <c:min val="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29886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782602591368942"/>
          <c:y val="0.72827904886579009"/>
          <c:w val="0.71481398142296027"/>
          <c:h val="5.0877278677634273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597480</xdr:colOff>
      <xdr:row>2</xdr:row>
      <xdr:rowOff>183142</xdr:rowOff>
    </xdr:from>
    <xdr:to>
      <xdr:col>77</xdr:col>
      <xdr:colOff>578428</xdr:colOff>
      <xdr:row>20</xdr:row>
      <xdr:rowOff>155866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70</xdr:col>
      <xdr:colOff>601377</xdr:colOff>
      <xdr:row>20</xdr:row>
      <xdr:rowOff>33337</xdr:rowOff>
    </xdr:from>
    <xdr:to>
      <xdr:col>77</xdr:col>
      <xdr:colOff>582325</xdr:colOff>
      <xdr:row>43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26412</xdr:colOff>
      <xdr:row>43</xdr:row>
      <xdr:rowOff>57583</xdr:rowOff>
    </xdr:from>
    <xdr:to>
      <xdr:col>78</xdr:col>
      <xdr:colOff>7360</xdr:colOff>
      <xdr:row>66</xdr:row>
      <xdr:rowOff>100446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41997</xdr:colOff>
      <xdr:row>65</xdr:row>
      <xdr:rowOff>57583</xdr:rowOff>
    </xdr:from>
    <xdr:to>
      <xdr:col>78</xdr:col>
      <xdr:colOff>27401</xdr:colOff>
      <xdr:row>88</xdr:row>
      <xdr:rowOff>100446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29011</xdr:colOff>
      <xdr:row>3</xdr:row>
      <xdr:rowOff>87027</xdr:rowOff>
    </xdr:from>
    <xdr:to>
      <xdr:col>71</xdr:col>
      <xdr:colOff>3882</xdr:colOff>
      <xdr:row>21</xdr:row>
      <xdr:rowOff>59751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64</xdr:col>
      <xdr:colOff>21218</xdr:colOff>
      <xdr:row>20</xdr:row>
      <xdr:rowOff>101744</xdr:rowOff>
    </xdr:from>
    <xdr:to>
      <xdr:col>71</xdr:col>
      <xdr:colOff>2168</xdr:colOff>
      <xdr:row>43</xdr:row>
      <xdr:rowOff>144607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15589</xdr:colOff>
      <xdr:row>43</xdr:row>
      <xdr:rowOff>67541</xdr:rowOff>
    </xdr:from>
    <xdr:to>
      <xdr:col>70</xdr:col>
      <xdr:colOff>602674</xdr:colOff>
      <xdr:row>66</xdr:row>
      <xdr:rowOff>110404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64</xdr:col>
      <xdr:colOff>29011</xdr:colOff>
      <xdr:row>65</xdr:row>
      <xdr:rowOff>37234</xdr:rowOff>
    </xdr:from>
    <xdr:to>
      <xdr:col>71</xdr:col>
      <xdr:colOff>9961</xdr:colOff>
      <xdr:row>88</xdr:row>
      <xdr:rowOff>80097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34640</xdr:colOff>
      <xdr:row>3</xdr:row>
      <xdr:rowOff>138548</xdr:rowOff>
    </xdr:from>
    <xdr:to>
      <xdr:col>64</xdr:col>
      <xdr:colOff>22499</xdr:colOff>
      <xdr:row>21</xdr:row>
      <xdr:rowOff>111272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21219</xdr:colOff>
      <xdr:row>19</xdr:row>
      <xdr:rowOff>161925</xdr:rowOff>
    </xdr:from>
    <xdr:to>
      <xdr:col>64</xdr:col>
      <xdr:colOff>2167</xdr:colOff>
      <xdr:row>43</xdr:row>
      <xdr:rowOff>14288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13425</xdr:colOff>
      <xdr:row>43</xdr:row>
      <xdr:rowOff>30307</xdr:rowOff>
    </xdr:from>
    <xdr:to>
      <xdr:col>63</xdr:col>
      <xdr:colOff>600510</xdr:colOff>
      <xdr:row>66</xdr:row>
      <xdr:rowOff>73170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600511</xdr:colOff>
      <xdr:row>64</xdr:row>
      <xdr:rowOff>134216</xdr:rowOff>
    </xdr:from>
    <xdr:to>
      <xdr:col>63</xdr:col>
      <xdr:colOff>581460</xdr:colOff>
      <xdr:row>87</xdr:row>
      <xdr:rowOff>177079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BV61"/>
  <sheetViews>
    <sheetView showGridLines="0" zoomScaleNormal="100" workbookViewId="0">
      <pane xSplit="2" ySplit="3" topLeftCell="AL4" activePane="bottomRight" state="frozen"/>
      <selection pane="topRight" activeCell="C1" sqref="C1"/>
      <selection pane="bottomLeft" activeCell="A4" sqref="A4"/>
      <selection pane="bottomRight" activeCell="B2" sqref="B2:BU28"/>
    </sheetView>
  </sheetViews>
  <sheetFormatPr defaultColWidth="9.140625" defaultRowHeight="15" x14ac:dyDescent="0.25"/>
  <cols>
    <col min="1" max="1" width="9.140625" style="36"/>
    <col min="2" max="2" width="14.7109375" style="36" bestFit="1" customWidth="1"/>
    <col min="3" max="3" width="6.7109375" style="36" bestFit="1" customWidth="1"/>
    <col min="4" max="4" width="7" style="36" bestFit="1" customWidth="1"/>
    <col min="5" max="9" width="6.5703125" style="36" customWidth="1"/>
    <col min="10" max="10" width="3" style="36" customWidth="1"/>
    <col min="11" max="11" width="6.7109375" style="36" bestFit="1" customWidth="1"/>
    <col min="12" max="12" width="7" style="36" bestFit="1" customWidth="1"/>
    <col min="13" max="17" width="6.5703125" style="36" customWidth="1"/>
    <col min="18" max="18" width="3" style="36" customWidth="1"/>
    <col min="19" max="19" width="6.7109375" style="36" bestFit="1" customWidth="1"/>
    <col min="20" max="20" width="7" style="36" bestFit="1" customWidth="1"/>
    <col min="21" max="23" width="6.5703125" style="36" bestFit="1" customWidth="1"/>
    <col min="24" max="25" width="6.5703125" style="36" customWidth="1"/>
    <col min="26" max="26" width="4" style="36" customWidth="1"/>
    <col min="27" max="27" width="6.7109375" style="36" bestFit="1" customWidth="1"/>
    <col min="28" max="28" width="7" style="36" bestFit="1" customWidth="1"/>
    <col min="29" max="31" width="6.5703125" style="36" bestFit="1" customWidth="1"/>
    <col min="32" max="33" width="6.5703125" style="36" customWidth="1"/>
    <col min="34" max="34" width="3.5703125" style="36" customWidth="1"/>
    <col min="35" max="35" width="6.7109375" style="36" bestFit="1" customWidth="1"/>
    <col min="36" max="36" width="7" style="36" bestFit="1" customWidth="1"/>
    <col min="37" max="39" width="6.5703125" style="36" bestFit="1" customWidth="1"/>
    <col min="40" max="41" width="6.5703125" style="36" customWidth="1"/>
    <col min="42" max="42" width="3.42578125" style="36" customWidth="1"/>
    <col min="43" max="43" width="6.7109375" style="36" bestFit="1" customWidth="1"/>
    <col min="44" max="44" width="7" style="36" bestFit="1" customWidth="1"/>
    <col min="45" max="47" width="6.5703125" style="36" bestFit="1" customWidth="1"/>
    <col min="48" max="49" width="6.5703125" style="36" customWidth="1"/>
    <col min="50" max="50" width="3.140625" style="36" customWidth="1"/>
    <col min="51" max="51" width="6.7109375" style="36" bestFit="1" customWidth="1"/>
    <col min="52" max="52" width="7" style="36" bestFit="1" customWidth="1"/>
    <col min="53" max="55" width="6.5703125" style="36" bestFit="1" customWidth="1"/>
    <col min="56" max="57" width="6.5703125" style="36" customWidth="1"/>
    <col min="58" max="58" width="3.28515625" style="36" customWidth="1"/>
    <col min="59" max="59" width="6.7109375" style="36" bestFit="1" customWidth="1"/>
    <col min="60" max="60" width="7" style="36" bestFit="1" customWidth="1"/>
    <col min="61" max="63" width="6.5703125" style="36" bestFit="1" customWidth="1"/>
    <col min="64" max="65" width="6.5703125" style="36" customWidth="1"/>
    <col min="66" max="66" width="3.28515625" style="36" customWidth="1"/>
    <col min="67" max="67" width="6.7109375" style="36" bestFit="1" customWidth="1"/>
    <col min="68" max="68" width="7" style="36" bestFit="1" customWidth="1"/>
    <col min="69" max="71" width="6.5703125" style="36" bestFit="1" customWidth="1"/>
    <col min="72" max="73" width="6.5703125" style="36" customWidth="1"/>
    <col min="74" max="76" width="9.140625" style="36" customWidth="1"/>
    <col min="77" max="16384" width="9.140625" style="36"/>
  </cols>
  <sheetData>
    <row r="2" spans="1:74" ht="15.75" x14ac:dyDescent="0.25">
      <c r="C2" s="67" t="s">
        <v>26</v>
      </c>
      <c r="D2" s="67"/>
      <c r="E2" s="67"/>
      <c r="F2" s="67"/>
      <c r="G2" s="67"/>
      <c r="H2" s="67"/>
      <c r="I2" s="44"/>
      <c r="K2" s="67" t="s">
        <v>25</v>
      </c>
      <c r="L2" s="67"/>
      <c r="M2" s="67"/>
      <c r="N2" s="67"/>
      <c r="O2" s="67"/>
      <c r="P2" s="67"/>
      <c r="Q2" s="44"/>
      <c r="S2" s="66" t="s">
        <v>27</v>
      </c>
      <c r="T2" s="66"/>
      <c r="U2" s="66"/>
      <c r="V2" s="66"/>
      <c r="W2" s="66"/>
      <c r="X2" s="66"/>
      <c r="Y2" s="66"/>
      <c r="AA2" s="66" t="s">
        <v>28</v>
      </c>
      <c r="AB2" s="66"/>
      <c r="AC2" s="66"/>
      <c r="AD2" s="66"/>
      <c r="AE2" s="66"/>
      <c r="AF2" s="66"/>
      <c r="AG2" s="66"/>
      <c r="AH2" s="35"/>
      <c r="AI2" s="66" t="s">
        <v>29</v>
      </c>
      <c r="AJ2" s="66"/>
      <c r="AK2" s="66"/>
      <c r="AL2" s="66"/>
      <c r="AM2" s="66"/>
      <c r="AN2" s="66"/>
      <c r="AO2" s="66"/>
      <c r="AP2" s="35"/>
      <c r="AQ2" s="66" t="s">
        <v>30</v>
      </c>
      <c r="AR2" s="66"/>
      <c r="AS2" s="66"/>
      <c r="AT2" s="66"/>
      <c r="AU2" s="66"/>
      <c r="AV2" s="66"/>
      <c r="AW2" s="66"/>
      <c r="AX2" s="35"/>
      <c r="AY2" s="66" t="s">
        <v>31</v>
      </c>
      <c r="AZ2" s="66"/>
      <c r="BA2" s="66"/>
      <c r="BB2" s="66"/>
      <c r="BC2" s="66"/>
      <c r="BD2" s="66"/>
      <c r="BE2" s="66"/>
      <c r="BF2" s="35"/>
      <c r="BG2" s="66" t="s">
        <v>32</v>
      </c>
      <c r="BH2" s="66"/>
      <c r="BI2" s="66"/>
      <c r="BJ2" s="66"/>
      <c r="BK2" s="66"/>
      <c r="BL2" s="66"/>
      <c r="BM2" s="66"/>
      <c r="BN2" s="35"/>
      <c r="BO2" s="66" t="s">
        <v>33</v>
      </c>
      <c r="BP2" s="66"/>
      <c r="BQ2" s="66"/>
      <c r="BR2" s="66"/>
      <c r="BS2" s="66"/>
      <c r="BT2" s="66"/>
      <c r="BU2" s="66"/>
      <c r="BV2" s="35"/>
    </row>
    <row r="3" spans="1:74" x14ac:dyDescent="0.25">
      <c r="B3" s="15"/>
      <c r="C3" s="48">
        <v>43258</v>
      </c>
      <c r="D3" s="48">
        <v>43333</v>
      </c>
      <c r="E3" s="48">
        <v>43353</v>
      </c>
      <c r="F3" s="48">
        <v>43357</v>
      </c>
      <c r="G3" s="48">
        <v>43362</v>
      </c>
      <c r="H3" s="48">
        <v>43371</v>
      </c>
      <c r="I3" s="48">
        <v>43375</v>
      </c>
      <c r="K3" s="48">
        <v>43258</v>
      </c>
      <c r="L3" s="48">
        <v>43333</v>
      </c>
      <c r="M3" s="48">
        <v>43353</v>
      </c>
      <c r="N3" s="48">
        <v>43357</v>
      </c>
      <c r="O3" s="48">
        <v>43362</v>
      </c>
      <c r="P3" s="48">
        <v>43371</v>
      </c>
      <c r="Q3" s="48">
        <v>43375</v>
      </c>
      <c r="S3" s="48">
        <v>43258</v>
      </c>
      <c r="T3" s="48">
        <v>43333</v>
      </c>
      <c r="U3" s="48">
        <v>43353</v>
      </c>
      <c r="V3" s="48">
        <v>43357</v>
      </c>
      <c r="W3" s="48">
        <v>43362</v>
      </c>
      <c r="X3" s="48">
        <v>43371</v>
      </c>
      <c r="Y3" s="48">
        <v>43375</v>
      </c>
      <c r="AA3" s="48">
        <v>43258</v>
      </c>
      <c r="AB3" s="48">
        <v>43333</v>
      </c>
      <c r="AC3" s="48">
        <v>43353</v>
      </c>
      <c r="AD3" s="48">
        <v>43357</v>
      </c>
      <c r="AE3" s="48">
        <v>43362</v>
      </c>
      <c r="AF3" s="48">
        <v>43371</v>
      </c>
      <c r="AG3" s="48">
        <v>43375</v>
      </c>
      <c r="AI3" s="48">
        <v>43258</v>
      </c>
      <c r="AJ3" s="48">
        <v>43333</v>
      </c>
      <c r="AK3" s="48">
        <v>43353</v>
      </c>
      <c r="AL3" s="48">
        <v>43357</v>
      </c>
      <c r="AM3" s="48">
        <v>43362</v>
      </c>
      <c r="AN3" s="48">
        <v>43371</v>
      </c>
      <c r="AO3" s="48">
        <v>43375</v>
      </c>
      <c r="AQ3" s="48">
        <v>43258</v>
      </c>
      <c r="AR3" s="48">
        <v>43333</v>
      </c>
      <c r="AS3" s="48">
        <v>43353</v>
      </c>
      <c r="AT3" s="48">
        <v>43357</v>
      </c>
      <c r="AU3" s="48">
        <v>43362</v>
      </c>
      <c r="AV3" s="48">
        <v>43371</v>
      </c>
      <c r="AW3" s="48">
        <v>43375</v>
      </c>
      <c r="AY3" s="48">
        <v>43258</v>
      </c>
      <c r="AZ3" s="48">
        <v>43333</v>
      </c>
      <c r="BA3" s="48">
        <v>43353</v>
      </c>
      <c r="BB3" s="48">
        <v>43357</v>
      </c>
      <c r="BC3" s="48">
        <v>43362</v>
      </c>
      <c r="BD3" s="48">
        <v>43371</v>
      </c>
      <c r="BE3" s="48">
        <v>43375</v>
      </c>
      <c r="BG3" s="48">
        <v>43258</v>
      </c>
      <c r="BH3" s="48">
        <v>43333</v>
      </c>
      <c r="BI3" s="48">
        <v>43353</v>
      </c>
      <c r="BJ3" s="48">
        <v>43357</v>
      </c>
      <c r="BK3" s="48">
        <v>43362</v>
      </c>
      <c r="BL3" s="48">
        <v>43371</v>
      </c>
      <c r="BM3" s="48">
        <v>43375</v>
      </c>
      <c r="BO3" s="48">
        <v>43258</v>
      </c>
      <c r="BP3" s="48">
        <v>43333</v>
      </c>
      <c r="BQ3" s="48">
        <v>43353</v>
      </c>
      <c r="BR3" s="48">
        <v>43357</v>
      </c>
      <c r="BS3" s="48">
        <v>43362</v>
      </c>
      <c r="BT3" s="48">
        <v>43371</v>
      </c>
      <c r="BU3" s="48">
        <v>43375</v>
      </c>
    </row>
    <row r="4" spans="1:74" x14ac:dyDescent="0.25">
      <c r="B4" s="38" t="s">
        <v>82</v>
      </c>
      <c r="C4" s="49">
        <v>19</v>
      </c>
      <c r="D4" s="49">
        <v>22</v>
      </c>
      <c r="E4" s="49">
        <v>24</v>
      </c>
      <c r="F4" s="49">
        <v>26</v>
      </c>
      <c r="G4" s="49">
        <v>28</v>
      </c>
      <c r="H4" s="49">
        <v>28</v>
      </c>
      <c r="I4" s="49">
        <v>32</v>
      </c>
      <c r="K4" s="49">
        <v>1</v>
      </c>
      <c r="L4" s="49">
        <v>4</v>
      </c>
      <c r="M4" s="49">
        <v>9</v>
      </c>
      <c r="N4" s="49">
        <v>13</v>
      </c>
      <c r="O4" s="49">
        <v>16</v>
      </c>
      <c r="P4" s="49">
        <v>22</v>
      </c>
      <c r="Q4" s="49">
        <v>21</v>
      </c>
      <c r="S4" s="49">
        <v>15</v>
      </c>
      <c r="T4" s="49">
        <v>16</v>
      </c>
      <c r="U4" s="49">
        <v>11</v>
      </c>
      <c r="V4" s="49">
        <v>8</v>
      </c>
      <c r="W4" s="49">
        <v>7</v>
      </c>
      <c r="X4" s="49">
        <v>5</v>
      </c>
      <c r="Y4" s="49">
        <v>4</v>
      </c>
      <c r="AA4" s="49">
        <v>7</v>
      </c>
      <c r="AB4" s="49">
        <v>9</v>
      </c>
      <c r="AC4" s="49">
        <v>10</v>
      </c>
      <c r="AD4" s="49">
        <v>9</v>
      </c>
      <c r="AE4" s="49">
        <v>9</v>
      </c>
      <c r="AF4" s="49">
        <v>10</v>
      </c>
      <c r="AG4" s="49">
        <v>9</v>
      </c>
      <c r="AI4" s="49">
        <v>10</v>
      </c>
      <c r="AJ4" s="49">
        <v>10</v>
      </c>
      <c r="AK4" s="49">
        <v>13</v>
      </c>
      <c r="AL4" s="49">
        <v>13</v>
      </c>
      <c r="AM4" s="49">
        <v>13</v>
      </c>
      <c r="AN4" s="49">
        <v>11</v>
      </c>
      <c r="AO4" s="49">
        <v>11</v>
      </c>
      <c r="AQ4" s="49">
        <v>4</v>
      </c>
      <c r="AR4" s="49">
        <v>4</v>
      </c>
      <c r="AS4" s="49">
        <v>3</v>
      </c>
      <c r="AT4" s="49">
        <v>3</v>
      </c>
      <c r="AU4" s="49">
        <v>3</v>
      </c>
      <c r="AV4" s="49">
        <v>2</v>
      </c>
      <c r="AW4" s="49">
        <v>2</v>
      </c>
      <c r="AY4" s="49">
        <f t="shared" ref="AY4:BE4" si="0">100-C4-S4-AA4-AI4-K4-AQ4-BG4-BO4</f>
        <v>11</v>
      </c>
      <c r="AZ4" s="49">
        <f t="shared" si="0"/>
        <v>7</v>
      </c>
      <c r="BA4" s="49">
        <f t="shared" si="0"/>
        <v>8</v>
      </c>
      <c r="BB4" s="49">
        <f t="shared" si="0"/>
        <v>9</v>
      </c>
      <c r="BC4" s="49">
        <f t="shared" si="0"/>
        <v>7</v>
      </c>
      <c r="BD4" s="49">
        <f t="shared" si="0"/>
        <v>7</v>
      </c>
      <c r="BE4" s="49">
        <f t="shared" si="0"/>
        <v>8</v>
      </c>
      <c r="BG4" s="49">
        <v>28</v>
      </c>
      <c r="BH4" s="49">
        <v>22</v>
      </c>
      <c r="BI4" s="49">
        <v>15</v>
      </c>
      <c r="BJ4" s="49">
        <v>13</v>
      </c>
      <c r="BK4" s="49">
        <v>12</v>
      </c>
      <c r="BL4" s="49">
        <v>10</v>
      </c>
      <c r="BM4" s="49">
        <v>8</v>
      </c>
      <c r="BO4" s="49">
        <v>5</v>
      </c>
      <c r="BP4" s="49">
        <v>6</v>
      </c>
      <c r="BQ4" s="49">
        <v>7</v>
      </c>
      <c r="BR4" s="49">
        <v>6</v>
      </c>
      <c r="BS4" s="49">
        <v>5</v>
      </c>
      <c r="BT4" s="49">
        <v>5</v>
      </c>
      <c r="BU4" s="49">
        <v>5</v>
      </c>
    </row>
    <row r="5" spans="1:74" x14ac:dyDescent="0.25">
      <c r="B5" s="37" t="s">
        <v>6</v>
      </c>
      <c r="C5" s="37"/>
      <c r="D5" s="37"/>
      <c r="E5" s="37"/>
      <c r="F5" s="37"/>
      <c r="G5" s="37"/>
      <c r="H5" s="37"/>
      <c r="I5" s="37"/>
      <c r="K5" s="37"/>
      <c r="L5" s="37"/>
      <c r="M5" s="37"/>
      <c r="N5" s="37"/>
      <c r="O5" s="37"/>
      <c r="P5" s="37"/>
      <c r="Q5" s="37"/>
      <c r="S5" s="37"/>
      <c r="T5" s="37"/>
      <c r="U5" s="37"/>
      <c r="V5" s="37"/>
      <c r="W5" s="37"/>
      <c r="X5" s="37"/>
      <c r="Y5" s="37"/>
      <c r="AA5" s="37"/>
      <c r="AB5" s="37"/>
      <c r="AC5" s="37"/>
      <c r="AD5" s="37"/>
      <c r="AE5" s="37"/>
      <c r="AF5" s="37"/>
      <c r="AG5" s="37"/>
      <c r="AI5" s="37"/>
      <c r="AJ5" s="37"/>
      <c r="AK5" s="37"/>
      <c r="AL5" s="37"/>
      <c r="AM5" s="37"/>
      <c r="AN5" s="37"/>
      <c r="AO5" s="37"/>
      <c r="AQ5" s="37"/>
      <c r="AR5" s="37"/>
      <c r="AS5" s="37"/>
      <c r="AT5" s="37"/>
      <c r="AU5" s="37"/>
      <c r="AV5" s="37"/>
      <c r="AW5" s="37"/>
      <c r="AY5" s="37"/>
      <c r="AZ5" s="37"/>
      <c r="BA5" s="37"/>
      <c r="BB5" s="37"/>
      <c r="BC5" s="37"/>
      <c r="BD5" s="37"/>
      <c r="BE5" s="37"/>
      <c r="BG5" s="37"/>
      <c r="BH5" s="37"/>
      <c r="BI5" s="37"/>
      <c r="BJ5" s="37"/>
      <c r="BK5" s="37"/>
      <c r="BL5" s="37"/>
      <c r="BM5" s="37"/>
      <c r="BO5" s="37"/>
      <c r="BP5" s="37"/>
      <c r="BQ5" s="37"/>
      <c r="BR5" s="37"/>
      <c r="BS5" s="37"/>
      <c r="BT5" s="37"/>
      <c r="BU5" s="37"/>
    </row>
    <row r="6" spans="1:74" x14ac:dyDescent="0.25">
      <c r="A6" s="40">
        <v>0.47</v>
      </c>
      <c r="B6" s="38" t="s">
        <v>7</v>
      </c>
      <c r="C6" s="49">
        <v>26</v>
      </c>
      <c r="D6" s="49">
        <v>30</v>
      </c>
      <c r="E6" s="49">
        <v>32</v>
      </c>
      <c r="F6" s="49">
        <v>35</v>
      </c>
      <c r="G6" s="49">
        <v>36</v>
      </c>
      <c r="H6" s="49">
        <v>37</v>
      </c>
      <c r="I6" s="49">
        <v>38</v>
      </c>
      <c r="K6" s="49">
        <v>1</v>
      </c>
      <c r="L6" s="49">
        <v>5</v>
      </c>
      <c r="M6" s="49">
        <v>9</v>
      </c>
      <c r="N6" s="49">
        <v>13</v>
      </c>
      <c r="O6" s="49">
        <v>17</v>
      </c>
      <c r="P6" s="49">
        <v>22</v>
      </c>
      <c r="Q6" s="49">
        <v>22</v>
      </c>
      <c r="S6" s="49">
        <v>12</v>
      </c>
      <c r="T6" s="49">
        <v>13</v>
      </c>
      <c r="U6" s="49">
        <v>9</v>
      </c>
      <c r="V6" s="49">
        <v>7</v>
      </c>
      <c r="W6" s="49">
        <v>5</v>
      </c>
      <c r="X6" s="49">
        <v>4</v>
      </c>
      <c r="Y6" s="49">
        <v>3</v>
      </c>
      <c r="AA6" s="49">
        <v>7</v>
      </c>
      <c r="AB6" s="49">
        <v>8</v>
      </c>
      <c r="AC6" s="49">
        <v>9</v>
      </c>
      <c r="AD6" s="49">
        <v>9</v>
      </c>
      <c r="AE6" s="49">
        <v>8</v>
      </c>
      <c r="AF6" s="49">
        <v>9</v>
      </c>
      <c r="AG6" s="49">
        <v>8</v>
      </c>
      <c r="AI6" s="49">
        <v>12</v>
      </c>
      <c r="AJ6" s="49">
        <v>11</v>
      </c>
      <c r="AK6" s="49">
        <v>14</v>
      </c>
      <c r="AL6" s="49">
        <v>13</v>
      </c>
      <c r="AM6" s="49">
        <v>13</v>
      </c>
      <c r="AN6" s="49">
        <v>10</v>
      </c>
      <c r="AO6" s="49">
        <v>9</v>
      </c>
      <c r="AQ6" s="49">
        <v>5</v>
      </c>
      <c r="AR6" s="49">
        <v>4</v>
      </c>
      <c r="AS6" s="49">
        <v>3</v>
      </c>
      <c r="AT6" s="49">
        <v>3</v>
      </c>
      <c r="AU6" s="49">
        <v>2</v>
      </c>
      <c r="AV6" s="49">
        <v>2</v>
      </c>
      <c r="AW6" s="49">
        <v>1</v>
      </c>
      <c r="AY6" s="49">
        <f t="shared" ref="AY6:BE7" si="1">100-C6-S6-AA6-AI6-K6-AQ6-BG6-BO6</f>
        <v>12</v>
      </c>
      <c r="AZ6" s="49">
        <f t="shared" si="1"/>
        <v>8</v>
      </c>
      <c r="BA6" s="49">
        <f t="shared" si="1"/>
        <v>9</v>
      </c>
      <c r="BB6" s="49">
        <f t="shared" si="1"/>
        <v>6</v>
      </c>
      <c r="BC6" s="49">
        <f t="shared" si="1"/>
        <v>7</v>
      </c>
      <c r="BD6" s="49">
        <f t="shared" si="1"/>
        <v>6</v>
      </c>
      <c r="BE6" s="49">
        <f t="shared" si="1"/>
        <v>10</v>
      </c>
      <c r="BG6" s="49">
        <v>23</v>
      </c>
      <c r="BH6" s="49">
        <v>18</v>
      </c>
      <c r="BI6" s="49">
        <v>12</v>
      </c>
      <c r="BJ6" s="49">
        <v>10</v>
      </c>
      <c r="BK6" s="49">
        <v>9</v>
      </c>
      <c r="BL6" s="49">
        <v>7</v>
      </c>
      <c r="BM6" s="49">
        <v>6</v>
      </c>
      <c r="BO6" s="49">
        <v>2</v>
      </c>
      <c r="BP6" s="49">
        <v>3</v>
      </c>
      <c r="BQ6" s="49">
        <v>3</v>
      </c>
      <c r="BR6" s="49">
        <v>4</v>
      </c>
      <c r="BS6" s="49">
        <v>3</v>
      </c>
      <c r="BT6" s="49">
        <v>3</v>
      </c>
      <c r="BU6" s="49">
        <v>3</v>
      </c>
    </row>
    <row r="7" spans="1:74" x14ac:dyDescent="0.25">
      <c r="A7" s="40">
        <v>0.53</v>
      </c>
      <c r="B7" s="38" t="s">
        <v>8</v>
      </c>
      <c r="C7" s="49">
        <v>12</v>
      </c>
      <c r="D7" s="49">
        <v>14</v>
      </c>
      <c r="E7" s="49">
        <v>17</v>
      </c>
      <c r="F7" s="49">
        <v>18</v>
      </c>
      <c r="G7" s="49">
        <v>21</v>
      </c>
      <c r="H7" s="49">
        <v>21</v>
      </c>
      <c r="I7" s="49">
        <v>27</v>
      </c>
      <c r="K7" s="49">
        <v>1</v>
      </c>
      <c r="L7" s="49">
        <v>3</v>
      </c>
      <c r="M7" s="49">
        <v>9</v>
      </c>
      <c r="N7" s="49">
        <v>13</v>
      </c>
      <c r="O7" s="49">
        <v>16</v>
      </c>
      <c r="P7" s="49">
        <v>22</v>
      </c>
      <c r="Q7" s="49">
        <v>20</v>
      </c>
      <c r="S7" s="49">
        <v>17</v>
      </c>
      <c r="T7" s="49">
        <v>19</v>
      </c>
      <c r="U7" s="49">
        <v>12</v>
      </c>
      <c r="V7" s="49">
        <v>9</v>
      </c>
      <c r="W7" s="49">
        <v>9</v>
      </c>
      <c r="X7" s="49">
        <v>7</v>
      </c>
      <c r="Y7" s="49">
        <v>4</v>
      </c>
      <c r="AA7" s="49">
        <v>7</v>
      </c>
      <c r="AB7" s="49">
        <v>9</v>
      </c>
      <c r="AC7" s="49">
        <v>11</v>
      </c>
      <c r="AD7" s="49">
        <v>10</v>
      </c>
      <c r="AE7" s="49">
        <v>9</v>
      </c>
      <c r="AF7" s="49">
        <v>11</v>
      </c>
      <c r="AG7" s="49">
        <v>9</v>
      </c>
      <c r="AI7" s="49">
        <v>8</v>
      </c>
      <c r="AJ7" s="49">
        <v>9</v>
      </c>
      <c r="AK7" s="49">
        <v>12</v>
      </c>
      <c r="AL7" s="49">
        <v>13</v>
      </c>
      <c r="AM7" s="49">
        <v>13</v>
      </c>
      <c r="AN7" s="49">
        <v>11</v>
      </c>
      <c r="AO7" s="49">
        <v>12</v>
      </c>
      <c r="AQ7" s="49">
        <v>4</v>
      </c>
      <c r="AR7" s="49">
        <v>4</v>
      </c>
      <c r="AS7" s="49">
        <v>3</v>
      </c>
      <c r="AT7" s="49">
        <v>3</v>
      </c>
      <c r="AU7" s="49">
        <v>3</v>
      </c>
      <c r="AV7" s="49">
        <v>2</v>
      </c>
      <c r="AW7" s="49">
        <v>2</v>
      </c>
      <c r="AY7" s="49">
        <f t="shared" si="1"/>
        <v>10</v>
      </c>
      <c r="AZ7" s="49">
        <f t="shared" si="1"/>
        <v>8</v>
      </c>
      <c r="BA7" s="49">
        <f t="shared" si="1"/>
        <v>7</v>
      </c>
      <c r="BB7" s="49">
        <f t="shared" si="1"/>
        <v>10</v>
      </c>
      <c r="BC7" s="49">
        <f t="shared" si="1"/>
        <v>7</v>
      </c>
      <c r="BD7" s="49">
        <f t="shared" si="1"/>
        <v>7</v>
      </c>
      <c r="BE7" s="49">
        <f t="shared" si="1"/>
        <v>9</v>
      </c>
      <c r="BG7" s="49">
        <v>33</v>
      </c>
      <c r="BH7" s="49">
        <v>25</v>
      </c>
      <c r="BI7" s="49">
        <v>18</v>
      </c>
      <c r="BJ7" s="49">
        <v>16</v>
      </c>
      <c r="BK7" s="49">
        <v>15</v>
      </c>
      <c r="BL7" s="49">
        <v>12</v>
      </c>
      <c r="BM7" s="49">
        <v>10</v>
      </c>
      <c r="BO7" s="49">
        <v>8</v>
      </c>
      <c r="BP7" s="49">
        <v>9</v>
      </c>
      <c r="BQ7" s="49">
        <v>11</v>
      </c>
      <c r="BR7" s="49">
        <v>8</v>
      </c>
      <c r="BS7" s="49">
        <v>7</v>
      </c>
      <c r="BT7" s="49">
        <v>7</v>
      </c>
      <c r="BU7" s="49">
        <v>7</v>
      </c>
    </row>
    <row r="8" spans="1:74" x14ac:dyDescent="0.25">
      <c r="A8" s="40"/>
      <c r="B8" s="37" t="s">
        <v>9</v>
      </c>
      <c r="C8" s="37"/>
      <c r="D8" s="37"/>
      <c r="E8" s="37"/>
      <c r="F8" s="37"/>
      <c r="G8" s="37"/>
      <c r="H8" s="37"/>
      <c r="I8" s="37"/>
      <c r="K8" s="37"/>
      <c r="L8" s="37"/>
      <c r="M8" s="37"/>
      <c r="N8" s="37"/>
      <c r="O8" s="37"/>
      <c r="P8" s="37"/>
      <c r="Q8" s="37"/>
      <c r="S8" s="37"/>
      <c r="T8" s="37"/>
      <c r="U8" s="37"/>
      <c r="V8" s="37"/>
      <c r="W8" s="37"/>
      <c r="X8" s="37"/>
      <c r="Y8" s="37"/>
      <c r="AA8" s="37"/>
      <c r="AB8" s="37"/>
      <c r="AC8" s="37"/>
      <c r="AD8" s="37"/>
      <c r="AE8" s="37"/>
      <c r="AF8" s="37"/>
      <c r="AG8" s="37"/>
      <c r="AI8" s="37"/>
      <c r="AJ8" s="37"/>
      <c r="AK8" s="37"/>
      <c r="AL8" s="37"/>
      <c r="AM8" s="37"/>
      <c r="AN8" s="37"/>
      <c r="AO8" s="37"/>
      <c r="AQ8" s="37"/>
      <c r="AR8" s="37"/>
      <c r="AS8" s="37"/>
      <c r="AT8" s="37"/>
      <c r="AU8" s="37"/>
      <c r="AV8" s="37"/>
      <c r="AW8" s="37"/>
      <c r="AY8" s="37"/>
      <c r="AZ8" s="37"/>
      <c r="BA8" s="37"/>
      <c r="BB8" s="37"/>
      <c r="BC8" s="37"/>
      <c r="BD8" s="37"/>
      <c r="BE8" s="37"/>
      <c r="BG8" s="37"/>
      <c r="BH8" s="37"/>
      <c r="BI8" s="37"/>
      <c r="BJ8" s="37"/>
      <c r="BK8" s="37"/>
      <c r="BL8" s="37"/>
      <c r="BM8" s="37"/>
      <c r="BO8" s="37"/>
      <c r="BP8" s="37"/>
      <c r="BQ8" s="37"/>
      <c r="BR8" s="37"/>
      <c r="BS8" s="37"/>
      <c r="BT8" s="37"/>
      <c r="BU8" s="37"/>
    </row>
    <row r="9" spans="1:74" x14ac:dyDescent="0.25">
      <c r="A9" s="40">
        <v>0.15</v>
      </c>
      <c r="B9" s="38" t="s">
        <v>15</v>
      </c>
      <c r="C9" s="49">
        <v>26</v>
      </c>
      <c r="D9" s="49">
        <v>28</v>
      </c>
      <c r="E9" s="49">
        <v>27</v>
      </c>
      <c r="F9" s="49">
        <v>26</v>
      </c>
      <c r="G9" s="49">
        <v>26</v>
      </c>
      <c r="H9" s="49">
        <v>28</v>
      </c>
      <c r="I9" s="49">
        <v>32</v>
      </c>
      <c r="K9" s="49">
        <v>1</v>
      </c>
      <c r="L9" s="49">
        <v>4</v>
      </c>
      <c r="M9" s="49">
        <v>7</v>
      </c>
      <c r="N9" s="49">
        <v>10</v>
      </c>
      <c r="O9" s="49">
        <v>14</v>
      </c>
      <c r="P9" s="49">
        <v>25</v>
      </c>
      <c r="Q9" s="49">
        <v>19</v>
      </c>
      <c r="S9" s="49">
        <v>16</v>
      </c>
      <c r="T9" s="49">
        <v>21</v>
      </c>
      <c r="U9" s="49">
        <v>15</v>
      </c>
      <c r="V9" s="49">
        <v>11</v>
      </c>
      <c r="W9" s="49">
        <v>11</v>
      </c>
      <c r="X9" s="49">
        <v>7</v>
      </c>
      <c r="Y9" s="49">
        <v>6</v>
      </c>
      <c r="AA9" s="49">
        <v>5</v>
      </c>
      <c r="AB9" s="49">
        <v>5</v>
      </c>
      <c r="AC9" s="49">
        <v>9</v>
      </c>
      <c r="AD9" s="49">
        <v>7</v>
      </c>
      <c r="AE9" s="49">
        <v>6</v>
      </c>
      <c r="AF9" s="49">
        <v>6</v>
      </c>
      <c r="AG9" s="49">
        <v>7</v>
      </c>
      <c r="AI9" s="49">
        <v>5</v>
      </c>
      <c r="AJ9" s="49">
        <v>8</v>
      </c>
      <c r="AK9" s="49">
        <v>15</v>
      </c>
      <c r="AL9" s="49">
        <v>18</v>
      </c>
      <c r="AM9" s="49">
        <v>19</v>
      </c>
      <c r="AN9" s="49">
        <v>14</v>
      </c>
      <c r="AO9" s="49">
        <v>16</v>
      </c>
      <c r="AQ9" s="49">
        <v>2</v>
      </c>
      <c r="AR9" s="49">
        <v>4</v>
      </c>
      <c r="AS9" s="49">
        <v>2</v>
      </c>
      <c r="AT9" s="49">
        <v>3</v>
      </c>
      <c r="AU9" s="49">
        <v>2</v>
      </c>
      <c r="AV9" s="49">
        <v>1</v>
      </c>
      <c r="AW9" s="49">
        <v>1</v>
      </c>
      <c r="AY9" s="49">
        <f t="shared" ref="AY9:BE13" si="2">100-C9-S9-AA9-AI9-K9-AQ9-BG9-BO9</f>
        <v>17</v>
      </c>
      <c r="AZ9" s="49">
        <f t="shared" si="2"/>
        <v>12</v>
      </c>
      <c r="BA9" s="49">
        <f t="shared" si="2"/>
        <v>11</v>
      </c>
      <c r="BB9" s="49">
        <f t="shared" si="2"/>
        <v>13</v>
      </c>
      <c r="BC9" s="49">
        <f t="shared" si="2"/>
        <v>9</v>
      </c>
      <c r="BD9" s="49">
        <f t="shared" si="2"/>
        <v>10</v>
      </c>
      <c r="BE9" s="49">
        <f t="shared" si="2"/>
        <v>12</v>
      </c>
      <c r="BG9" s="49">
        <v>23</v>
      </c>
      <c r="BH9" s="49">
        <v>14</v>
      </c>
      <c r="BI9" s="49">
        <v>11</v>
      </c>
      <c r="BJ9" s="49">
        <v>10</v>
      </c>
      <c r="BK9" s="49">
        <v>10</v>
      </c>
      <c r="BL9" s="49">
        <v>7</v>
      </c>
      <c r="BM9" s="49">
        <v>5</v>
      </c>
      <c r="BO9" s="49">
        <v>5</v>
      </c>
      <c r="BP9" s="49">
        <v>4</v>
      </c>
      <c r="BQ9" s="49">
        <v>3</v>
      </c>
      <c r="BR9" s="49">
        <v>2</v>
      </c>
      <c r="BS9" s="49">
        <v>3</v>
      </c>
      <c r="BT9" s="49">
        <v>2</v>
      </c>
      <c r="BU9" s="49">
        <v>2</v>
      </c>
    </row>
    <row r="10" spans="1:74" x14ac:dyDescent="0.25">
      <c r="A10" s="40">
        <v>0.21</v>
      </c>
      <c r="B10" s="38" t="s">
        <v>16</v>
      </c>
      <c r="C10" s="49">
        <v>28</v>
      </c>
      <c r="D10" s="49">
        <v>25</v>
      </c>
      <c r="E10" s="49">
        <v>27</v>
      </c>
      <c r="F10" s="49">
        <v>27</v>
      </c>
      <c r="G10" s="49">
        <v>33</v>
      </c>
      <c r="H10" s="49">
        <v>34</v>
      </c>
      <c r="I10" s="49">
        <v>37</v>
      </c>
      <c r="K10" s="49">
        <v>1</v>
      </c>
      <c r="L10" s="49">
        <v>5</v>
      </c>
      <c r="M10" s="49">
        <v>11</v>
      </c>
      <c r="N10" s="49">
        <v>13</v>
      </c>
      <c r="O10" s="49">
        <v>17</v>
      </c>
      <c r="P10" s="49">
        <v>21</v>
      </c>
      <c r="Q10" s="49">
        <v>20</v>
      </c>
      <c r="S10" s="49">
        <v>17</v>
      </c>
      <c r="T10" s="49">
        <v>18</v>
      </c>
      <c r="U10" s="49">
        <v>11</v>
      </c>
      <c r="V10" s="49">
        <v>10</v>
      </c>
      <c r="W10" s="49">
        <v>6</v>
      </c>
      <c r="X10" s="49">
        <v>5</v>
      </c>
      <c r="Y10" s="49">
        <v>3</v>
      </c>
      <c r="AA10" s="49">
        <v>7</v>
      </c>
      <c r="AB10" s="49">
        <v>8</v>
      </c>
      <c r="AC10" s="49">
        <v>9</v>
      </c>
      <c r="AD10" s="49">
        <v>8</v>
      </c>
      <c r="AE10" s="49">
        <v>8</v>
      </c>
      <c r="AF10" s="49">
        <v>8</v>
      </c>
      <c r="AG10" s="49">
        <v>7</v>
      </c>
      <c r="AI10" s="49">
        <v>8</v>
      </c>
      <c r="AJ10" s="49">
        <v>8</v>
      </c>
      <c r="AK10" s="49">
        <v>12</v>
      </c>
      <c r="AL10" s="49">
        <v>10</v>
      </c>
      <c r="AM10" s="49">
        <v>12</v>
      </c>
      <c r="AN10" s="49">
        <v>11</v>
      </c>
      <c r="AO10" s="49">
        <v>9</v>
      </c>
      <c r="AQ10" s="49">
        <v>2</v>
      </c>
      <c r="AR10" s="49">
        <v>3</v>
      </c>
      <c r="AS10" s="49">
        <v>2</v>
      </c>
      <c r="AT10" s="49">
        <v>2</v>
      </c>
      <c r="AU10" s="49">
        <v>1</v>
      </c>
      <c r="AV10" s="49">
        <v>1</v>
      </c>
      <c r="AW10" s="49">
        <v>1</v>
      </c>
      <c r="AY10" s="49">
        <f t="shared" si="2"/>
        <v>10</v>
      </c>
      <c r="AZ10" s="49">
        <f t="shared" si="2"/>
        <v>8</v>
      </c>
      <c r="BA10" s="49">
        <f t="shared" si="2"/>
        <v>10</v>
      </c>
      <c r="BB10" s="49">
        <f t="shared" si="2"/>
        <v>12</v>
      </c>
      <c r="BC10" s="49">
        <f t="shared" si="2"/>
        <v>9</v>
      </c>
      <c r="BD10" s="49">
        <f t="shared" si="2"/>
        <v>7</v>
      </c>
      <c r="BE10" s="49">
        <f t="shared" si="2"/>
        <v>11</v>
      </c>
      <c r="BG10" s="49">
        <v>24</v>
      </c>
      <c r="BH10" s="49">
        <v>23</v>
      </c>
      <c r="BI10" s="49">
        <v>14</v>
      </c>
      <c r="BJ10" s="49">
        <v>14</v>
      </c>
      <c r="BK10" s="49">
        <v>12</v>
      </c>
      <c r="BL10" s="49">
        <v>10</v>
      </c>
      <c r="BM10" s="49">
        <v>9</v>
      </c>
      <c r="BO10" s="49">
        <v>3</v>
      </c>
      <c r="BP10" s="49">
        <v>2</v>
      </c>
      <c r="BQ10" s="49">
        <v>4</v>
      </c>
      <c r="BR10" s="49">
        <v>4</v>
      </c>
      <c r="BS10" s="49">
        <v>2</v>
      </c>
      <c r="BT10" s="49">
        <v>3</v>
      </c>
      <c r="BU10" s="49">
        <v>3</v>
      </c>
    </row>
    <row r="11" spans="1:74" x14ac:dyDescent="0.25">
      <c r="A11" s="40">
        <v>0.21</v>
      </c>
      <c r="B11" s="38" t="s">
        <v>17</v>
      </c>
      <c r="C11" s="49">
        <v>17</v>
      </c>
      <c r="D11" s="49">
        <v>24</v>
      </c>
      <c r="E11" s="49">
        <v>23</v>
      </c>
      <c r="F11" s="49">
        <v>28</v>
      </c>
      <c r="G11" s="49">
        <v>30</v>
      </c>
      <c r="H11" s="49">
        <v>27</v>
      </c>
      <c r="I11" s="49">
        <v>31</v>
      </c>
      <c r="K11" s="49">
        <v>1</v>
      </c>
      <c r="L11" s="49">
        <v>3</v>
      </c>
      <c r="M11" s="49">
        <v>10</v>
      </c>
      <c r="N11" s="49">
        <v>13</v>
      </c>
      <c r="O11" s="49">
        <v>18</v>
      </c>
      <c r="P11" s="49">
        <v>24</v>
      </c>
      <c r="Q11" s="49">
        <v>21</v>
      </c>
      <c r="S11" s="49">
        <v>15</v>
      </c>
      <c r="T11" s="49">
        <v>15</v>
      </c>
      <c r="U11" s="49">
        <v>10</v>
      </c>
      <c r="V11" s="49">
        <v>8</v>
      </c>
      <c r="W11" s="49">
        <v>7</v>
      </c>
      <c r="X11" s="49">
        <v>5</v>
      </c>
      <c r="Y11" s="49">
        <v>4</v>
      </c>
      <c r="AA11" s="49">
        <v>6</v>
      </c>
      <c r="AB11" s="49">
        <v>10</v>
      </c>
      <c r="AC11" s="49">
        <v>9</v>
      </c>
      <c r="AD11" s="49">
        <v>9</v>
      </c>
      <c r="AE11" s="49">
        <v>8</v>
      </c>
      <c r="AF11" s="49">
        <v>10</v>
      </c>
      <c r="AG11" s="49">
        <v>10</v>
      </c>
      <c r="AI11" s="49">
        <v>10</v>
      </c>
      <c r="AJ11" s="49">
        <v>12</v>
      </c>
      <c r="AK11" s="49">
        <v>13</v>
      </c>
      <c r="AL11" s="49">
        <v>12</v>
      </c>
      <c r="AM11" s="49">
        <v>11</v>
      </c>
      <c r="AN11" s="49">
        <v>9</v>
      </c>
      <c r="AO11" s="49">
        <v>10</v>
      </c>
      <c r="AQ11" s="49">
        <v>5</v>
      </c>
      <c r="AR11" s="49">
        <v>3</v>
      </c>
      <c r="AS11" s="49">
        <v>2</v>
      </c>
      <c r="AT11" s="49">
        <v>3</v>
      </c>
      <c r="AU11" s="49">
        <v>2</v>
      </c>
      <c r="AV11" s="49">
        <v>2</v>
      </c>
      <c r="AW11" s="49">
        <v>1</v>
      </c>
      <c r="AY11" s="49">
        <f t="shared" si="2"/>
        <v>8</v>
      </c>
      <c r="AZ11" s="49">
        <f t="shared" si="2"/>
        <v>5</v>
      </c>
      <c r="BA11" s="49">
        <f t="shared" si="2"/>
        <v>8</v>
      </c>
      <c r="BB11" s="49">
        <f t="shared" si="2"/>
        <v>7</v>
      </c>
      <c r="BC11" s="49">
        <f t="shared" si="2"/>
        <v>7</v>
      </c>
      <c r="BD11" s="49">
        <f t="shared" si="2"/>
        <v>7</v>
      </c>
      <c r="BE11" s="49">
        <f t="shared" si="2"/>
        <v>7</v>
      </c>
      <c r="BG11" s="49">
        <v>33</v>
      </c>
      <c r="BH11" s="49">
        <v>22</v>
      </c>
      <c r="BI11" s="49">
        <v>18</v>
      </c>
      <c r="BJ11" s="49">
        <v>14</v>
      </c>
      <c r="BK11" s="49">
        <v>12</v>
      </c>
      <c r="BL11" s="49">
        <v>12</v>
      </c>
      <c r="BM11" s="49">
        <v>10</v>
      </c>
      <c r="BO11" s="49">
        <v>5</v>
      </c>
      <c r="BP11" s="49">
        <v>6</v>
      </c>
      <c r="BQ11" s="49">
        <v>7</v>
      </c>
      <c r="BR11" s="49">
        <v>6</v>
      </c>
      <c r="BS11" s="49">
        <v>5</v>
      </c>
      <c r="BT11" s="49">
        <v>4</v>
      </c>
      <c r="BU11" s="49">
        <v>6</v>
      </c>
    </row>
    <row r="12" spans="1:74" x14ac:dyDescent="0.25">
      <c r="A12" s="40">
        <v>0.24</v>
      </c>
      <c r="B12" s="38" t="s">
        <v>18</v>
      </c>
      <c r="C12" s="49">
        <v>13</v>
      </c>
      <c r="D12" s="49">
        <v>17</v>
      </c>
      <c r="E12" s="49">
        <v>25</v>
      </c>
      <c r="F12" s="49">
        <v>24</v>
      </c>
      <c r="G12" s="49">
        <v>24</v>
      </c>
      <c r="H12" s="49">
        <v>26</v>
      </c>
      <c r="I12" s="49">
        <v>30</v>
      </c>
      <c r="K12" s="49">
        <v>1</v>
      </c>
      <c r="L12" s="49">
        <v>4</v>
      </c>
      <c r="M12" s="49">
        <v>9</v>
      </c>
      <c r="N12" s="49">
        <v>15</v>
      </c>
      <c r="O12" s="49">
        <v>18</v>
      </c>
      <c r="P12" s="49">
        <v>22</v>
      </c>
      <c r="Q12" s="49">
        <v>24</v>
      </c>
      <c r="S12" s="49">
        <v>16</v>
      </c>
      <c r="T12" s="49">
        <v>15</v>
      </c>
      <c r="U12" s="49">
        <v>7</v>
      </c>
      <c r="V12" s="49">
        <v>8</v>
      </c>
      <c r="W12" s="49">
        <v>6</v>
      </c>
      <c r="X12" s="49">
        <v>5</v>
      </c>
      <c r="Y12" s="49">
        <v>3</v>
      </c>
      <c r="AA12" s="49">
        <v>7</v>
      </c>
      <c r="AB12" s="49">
        <v>9</v>
      </c>
      <c r="AC12" s="49">
        <v>10</v>
      </c>
      <c r="AD12" s="49">
        <v>9</v>
      </c>
      <c r="AE12" s="49">
        <v>10</v>
      </c>
      <c r="AF12" s="49">
        <v>11</v>
      </c>
      <c r="AG12" s="49">
        <v>8</v>
      </c>
      <c r="AI12" s="49">
        <v>11</v>
      </c>
      <c r="AJ12" s="49">
        <v>11</v>
      </c>
      <c r="AK12" s="49">
        <v>13</v>
      </c>
      <c r="AL12" s="49">
        <v>13</v>
      </c>
      <c r="AM12" s="49">
        <v>11</v>
      </c>
      <c r="AN12" s="49">
        <v>11</v>
      </c>
      <c r="AO12" s="49">
        <v>11</v>
      </c>
      <c r="AQ12" s="49">
        <v>6</v>
      </c>
      <c r="AR12" s="49">
        <v>5</v>
      </c>
      <c r="AS12" s="49">
        <v>4</v>
      </c>
      <c r="AT12" s="49">
        <v>3</v>
      </c>
      <c r="AU12" s="49">
        <v>4</v>
      </c>
      <c r="AV12" s="49">
        <v>3</v>
      </c>
      <c r="AW12" s="49">
        <v>3</v>
      </c>
      <c r="AY12" s="49">
        <f t="shared" si="2"/>
        <v>10</v>
      </c>
      <c r="AZ12" s="49">
        <f t="shared" si="2"/>
        <v>7</v>
      </c>
      <c r="BA12" s="49">
        <f t="shared" si="2"/>
        <v>6</v>
      </c>
      <c r="BB12" s="49">
        <f t="shared" si="2"/>
        <v>7</v>
      </c>
      <c r="BC12" s="49">
        <f t="shared" si="2"/>
        <v>5</v>
      </c>
      <c r="BD12" s="49">
        <f t="shared" si="2"/>
        <v>6</v>
      </c>
      <c r="BE12" s="49">
        <f t="shared" si="2"/>
        <v>7</v>
      </c>
      <c r="BG12" s="49">
        <v>30</v>
      </c>
      <c r="BH12" s="49">
        <v>25</v>
      </c>
      <c r="BI12" s="49">
        <v>18</v>
      </c>
      <c r="BJ12" s="49">
        <v>13</v>
      </c>
      <c r="BK12" s="49">
        <v>14</v>
      </c>
      <c r="BL12" s="49">
        <v>10</v>
      </c>
      <c r="BM12" s="49">
        <v>8</v>
      </c>
      <c r="BO12" s="49">
        <v>6</v>
      </c>
      <c r="BP12" s="49">
        <v>7</v>
      </c>
      <c r="BQ12" s="49">
        <v>8</v>
      </c>
      <c r="BR12" s="49">
        <v>8</v>
      </c>
      <c r="BS12" s="49">
        <v>8</v>
      </c>
      <c r="BT12" s="49">
        <v>6</v>
      </c>
      <c r="BU12" s="49">
        <v>6</v>
      </c>
    </row>
    <row r="13" spans="1:74" x14ac:dyDescent="0.25">
      <c r="A13" s="40">
        <v>0.19</v>
      </c>
      <c r="B13" s="38" t="s">
        <v>19</v>
      </c>
      <c r="C13" s="49">
        <v>12</v>
      </c>
      <c r="D13" s="49">
        <v>17</v>
      </c>
      <c r="E13" s="49">
        <v>18</v>
      </c>
      <c r="F13" s="49">
        <v>26</v>
      </c>
      <c r="G13" s="49">
        <v>28</v>
      </c>
      <c r="H13" s="49">
        <v>26</v>
      </c>
      <c r="I13" s="49">
        <v>31</v>
      </c>
      <c r="K13" s="49">
        <v>1</v>
      </c>
      <c r="L13" s="49">
        <v>4</v>
      </c>
      <c r="M13" s="49">
        <v>8</v>
      </c>
      <c r="N13" s="49">
        <v>12</v>
      </c>
      <c r="O13" s="49">
        <v>14</v>
      </c>
      <c r="P13" s="49">
        <v>20</v>
      </c>
      <c r="Q13" s="49">
        <v>21</v>
      </c>
      <c r="S13" s="49">
        <v>10</v>
      </c>
      <c r="T13" s="49">
        <v>12</v>
      </c>
      <c r="U13" s="49">
        <v>11</v>
      </c>
      <c r="V13" s="49">
        <v>6</v>
      </c>
      <c r="W13" s="49">
        <v>7</v>
      </c>
      <c r="X13" s="49">
        <v>4</v>
      </c>
      <c r="Y13" s="49">
        <v>2</v>
      </c>
      <c r="AA13" s="49">
        <v>8</v>
      </c>
      <c r="AB13" s="49">
        <v>11</v>
      </c>
      <c r="AC13" s="49">
        <v>12</v>
      </c>
      <c r="AD13" s="49">
        <v>13</v>
      </c>
      <c r="AE13" s="49">
        <v>10</v>
      </c>
      <c r="AF13" s="49">
        <v>14</v>
      </c>
      <c r="AG13" s="49">
        <v>11</v>
      </c>
      <c r="AI13" s="49">
        <v>13</v>
      </c>
      <c r="AJ13" s="49">
        <v>11</v>
      </c>
      <c r="AK13" s="49">
        <v>12</v>
      </c>
      <c r="AL13" s="49">
        <v>13</v>
      </c>
      <c r="AM13" s="49">
        <v>14</v>
      </c>
      <c r="AN13" s="49">
        <v>8</v>
      </c>
      <c r="AO13" s="49">
        <v>9</v>
      </c>
      <c r="AQ13" s="49">
        <v>6</v>
      </c>
      <c r="AR13" s="49">
        <v>6</v>
      </c>
      <c r="AS13" s="49">
        <v>4</v>
      </c>
      <c r="AT13" s="49">
        <v>3</v>
      </c>
      <c r="AU13" s="49">
        <v>4</v>
      </c>
      <c r="AV13" s="49">
        <v>3</v>
      </c>
      <c r="AW13" s="49">
        <v>3</v>
      </c>
      <c r="AY13" s="49">
        <f t="shared" si="2"/>
        <v>12</v>
      </c>
      <c r="AZ13" s="49">
        <f t="shared" si="2"/>
        <v>5</v>
      </c>
      <c r="BA13" s="49">
        <f t="shared" si="2"/>
        <v>6</v>
      </c>
      <c r="BB13" s="49">
        <f t="shared" si="2"/>
        <v>5</v>
      </c>
      <c r="BC13" s="49">
        <f t="shared" si="2"/>
        <v>5</v>
      </c>
      <c r="BD13" s="49">
        <f t="shared" si="2"/>
        <v>8</v>
      </c>
      <c r="BE13" s="49">
        <f t="shared" si="2"/>
        <v>7</v>
      </c>
      <c r="BG13" s="49">
        <v>29</v>
      </c>
      <c r="BH13" s="49">
        <v>23</v>
      </c>
      <c r="BI13" s="49">
        <v>14</v>
      </c>
      <c r="BJ13" s="49">
        <v>13</v>
      </c>
      <c r="BK13" s="49">
        <v>10</v>
      </c>
      <c r="BL13" s="49">
        <v>8</v>
      </c>
      <c r="BM13" s="49">
        <v>8</v>
      </c>
      <c r="BO13" s="49">
        <v>9</v>
      </c>
      <c r="BP13" s="49">
        <v>11</v>
      </c>
      <c r="BQ13" s="49">
        <v>15</v>
      </c>
      <c r="BR13" s="49">
        <v>9</v>
      </c>
      <c r="BS13" s="49">
        <v>8</v>
      </c>
      <c r="BT13" s="49">
        <v>9</v>
      </c>
      <c r="BU13" s="49">
        <v>8</v>
      </c>
    </row>
    <row r="14" spans="1:74" x14ac:dyDescent="0.25">
      <c r="A14" s="40"/>
      <c r="B14" s="37" t="s">
        <v>20</v>
      </c>
      <c r="C14" s="37"/>
      <c r="D14" s="37"/>
      <c r="E14" s="37"/>
      <c r="F14" s="37"/>
      <c r="G14" s="37"/>
      <c r="H14" s="37"/>
      <c r="I14" s="37"/>
      <c r="K14" s="37"/>
      <c r="L14" s="37"/>
      <c r="M14" s="37"/>
      <c r="N14" s="37"/>
      <c r="O14" s="37"/>
      <c r="P14" s="37"/>
      <c r="Q14" s="37"/>
      <c r="S14" s="37"/>
      <c r="T14" s="37"/>
      <c r="U14" s="37"/>
      <c r="V14" s="37"/>
      <c r="W14" s="37"/>
      <c r="X14" s="37"/>
      <c r="Y14" s="37"/>
      <c r="AA14" s="37"/>
      <c r="AB14" s="37"/>
      <c r="AC14" s="37"/>
      <c r="AD14" s="37"/>
      <c r="AE14" s="37"/>
      <c r="AF14" s="37"/>
      <c r="AG14" s="37"/>
      <c r="AI14" s="37"/>
      <c r="AJ14" s="37"/>
      <c r="AK14" s="37"/>
      <c r="AL14" s="37"/>
      <c r="AM14" s="37"/>
      <c r="AN14" s="37"/>
      <c r="AO14" s="37"/>
      <c r="AQ14" s="37"/>
      <c r="AR14" s="37"/>
      <c r="AS14" s="37"/>
      <c r="AT14" s="37"/>
      <c r="AU14" s="37"/>
      <c r="AV14" s="37"/>
      <c r="AW14" s="37"/>
      <c r="AY14" s="37"/>
      <c r="AZ14" s="37"/>
      <c r="BA14" s="37"/>
      <c r="BB14" s="37"/>
      <c r="BC14" s="37"/>
      <c r="BD14" s="37"/>
      <c r="BE14" s="37"/>
      <c r="BG14" s="37"/>
      <c r="BH14" s="37"/>
      <c r="BI14" s="37"/>
      <c r="BJ14" s="37"/>
      <c r="BK14" s="37"/>
      <c r="BL14" s="37"/>
      <c r="BM14" s="37"/>
      <c r="BO14" s="37"/>
      <c r="BP14" s="37"/>
      <c r="BQ14" s="37"/>
      <c r="BR14" s="37"/>
      <c r="BS14" s="37"/>
      <c r="BT14" s="37"/>
      <c r="BU14" s="37"/>
    </row>
    <row r="15" spans="1:74" x14ac:dyDescent="0.25">
      <c r="A15" s="40">
        <v>0.35</v>
      </c>
      <c r="B15" s="38" t="s">
        <v>10</v>
      </c>
      <c r="C15" s="49">
        <v>11</v>
      </c>
      <c r="D15" s="49">
        <v>13</v>
      </c>
      <c r="E15" s="49">
        <v>15</v>
      </c>
      <c r="F15" s="49">
        <v>18</v>
      </c>
      <c r="G15" s="49">
        <v>19</v>
      </c>
      <c r="H15" s="49">
        <v>18</v>
      </c>
      <c r="I15" s="49">
        <v>21</v>
      </c>
      <c r="K15" s="49">
        <v>1</v>
      </c>
      <c r="L15" s="49">
        <v>2</v>
      </c>
      <c r="M15" s="49">
        <v>8</v>
      </c>
      <c r="N15" s="49">
        <v>14</v>
      </c>
      <c r="O15" s="49">
        <v>17</v>
      </c>
      <c r="P15" s="49">
        <v>27</v>
      </c>
      <c r="Q15" s="49">
        <v>27</v>
      </c>
      <c r="S15" s="49">
        <v>16</v>
      </c>
      <c r="T15" s="49">
        <v>18</v>
      </c>
      <c r="U15" s="49">
        <v>12</v>
      </c>
      <c r="V15" s="49">
        <v>9</v>
      </c>
      <c r="W15" s="49">
        <v>8</v>
      </c>
      <c r="X15" s="49">
        <v>6</v>
      </c>
      <c r="Y15" s="49">
        <v>4</v>
      </c>
      <c r="AA15" s="49">
        <v>8</v>
      </c>
      <c r="AB15" s="49">
        <v>10</v>
      </c>
      <c r="AC15" s="49">
        <v>14</v>
      </c>
      <c r="AD15" s="49">
        <v>12</v>
      </c>
      <c r="AE15" s="49">
        <v>11</v>
      </c>
      <c r="AF15" s="49">
        <v>13</v>
      </c>
      <c r="AG15" s="49">
        <v>12</v>
      </c>
      <c r="AI15" s="49">
        <v>10</v>
      </c>
      <c r="AJ15" s="49">
        <v>11</v>
      </c>
      <c r="AK15" s="49">
        <v>12</v>
      </c>
      <c r="AL15" s="49">
        <v>13</v>
      </c>
      <c r="AM15" s="49">
        <v>13</v>
      </c>
      <c r="AN15" s="49">
        <v>9</v>
      </c>
      <c r="AO15" s="49">
        <v>9</v>
      </c>
      <c r="AQ15" s="49">
        <v>5</v>
      </c>
      <c r="AR15" s="49">
        <v>4</v>
      </c>
      <c r="AS15" s="49">
        <v>3</v>
      </c>
      <c r="AT15" s="49">
        <v>3</v>
      </c>
      <c r="AU15" s="49">
        <v>3</v>
      </c>
      <c r="AV15" s="49">
        <v>3</v>
      </c>
      <c r="AW15" s="49">
        <v>2</v>
      </c>
      <c r="AY15" s="49">
        <f t="shared" ref="AY15:BE17" si="3">100-C15-S15-AA15-AI15-K15-AQ15-BG15-BO15</f>
        <v>11</v>
      </c>
      <c r="AZ15" s="49">
        <f t="shared" si="3"/>
        <v>7</v>
      </c>
      <c r="BA15" s="49">
        <f t="shared" si="3"/>
        <v>7</v>
      </c>
      <c r="BB15" s="49">
        <f t="shared" si="3"/>
        <v>6</v>
      </c>
      <c r="BC15" s="49">
        <f t="shared" si="3"/>
        <v>5</v>
      </c>
      <c r="BD15" s="49">
        <f t="shared" si="3"/>
        <v>4</v>
      </c>
      <c r="BE15" s="49">
        <f t="shared" si="3"/>
        <v>6</v>
      </c>
      <c r="BG15" s="49">
        <v>29</v>
      </c>
      <c r="BH15" s="49">
        <v>25</v>
      </c>
      <c r="BI15" s="49">
        <v>15</v>
      </c>
      <c r="BJ15" s="49">
        <v>14</v>
      </c>
      <c r="BK15" s="49">
        <v>14</v>
      </c>
      <c r="BL15" s="49">
        <v>10</v>
      </c>
      <c r="BM15" s="49">
        <v>8</v>
      </c>
      <c r="BO15" s="49">
        <v>9</v>
      </c>
      <c r="BP15" s="49">
        <v>10</v>
      </c>
      <c r="BQ15" s="49">
        <v>14</v>
      </c>
      <c r="BR15" s="49">
        <v>11</v>
      </c>
      <c r="BS15" s="49">
        <v>10</v>
      </c>
      <c r="BT15" s="49">
        <v>10</v>
      </c>
      <c r="BU15" s="49">
        <v>11</v>
      </c>
    </row>
    <row r="16" spans="1:74" x14ac:dyDescent="0.25">
      <c r="A16" s="40">
        <v>0.44</v>
      </c>
      <c r="B16" s="38" t="s">
        <v>11</v>
      </c>
      <c r="C16" s="49">
        <v>22</v>
      </c>
      <c r="D16" s="49">
        <v>27</v>
      </c>
      <c r="E16" s="49">
        <v>29</v>
      </c>
      <c r="F16" s="49">
        <v>29</v>
      </c>
      <c r="G16" s="49">
        <v>31</v>
      </c>
      <c r="H16" s="49">
        <v>32</v>
      </c>
      <c r="I16" s="49">
        <v>36</v>
      </c>
      <c r="K16" s="49">
        <v>1</v>
      </c>
      <c r="L16" s="49">
        <v>3</v>
      </c>
      <c r="M16" s="49">
        <v>9</v>
      </c>
      <c r="N16" s="49">
        <v>12</v>
      </c>
      <c r="O16" s="49">
        <v>17</v>
      </c>
      <c r="P16" s="49">
        <v>21</v>
      </c>
      <c r="Q16" s="49">
        <v>20</v>
      </c>
      <c r="S16" s="49">
        <v>16</v>
      </c>
      <c r="T16" s="49">
        <v>17</v>
      </c>
      <c r="U16" s="49">
        <v>10</v>
      </c>
      <c r="V16" s="49">
        <v>8</v>
      </c>
      <c r="W16" s="49">
        <v>8</v>
      </c>
      <c r="X16" s="49">
        <v>5</v>
      </c>
      <c r="Y16" s="49">
        <v>4</v>
      </c>
      <c r="AA16" s="49">
        <v>7</v>
      </c>
      <c r="AB16" s="49">
        <v>8</v>
      </c>
      <c r="AC16" s="49">
        <v>8</v>
      </c>
      <c r="AD16" s="49">
        <v>10</v>
      </c>
      <c r="AE16" s="49">
        <v>9</v>
      </c>
      <c r="AF16" s="49">
        <v>10</v>
      </c>
      <c r="AG16" s="49">
        <v>8</v>
      </c>
      <c r="AI16" s="49">
        <v>9</v>
      </c>
      <c r="AJ16" s="49">
        <v>9</v>
      </c>
      <c r="AK16" s="49">
        <v>13</v>
      </c>
      <c r="AL16" s="49">
        <v>12</v>
      </c>
      <c r="AM16" s="49">
        <v>13</v>
      </c>
      <c r="AN16" s="49">
        <v>10</v>
      </c>
      <c r="AO16" s="49">
        <v>10</v>
      </c>
      <c r="AQ16" s="49">
        <v>4</v>
      </c>
      <c r="AR16" s="49">
        <v>4</v>
      </c>
      <c r="AS16" s="49">
        <v>3</v>
      </c>
      <c r="AT16" s="49">
        <v>2</v>
      </c>
      <c r="AU16" s="49">
        <v>2</v>
      </c>
      <c r="AV16" s="49">
        <v>2</v>
      </c>
      <c r="AW16" s="49">
        <v>2</v>
      </c>
      <c r="AY16" s="49">
        <f t="shared" si="3"/>
        <v>8</v>
      </c>
      <c r="AZ16" s="49">
        <f t="shared" si="3"/>
        <v>6</v>
      </c>
      <c r="BA16" s="49">
        <f t="shared" si="3"/>
        <v>5</v>
      </c>
      <c r="BB16" s="49">
        <f t="shared" si="3"/>
        <v>8</v>
      </c>
      <c r="BC16" s="49">
        <f t="shared" si="3"/>
        <v>6</v>
      </c>
      <c r="BD16" s="49">
        <f t="shared" si="3"/>
        <v>7</v>
      </c>
      <c r="BE16" s="49">
        <f t="shared" si="3"/>
        <v>7</v>
      </c>
      <c r="BG16" s="49">
        <v>29</v>
      </c>
      <c r="BH16" s="49">
        <v>22</v>
      </c>
      <c r="BI16" s="49">
        <v>18</v>
      </c>
      <c r="BJ16" s="49">
        <v>14</v>
      </c>
      <c r="BK16" s="49">
        <v>12</v>
      </c>
      <c r="BL16" s="49">
        <v>11</v>
      </c>
      <c r="BM16" s="49">
        <v>10</v>
      </c>
      <c r="BO16" s="49">
        <v>4</v>
      </c>
      <c r="BP16" s="49">
        <v>4</v>
      </c>
      <c r="BQ16" s="49">
        <v>5</v>
      </c>
      <c r="BR16" s="49">
        <v>5</v>
      </c>
      <c r="BS16" s="49">
        <v>2</v>
      </c>
      <c r="BT16" s="49">
        <v>2</v>
      </c>
      <c r="BU16" s="49">
        <v>3</v>
      </c>
    </row>
    <row r="17" spans="1:73" x14ac:dyDescent="0.25">
      <c r="A17" s="40">
        <v>0.21</v>
      </c>
      <c r="B17" s="38" t="s">
        <v>12</v>
      </c>
      <c r="C17" s="49">
        <v>25</v>
      </c>
      <c r="D17" s="49">
        <v>27</v>
      </c>
      <c r="E17" s="49">
        <v>30</v>
      </c>
      <c r="F17" s="49">
        <v>32</v>
      </c>
      <c r="G17" s="49">
        <v>38</v>
      </c>
      <c r="H17" s="49">
        <v>37</v>
      </c>
      <c r="I17" s="49">
        <v>43</v>
      </c>
      <c r="K17" s="49">
        <v>3</v>
      </c>
      <c r="L17" s="49">
        <v>9</v>
      </c>
      <c r="M17" s="49">
        <v>10</v>
      </c>
      <c r="N17" s="49">
        <v>13</v>
      </c>
      <c r="O17" s="49">
        <v>14</v>
      </c>
      <c r="P17" s="49">
        <v>17</v>
      </c>
      <c r="Q17" s="49">
        <v>14</v>
      </c>
      <c r="S17" s="49">
        <v>12</v>
      </c>
      <c r="T17" s="49">
        <v>12</v>
      </c>
      <c r="U17" s="49">
        <v>10</v>
      </c>
      <c r="V17" s="49">
        <v>7</v>
      </c>
      <c r="W17" s="49">
        <v>4</v>
      </c>
      <c r="X17" s="49">
        <v>4</v>
      </c>
      <c r="Y17" s="49">
        <v>2</v>
      </c>
      <c r="AA17" s="49">
        <v>6</v>
      </c>
      <c r="AB17" s="49">
        <v>8</v>
      </c>
      <c r="AC17" s="49">
        <v>7</v>
      </c>
      <c r="AD17" s="49">
        <v>5</v>
      </c>
      <c r="AE17" s="49">
        <v>5</v>
      </c>
      <c r="AF17" s="49">
        <v>6</v>
      </c>
      <c r="AG17" s="49">
        <v>6</v>
      </c>
      <c r="AI17" s="49">
        <v>12</v>
      </c>
      <c r="AJ17" s="49">
        <v>10</v>
      </c>
      <c r="AK17" s="49">
        <v>14</v>
      </c>
      <c r="AL17" s="49">
        <v>16</v>
      </c>
      <c r="AM17" s="49">
        <v>14</v>
      </c>
      <c r="AN17" s="49">
        <v>14</v>
      </c>
      <c r="AO17" s="49">
        <v>14</v>
      </c>
      <c r="AQ17" s="49">
        <v>4</v>
      </c>
      <c r="AR17" s="49">
        <v>5</v>
      </c>
      <c r="AS17" s="49">
        <v>3</v>
      </c>
      <c r="AT17" s="49">
        <v>3</v>
      </c>
      <c r="AU17" s="49">
        <v>3</v>
      </c>
      <c r="AV17" s="49">
        <v>1</v>
      </c>
      <c r="AW17" s="49">
        <v>2</v>
      </c>
      <c r="AY17" s="49">
        <f t="shared" si="3"/>
        <v>10</v>
      </c>
      <c r="AZ17" s="49">
        <f t="shared" si="3"/>
        <v>11</v>
      </c>
      <c r="BA17" s="49">
        <f t="shared" si="3"/>
        <v>13</v>
      </c>
      <c r="BB17" s="49">
        <f t="shared" si="3"/>
        <v>11</v>
      </c>
      <c r="BC17" s="49">
        <f t="shared" si="3"/>
        <v>12</v>
      </c>
      <c r="BD17" s="49">
        <f t="shared" si="3"/>
        <v>12</v>
      </c>
      <c r="BE17" s="49">
        <f t="shared" si="3"/>
        <v>12</v>
      </c>
      <c r="BG17" s="49">
        <v>25</v>
      </c>
      <c r="BH17" s="49">
        <v>15</v>
      </c>
      <c r="BI17" s="49">
        <v>11</v>
      </c>
      <c r="BJ17" s="49">
        <v>11</v>
      </c>
      <c r="BK17" s="49">
        <v>8</v>
      </c>
      <c r="BL17" s="49">
        <v>7</v>
      </c>
      <c r="BM17" s="49">
        <v>6</v>
      </c>
      <c r="BO17" s="49">
        <v>3</v>
      </c>
      <c r="BP17" s="49">
        <v>3</v>
      </c>
      <c r="BQ17" s="49">
        <v>2</v>
      </c>
      <c r="BR17" s="49">
        <v>2</v>
      </c>
      <c r="BS17" s="49">
        <v>2</v>
      </c>
      <c r="BT17" s="49">
        <v>2</v>
      </c>
      <c r="BU17" s="49">
        <v>1</v>
      </c>
    </row>
    <row r="18" spans="1:73" x14ac:dyDescent="0.25">
      <c r="A18" s="40"/>
      <c r="B18" s="37" t="s">
        <v>13</v>
      </c>
      <c r="C18" s="37"/>
      <c r="D18" s="37"/>
      <c r="E18" s="37"/>
      <c r="F18" s="37"/>
      <c r="G18" s="37"/>
      <c r="H18" s="37"/>
      <c r="I18" s="37"/>
      <c r="K18" s="37"/>
      <c r="L18" s="37"/>
      <c r="M18" s="37"/>
      <c r="N18" s="37"/>
      <c r="O18" s="37"/>
      <c r="P18" s="37"/>
      <c r="Q18" s="37"/>
      <c r="S18" s="37"/>
      <c r="T18" s="37"/>
      <c r="U18" s="37"/>
      <c r="V18" s="37"/>
      <c r="W18" s="37"/>
      <c r="X18" s="37"/>
      <c r="Y18" s="37"/>
      <c r="AA18" s="37"/>
      <c r="AB18" s="37"/>
      <c r="AC18" s="37"/>
      <c r="AD18" s="37"/>
      <c r="AE18" s="37"/>
      <c r="AF18" s="37"/>
      <c r="AG18" s="37"/>
      <c r="AI18" s="37"/>
      <c r="AJ18" s="37"/>
      <c r="AK18" s="37"/>
      <c r="AL18" s="37"/>
      <c r="AM18" s="37"/>
      <c r="AN18" s="37"/>
      <c r="AO18" s="37"/>
      <c r="AQ18" s="37"/>
      <c r="AR18" s="37"/>
      <c r="AS18" s="37"/>
      <c r="AT18" s="37"/>
      <c r="AU18" s="37"/>
      <c r="AV18" s="37"/>
      <c r="AW18" s="37"/>
      <c r="AY18" s="37"/>
      <c r="AZ18" s="37"/>
      <c r="BA18" s="37"/>
      <c r="BB18" s="37"/>
      <c r="BC18" s="37"/>
      <c r="BD18" s="37"/>
      <c r="BE18" s="37"/>
      <c r="BG18" s="37"/>
      <c r="BH18" s="37"/>
      <c r="BI18" s="37"/>
      <c r="BJ18" s="37"/>
      <c r="BK18" s="37"/>
      <c r="BL18" s="37"/>
      <c r="BM18" s="37"/>
      <c r="BO18" s="37"/>
      <c r="BP18" s="37"/>
      <c r="BQ18" s="37"/>
      <c r="BR18" s="37"/>
      <c r="BS18" s="37"/>
      <c r="BT18" s="37"/>
      <c r="BU18" s="37"/>
    </row>
    <row r="19" spans="1:73" x14ac:dyDescent="0.25">
      <c r="A19" s="40">
        <v>0.42</v>
      </c>
      <c r="B19" s="39" t="s">
        <v>21</v>
      </c>
      <c r="C19" s="49">
        <v>13</v>
      </c>
      <c r="D19" s="49">
        <v>14</v>
      </c>
      <c r="E19" s="49">
        <v>17</v>
      </c>
      <c r="F19" s="49">
        <v>17</v>
      </c>
      <c r="G19" s="49">
        <v>19</v>
      </c>
      <c r="H19" s="49">
        <v>18</v>
      </c>
      <c r="I19" s="49">
        <v>21</v>
      </c>
      <c r="K19" s="49">
        <v>1</v>
      </c>
      <c r="L19" s="49">
        <v>3</v>
      </c>
      <c r="M19" s="49">
        <v>10</v>
      </c>
      <c r="N19" s="49">
        <v>16</v>
      </c>
      <c r="O19" s="49">
        <v>20</v>
      </c>
      <c r="P19" s="49">
        <v>28</v>
      </c>
      <c r="Q19" s="49">
        <v>28</v>
      </c>
      <c r="S19" s="49">
        <v>17</v>
      </c>
      <c r="T19" s="49">
        <v>19</v>
      </c>
      <c r="U19" s="49">
        <v>13</v>
      </c>
      <c r="V19" s="49">
        <v>10</v>
      </c>
      <c r="W19" s="49">
        <v>9</v>
      </c>
      <c r="X19" s="49">
        <v>7</v>
      </c>
      <c r="Y19" s="49">
        <v>5</v>
      </c>
      <c r="AA19" s="49">
        <v>6</v>
      </c>
      <c r="AB19" s="49">
        <v>9</v>
      </c>
      <c r="AC19" s="49">
        <v>12</v>
      </c>
      <c r="AD19" s="49">
        <v>11</v>
      </c>
      <c r="AE19" s="49">
        <v>10</v>
      </c>
      <c r="AF19" s="49">
        <v>12</v>
      </c>
      <c r="AG19" s="49">
        <v>11</v>
      </c>
      <c r="AI19" s="49">
        <v>9</v>
      </c>
      <c r="AJ19" s="49">
        <v>10</v>
      </c>
      <c r="AK19" s="49">
        <v>13</v>
      </c>
      <c r="AL19" s="49">
        <v>13</v>
      </c>
      <c r="AM19" s="49">
        <v>13</v>
      </c>
      <c r="AN19" s="49">
        <v>9</v>
      </c>
      <c r="AO19" s="49">
        <v>10</v>
      </c>
      <c r="AQ19" s="49">
        <v>3</v>
      </c>
      <c r="AR19" s="49">
        <v>3</v>
      </c>
      <c r="AS19" s="49">
        <v>2</v>
      </c>
      <c r="AT19" s="49">
        <v>2</v>
      </c>
      <c r="AU19" s="49">
        <v>3</v>
      </c>
      <c r="AV19" s="49">
        <v>2</v>
      </c>
      <c r="AW19" s="49">
        <v>1</v>
      </c>
      <c r="AY19" s="49">
        <f t="shared" ref="AY19:BE22" si="4">100-C19-S19-AA19-AI19-K19-AQ19-BG19-BO19</f>
        <v>12</v>
      </c>
      <c r="AZ19" s="49">
        <f t="shared" si="4"/>
        <v>9</v>
      </c>
      <c r="BA19" s="49">
        <f t="shared" si="4"/>
        <v>6</v>
      </c>
      <c r="BB19" s="49">
        <f t="shared" si="4"/>
        <v>7</v>
      </c>
      <c r="BC19" s="49">
        <f t="shared" si="4"/>
        <v>4</v>
      </c>
      <c r="BD19" s="49">
        <f t="shared" si="4"/>
        <v>6</v>
      </c>
      <c r="BE19" s="49">
        <f t="shared" si="4"/>
        <v>7</v>
      </c>
      <c r="BG19" s="49">
        <v>32</v>
      </c>
      <c r="BH19" s="49">
        <v>26</v>
      </c>
      <c r="BI19" s="49">
        <v>17</v>
      </c>
      <c r="BJ19" s="49">
        <v>15</v>
      </c>
      <c r="BK19" s="49">
        <v>14</v>
      </c>
      <c r="BL19" s="49">
        <v>11</v>
      </c>
      <c r="BM19" s="49">
        <v>10</v>
      </c>
      <c r="BO19" s="49">
        <v>7</v>
      </c>
      <c r="BP19" s="49">
        <v>7</v>
      </c>
      <c r="BQ19" s="49">
        <v>10</v>
      </c>
      <c r="BR19" s="49">
        <v>9</v>
      </c>
      <c r="BS19" s="49">
        <v>8</v>
      </c>
      <c r="BT19" s="49">
        <v>7</v>
      </c>
      <c r="BU19" s="49">
        <v>7</v>
      </c>
    </row>
    <row r="20" spans="1:73" x14ac:dyDescent="0.25">
      <c r="A20" s="40">
        <v>0.38</v>
      </c>
      <c r="B20" s="39" t="s">
        <v>22</v>
      </c>
      <c r="C20" s="49">
        <v>23</v>
      </c>
      <c r="D20" s="49">
        <v>28</v>
      </c>
      <c r="E20" s="49">
        <v>30</v>
      </c>
      <c r="F20" s="49">
        <v>31</v>
      </c>
      <c r="G20" s="49">
        <v>34</v>
      </c>
      <c r="H20" s="49">
        <v>34</v>
      </c>
      <c r="I20" s="49">
        <v>39</v>
      </c>
      <c r="K20" s="49">
        <v>1</v>
      </c>
      <c r="L20" s="49">
        <v>4</v>
      </c>
      <c r="M20" s="49">
        <v>8</v>
      </c>
      <c r="N20" s="49">
        <v>12</v>
      </c>
      <c r="O20" s="49">
        <v>14</v>
      </c>
      <c r="P20" s="49">
        <v>19</v>
      </c>
      <c r="Q20" s="49">
        <v>18</v>
      </c>
      <c r="S20" s="49">
        <v>13</v>
      </c>
      <c r="T20" s="49">
        <v>15</v>
      </c>
      <c r="U20" s="49">
        <v>9</v>
      </c>
      <c r="V20" s="49">
        <v>7</v>
      </c>
      <c r="W20" s="49">
        <v>6</v>
      </c>
      <c r="X20" s="49">
        <v>4</v>
      </c>
      <c r="Y20" s="49">
        <v>3</v>
      </c>
      <c r="AA20" s="49">
        <v>8</v>
      </c>
      <c r="AB20" s="49">
        <v>8</v>
      </c>
      <c r="AC20" s="49">
        <v>8</v>
      </c>
      <c r="AD20" s="49">
        <v>9</v>
      </c>
      <c r="AE20" s="49">
        <v>9</v>
      </c>
      <c r="AF20" s="49">
        <v>9</v>
      </c>
      <c r="AG20" s="49">
        <v>8</v>
      </c>
      <c r="AI20" s="49">
        <v>9</v>
      </c>
      <c r="AJ20" s="49">
        <v>10</v>
      </c>
      <c r="AK20" s="49">
        <v>13</v>
      </c>
      <c r="AL20" s="49">
        <v>13</v>
      </c>
      <c r="AM20" s="49">
        <v>14</v>
      </c>
      <c r="AN20" s="49">
        <v>11</v>
      </c>
      <c r="AO20" s="49">
        <v>11</v>
      </c>
      <c r="AQ20" s="49">
        <v>5</v>
      </c>
      <c r="AR20" s="49">
        <v>4</v>
      </c>
      <c r="AS20" s="49">
        <v>3</v>
      </c>
      <c r="AT20" s="49">
        <v>3</v>
      </c>
      <c r="AU20" s="49">
        <v>2</v>
      </c>
      <c r="AV20" s="49">
        <v>2</v>
      </c>
      <c r="AW20" s="49">
        <v>2</v>
      </c>
      <c r="AY20" s="49">
        <f t="shared" si="4"/>
        <v>11</v>
      </c>
      <c r="AZ20" s="49">
        <f t="shared" si="4"/>
        <v>8</v>
      </c>
      <c r="BA20" s="49">
        <f t="shared" si="4"/>
        <v>10</v>
      </c>
      <c r="BB20" s="49">
        <f t="shared" si="4"/>
        <v>8</v>
      </c>
      <c r="BC20" s="49">
        <f t="shared" si="4"/>
        <v>7</v>
      </c>
      <c r="BD20" s="49">
        <f t="shared" si="4"/>
        <v>9</v>
      </c>
      <c r="BE20" s="49">
        <f t="shared" si="4"/>
        <v>8</v>
      </c>
      <c r="BG20" s="49">
        <v>26</v>
      </c>
      <c r="BH20" s="49">
        <v>18</v>
      </c>
      <c r="BI20" s="49">
        <v>14</v>
      </c>
      <c r="BJ20" s="49">
        <v>13</v>
      </c>
      <c r="BK20" s="49">
        <v>11</v>
      </c>
      <c r="BL20" s="49">
        <v>9</v>
      </c>
      <c r="BM20" s="49">
        <v>8</v>
      </c>
      <c r="BO20" s="49">
        <v>4</v>
      </c>
      <c r="BP20" s="49">
        <v>5</v>
      </c>
      <c r="BQ20" s="49">
        <v>5</v>
      </c>
      <c r="BR20" s="49">
        <v>4</v>
      </c>
      <c r="BS20" s="49">
        <v>3</v>
      </c>
      <c r="BT20" s="49">
        <v>3</v>
      </c>
      <c r="BU20" s="49">
        <v>3</v>
      </c>
    </row>
    <row r="21" spans="1:73" x14ac:dyDescent="0.25">
      <c r="A21" s="40">
        <v>0.11</v>
      </c>
      <c r="B21" s="38" t="s">
        <v>23</v>
      </c>
      <c r="C21" s="49">
        <v>29</v>
      </c>
      <c r="D21" s="49">
        <v>32</v>
      </c>
      <c r="E21" s="49">
        <v>38</v>
      </c>
      <c r="F21" s="49">
        <v>43</v>
      </c>
      <c r="G21" s="49">
        <v>40</v>
      </c>
      <c r="H21" s="49">
        <v>44</v>
      </c>
      <c r="I21" s="49">
        <v>51</v>
      </c>
      <c r="K21" s="49">
        <v>2</v>
      </c>
      <c r="L21" s="49">
        <v>8</v>
      </c>
      <c r="M21" s="49">
        <v>8</v>
      </c>
      <c r="N21" s="49">
        <v>10</v>
      </c>
      <c r="O21" s="49">
        <v>15</v>
      </c>
      <c r="P21" s="49">
        <v>16</v>
      </c>
      <c r="Q21" s="49">
        <v>12</v>
      </c>
      <c r="S21" s="49">
        <v>11</v>
      </c>
      <c r="T21" s="49">
        <v>10</v>
      </c>
      <c r="U21" s="49">
        <v>7</v>
      </c>
      <c r="V21" s="49">
        <v>5</v>
      </c>
      <c r="W21" s="49">
        <v>3</v>
      </c>
      <c r="X21" s="49">
        <v>2</v>
      </c>
      <c r="Y21" s="49">
        <v>2</v>
      </c>
      <c r="AA21" s="49">
        <v>5</v>
      </c>
      <c r="AB21" s="49">
        <v>9</v>
      </c>
      <c r="AC21" s="49">
        <v>5</v>
      </c>
      <c r="AD21" s="49">
        <v>9</v>
      </c>
      <c r="AE21" s="49">
        <v>6</v>
      </c>
      <c r="AF21" s="49">
        <v>8</v>
      </c>
      <c r="AG21" s="49">
        <v>6</v>
      </c>
      <c r="AI21" s="49">
        <v>17</v>
      </c>
      <c r="AJ21" s="49">
        <v>9</v>
      </c>
      <c r="AK21" s="49">
        <v>14</v>
      </c>
      <c r="AL21" s="49">
        <v>11</v>
      </c>
      <c r="AM21" s="49">
        <v>15</v>
      </c>
      <c r="AN21" s="49">
        <v>10</v>
      </c>
      <c r="AO21" s="49">
        <v>10</v>
      </c>
      <c r="AQ21" s="49">
        <v>7</v>
      </c>
      <c r="AR21" s="49">
        <v>6</v>
      </c>
      <c r="AS21" s="49">
        <v>4</v>
      </c>
      <c r="AT21" s="49">
        <v>3</v>
      </c>
      <c r="AU21" s="49">
        <v>5</v>
      </c>
      <c r="AV21" s="49">
        <v>2</v>
      </c>
      <c r="AW21" s="49">
        <v>2</v>
      </c>
      <c r="AY21" s="49">
        <f t="shared" si="4"/>
        <v>7</v>
      </c>
      <c r="AZ21" s="49">
        <f t="shared" si="4"/>
        <v>9</v>
      </c>
      <c r="BA21" s="49">
        <f t="shared" si="4"/>
        <v>8</v>
      </c>
      <c r="BB21" s="49">
        <f t="shared" si="4"/>
        <v>9</v>
      </c>
      <c r="BC21" s="49">
        <f t="shared" si="4"/>
        <v>9</v>
      </c>
      <c r="BD21" s="49">
        <f t="shared" si="4"/>
        <v>10</v>
      </c>
      <c r="BE21" s="49">
        <f t="shared" si="4"/>
        <v>12</v>
      </c>
      <c r="BG21" s="49">
        <v>20</v>
      </c>
      <c r="BH21" s="49">
        <v>15</v>
      </c>
      <c r="BI21" s="49">
        <v>13</v>
      </c>
      <c r="BJ21" s="49">
        <v>9</v>
      </c>
      <c r="BK21" s="49">
        <v>7</v>
      </c>
      <c r="BL21" s="49">
        <v>7</v>
      </c>
      <c r="BM21" s="49">
        <v>4</v>
      </c>
      <c r="BO21" s="49">
        <v>2</v>
      </c>
      <c r="BP21" s="49">
        <v>2</v>
      </c>
      <c r="BQ21" s="49">
        <v>3</v>
      </c>
      <c r="BR21" s="49">
        <v>1</v>
      </c>
      <c r="BS21" s="49">
        <v>0</v>
      </c>
      <c r="BT21" s="49">
        <v>1</v>
      </c>
      <c r="BU21" s="49">
        <v>1</v>
      </c>
    </row>
    <row r="22" spans="1:73" x14ac:dyDescent="0.25">
      <c r="A22" s="40">
        <v>8.9999999999999969E-2</v>
      </c>
      <c r="B22" s="39" t="s">
        <v>24</v>
      </c>
      <c r="C22" s="49">
        <v>34</v>
      </c>
      <c r="D22" s="49">
        <v>33</v>
      </c>
      <c r="E22" s="49">
        <v>31</v>
      </c>
      <c r="F22" s="49">
        <v>36</v>
      </c>
      <c r="G22" s="49">
        <v>40</v>
      </c>
      <c r="H22" s="49">
        <v>42</v>
      </c>
      <c r="I22" s="49">
        <v>44</v>
      </c>
      <c r="K22" s="49">
        <v>7</v>
      </c>
      <c r="L22" s="49">
        <v>9</v>
      </c>
      <c r="M22" s="49">
        <v>11</v>
      </c>
      <c r="N22" s="49">
        <v>5</v>
      </c>
      <c r="O22" s="49">
        <v>15</v>
      </c>
      <c r="P22" s="49">
        <v>13</v>
      </c>
      <c r="Q22" s="49">
        <v>15</v>
      </c>
      <c r="S22" s="49">
        <v>3</v>
      </c>
      <c r="T22" s="49">
        <v>6</v>
      </c>
      <c r="U22" s="49">
        <v>7</v>
      </c>
      <c r="V22" s="49">
        <v>6</v>
      </c>
      <c r="W22" s="49">
        <v>1</v>
      </c>
      <c r="X22" s="49">
        <v>4</v>
      </c>
      <c r="Y22" s="49">
        <v>1</v>
      </c>
      <c r="AA22" s="49">
        <v>10</v>
      </c>
      <c r="AB22" s="49">
        <v>11</v>
      </c>
      <c r="AC22" s="49">
        <v>14</v>
      </c>
      <c r="AD22" s="49">
        <v>4</v>
      </c>
      <c r="AE22" s="49">
        <v>7</v>
      </c>
      <c r="AF22" s="49">
        <v>5</v>
      </c>
      <c r="AG22" s="49">
        <v>10</v>
      </c>
      <c r="AI22" s="49">
        <v>14</v>
      </c>
      <c r="AJ22" s="49">
        <v>13</v>
      </c>
      <c r="AK22" s="49">
        <v>11</v>
      </c>
      <c r="AL22" s="49">
        <v>19</v>
      </c>
      <c r="AM22" s="49">
        <v>11</v>
      </c>
      <c r="AN22" s="49">
        <v>15</v>
      </c>
      <c r="AO22" s="49">
        <v>9</v>
      </c>
      <c r="AQ22" s="49">
        <v>9</v>
      </c>
      <c r="AR22" s="49">
        <v>8</v>
      </c>
      <c r="AS22" s="49">
        <v>5</v>
      </c>
      <c r="AT22" s="49">
        <v>3</v>
      </c>
      <c r="AU22" s="49">
        <v>2</v>
      </c>
      <c r="AV22" s="49">
        <v>0</v>
      </c>
      <c r="AW22" s="49">
        <v>3</v>
      </c>
      <c r="AY22" s="49">
        <f t="shared" si="4"/>
        <v>7</v>
      </c>
      <c r="AZ22" s="49">
        <f t="shared" si="4"/>
        <v>10</v>
      </c>
      <c r="BA22" s="49">
        <f t="shared" si="4"/>
        <v>17</v>
      </c>
      <c r="BB22" s="49">
        <f t="shared" si="4"/>
        <v>16</v>
      </c>
      <c r="BC22" s="49">
        <f t="shared" si="4"/>
        <v>14</v>
      </c>
      <c r="BD22" s="49">
        <f t="shared" si="4"/>
        <v>16</v>
      </c>
      <c r="BE22" s="49">
        <f t="shared" si="4"/>
        <v>13</v>
      </c>
      <c r="BG22" s="49">
        <v>14</v>
      </c>
      <c r="BH22" s="49">
        <v>8</v>
      </c>
      <c r="BI22" s="49">
        <v>3</v>
      </c>
      <c r="BJ22" s="49">
        <v>8</v>
      </c>
      <c r="BK22" s="49">
        <v>8</v>
      </c>
      <c r="BL22" s="49">
        <v>3</v>
      </c>
      <c r="BM22" s="49">
        <v>4</v>
      </c>
      <c r="BO22" s="49">
        <v>2</v>
      </c>
      <c r="BP22" s="49">
        <v>2</v>
      </c>
      <c r="BQ22" s="49">
        <v>1</v>
      </c>
      <c r="BR22" s="49">
        <v>3</v>
      </c>
      <c r="BS22" s="49">
        <v>2</v>
      </c>
      <c r="BT22" s="49">
        <v>2</v>
      </c>
      <c r="BU22" s="49">
        <v>1</v>
      </c>
    </row>
    <row r="23" spans="1:73" x14ac:dyDescent="0.25">
      <c r="A23" s="40"/>
      <c r="B23" s="37" t="s">
        <v>0</v>
      </c>
      <c r="C23" s="37"/>
      <c r="D23" s="37"/>
      <c r="E23" s="37"/>
      <c r="F23" s="37"/>
      <c r="G23" s="37"/>
      <c r="H23" s="37"/>
      <c r="I23" s="37"/>
      <c r="K23" s="37"/>
      <c r="L23" s="37"/>
      <c r="M23" s="37"/>
      <c r="N23" s="37"/>
      <c r="O23" s="37"/>
      <c r="P23" s="37"/>
      <c r="Q23" s="37"/>
      <c r="S23" s="37"/>
      <c r="T23" s="37"/>
      <c r="U23" s="37"/>
      <c r="V23" s="37"/>
      <c r="W23" s="37"/>
      <c r="X23" s="37"/>
      <c r="Y23" s="37"/>
      <c r="AA23" s="37"/>
      <c r="AB23" s="37"/>
      <c r="AC23" s="37"/>
      <c r="AD23" s="37"/>
      <c r="AE23" s="37"/>
      <c r="AF23" s="37"/>
      <c r="AG23" s="37"/>
      <c r="AI23" s="37"/>
      <c r="AJ23" s="37"/>
      <c r="AK23" s="37"/>
      <c r="AL23" s="37"/>
      <c r="AM23" s="37"/>
      <c r="AN23" s="37"/>
      <c r="AO23" s="37"/>
      <c r="AQ23" s="37"/>
      <c r="AR23" s="37"/>
      <c r="AS23" s="37"/>
      <c r="AT23" s="37"/>
      <c r="AU23" s="37"/>
      <c r="AV23" s="37"/>
      <c r="AW23" s="37"/>
      <c r="AY23" s="37"/>
      <c r="AZ23" s="37"/>
      <c r="BA23" s="37"/>
      <c r="BB23" s="37"/>
      <c r="BC23" s="37"/>
      <c r="BD23" s="37"/>
      <c r="BE23" s="37"/>
      <c r="BG23" s="37"/>
      <c r="BH23" s="37"/>
      <c r="BI23" s="37"/>
      <c r="BJ23" s="37"/>
      <c r="BK23" s="37"/>
      <c r="BL23" s="37"/>
      <c r="BM23" s="37"/>
      <c r="BO23" s="37"/>
      <c r="BP23" s="37"/>
      <c r="BQ23" s="37"/>
      <c r="BR23" s="37"/>
      <c r="BS23" s="37"/>
      <c r="BT23" s="37"/>
      <c r="BU23" s="37"/>
    </row>
    <row r="24" spans="1:73" x14ac:dyDescent="0.25">
      <c r="A24" s="40">
        <v>0.44</v>
      </c>
      <c r="B24" s="38" t="s">
        <v>3</v>
      </c>
      <c r="C24" s="49">
        <v>20</v>
      </c>
      <c r="D24" s="49">
        <v>22</v>
      </c>
      <c r="E24" s="49">
        <v>27</v>
      </c>
      <c r="F24" s="49">
        <v>28</v>
      </c>
      <c r="G24" s="49">
        <v>30</v>
      </c>
      <c r="H24" s="49">
        <v>31</v>
      </c>
      <c r="I24" s="49">
        <v>36</v>
      </c>
      <c r="K24" s="49">
        <v>2</v>
      </c>
      <c r="L24" s="49">
        <v>5</v>
      </c>
      <c r="M24" s="49">
        <v>7</v>
      </c>
      <c r="N24" s="49">
        <v>10</v>
      </c>
      <c r="O24" s="49">
        <v>13</v>
      </c>
      <c r="P24" s="49">
        <v>16</v>
      </c>
      <c r="Q24" s="49">
        <v>14</v>
      </c>
      <c r="S24" s="49">
        <v>14</v>
      </c>
      <c r="T24" s="49">
        <v>16</v>
      </c>
      <c r="U24" s="49">
        <v>11</v>
      </c>
      <c r="V24" s="49">
        <v>9</v>
      </c>
      <c r="W24" s="49">
        <v>7</v>
      </c>
      <c r="X24" s="49">
        <v>6</v>
      </c>
      <c r="Y24" s="49">
        <v>3</v>
      </c>
      <c r="AA24" s="49">
        <v>11</v>
      </c>
      <c r="AB24" s="49">
        <v>12</v>
      </c>
      <c r="AC24" s="49">
        <v>12</v>
      </c>
      <c r="AD24" s="49">
        <v>11</v>
      </c>
      <c r="AE24" s="49">
        <v>12</v>
      </c>
      <c r="AF24" s="49">
        <v>13</v>
      </c>
      <c r="AG24" s="49">
        <v>11</v>
      </c>
      <c r="AI24" s="49">
        <v>9</v>
      </c>
      <c r="AJ24" s="49">
        <v>9</v>
      </c>
      <c r="AK24" s="49">
        <v>10</v>
      </c>
      <c r="AL24" s="49">
        <v>12</v>
      </c>
      <c r="AM24" s="49">
        <v>11</v>
      </c>
      <c r="AN24" s="49">
        <v>10</v>
      </c>
      <c r="AO24" s="49">
        <v>11</v>
      </c>
      <c r="AQ24" s="49">
        <v>3</v>
      </c>
      <c r="AR24" s="49">
        <v>3</v>
      </c>
      <c r="AS24" s="49">
        <v>2</v>
      </c>
      <c r="AT24" s="49">
        <v>2</v>
      </c>
      <c r="AU24" s="49">
        <v>1</v>
      </c>
      <c r="AV24" s="49">
        <v>1</v>
      </c>
      <c r="AW24" s="49">
        <v>1</v>
      </c>
      <c r="AY24" s="49">
        <f t="shared" ref="AY24:BE28" si="5">100-C24-S24-AA24-AI24-K24-AQ24-BG24-BO24</f>
        <v>10</v>
      </c>
      <c r="AZ24" s="49">
        <f t="shared" si="5"/>
        <v>8</v>
      </c>
      <c r="BA24" s="49">
        <f t="shared" si="5"/>
        <v>9</v>
      </c>
      <c r="BB24" s="49">
        <f t="shared" si="5"/>
        <v>9</v>
      </c>
      <c r="BC24" s="49">
        <f t="shared" si="5"/>
        <v>9</v>
      </c>
      <c r="BD24" s="49">
        <f t="shared" si="5"/>
        <v>9</v>
      </c>
      <c r="BE24" s="49">
        <f t="shared" si="5"/>
        <v>10</v>
      </c>
      <c r="BG24" s="49">
        <v>27</v>
      </c>
      <c r="BH24" s="49">
        <v>20</v>
      </c>
      <c r="BI24" s="49">
        <v>16</v>
      </c>
      <c r="BJ24" s="49">
        <v>14</v>
      </c>
      <c r="BK24" s="49">
        <v>13</v>
      </c>
      <c r="BL24" s="49">
        <v>10</v>
      </c>
      <c r="BM24" s="49">
        <v>9</v>
      </c>
      <c r="BO24" s="49">
        <v>4</v>
      </c>
      <c r="BP24" s="49">
        <v>5</v>
      </c>
      <c r="BQ24" s="49">
        <v>6</v>
      </c>
      <c r="BR24" s="49">
        <v>5</v>
      </c>
      <c r="BS24" s="49">
        <v>4</v>
      </c>
      <c r="BT24" s="49">
        <v>4</v>
      </c>
      <c r="BU24" s="49">
        <v>5</v>
      </c>
    </row>
    <row r="25" spans="1:73" x14ac:dyDescent="0.25">
      <c r="A25" s="40">
        <v>0.15</v>
      </c>
      <c r="B25" s="38" t="s">
        <v>4</v>
      </c>
      <c r="C25" s="49">
        <v>22</v>
      </c>
      <c r="D25" s="49">
        <v>30</v>
      </c>
      <c r="E25" s="49">
        <v>30</v>
      </c>
      <c r="F25" s="49">
        <v>33</v>
      </c>
      <c r="G25" s="49">
        <v>37</v>
      </c>
      <c r="H25" s="49">
        <v>35</v>
      </c>
      <c r="I25" s="49">
        <v>44</v>
      </c>
      <c r="K25" s="49">
        <v>1</v>
      </c>
      <c r="L25" s="49">
        <v>2</v>
      </c>
      <c r="M25" s="49">
        <v>8</v>
      </c>
      <c r="N25" s="49">
        <v>9</v>
      </c>
      <c r="O25" s="49">
        <v>10</v>
      </c>
      <c r="P25" s="49">
        <v>15</v>
      </c>
      <c r="Q25" s="49">
        <v>14</v>
      </c>
      <c r="S25" s="49">
        <v>9</v>
      </c>
      <c r="T25" s="49">
        <v>10</v>
      </c>
      <c r="U25" s="49">
        <v>8</v>
      </c>
      <c r="V25" s="49">
        <v>5</v>
      </c>
      <c r="W25" s="49">
        <v>5</v>
      </c>
      <c r="X25" s="49">
        <v>3</v>
      </c>
      <c r="Y25" s="49">
        <v>3</v>
      </c>
      <c r="AA25" s="49">
        <v>5</v>
      </c>
      <c r="AB25" s="49">
        <v>6</v>
      </c>
      <c r="AC25" s="49">
        <v>8</v>
      </c>
      <c r="AD25" s="49">
        <v>11</v>
      </c>
      <c r="AE25" s="49">
        <v>5</v>
      </c>
      <c r="AF25" s="49">
        <v>9</v>
      </c>
      <c r="AG25" s="49">
        <v>5</v>
      </c>
      <c r="AI25" s="49">
        <v>8</v>
      </c>
      <c r="AJ25" s="49">
        <v>8</v>
      </c>
      <c r="AK25" s="49">
        <v>7</v>
      </c>
      <c r="AL25" s="49">
        <v>9</v>
      </c>
      <c r="AM25" s="49">
        <v>9</v>
      </c>
      <c r="AN25" s="49">
        <v>8</v>
      </c>
      <c r="AO25" s="49">
        <v>5</v>
      </c>
      <c r="AQ25" s="49">
        <v>14</v>
      </c>
      <c r="AR25" s="49">
        <v>13</v>
      </c>
      <c r="AS25" s="49">
        <v>11</v>
      </c>
      <c r="AT25" s="49">
        <v>8</v>
      </c>
      <c r="AU25" s="49">
        <v>10</v>
      </c>
      <c r="AV25" s="49">
        <v>7</v>
      </c>
      <c r="AW25" s="49">
        <v>6</v>
      </c>
      <c r="AY25" s="49">
        <f t="shared" si="5"/>
        <v>14</v>
      </c>
      <c r="AZ25" s="49">
        <f t="shared" si="5"/>
        <v>4</v>
      </c>
      <c r="BA25" s="49">
        <f t="shared" si="5"/>
        <v>9</v>
      </c>
      <c r="BB25" s="49">
        <f t="shared" si="5"/>
        <v>9</v>
      </c>
      <c r="BC25" s="49">
        <f t="shared" si="5"/>
        <v>8</v>
      </c>
      <c r="BD25" s="49">
        <f t="shared" si="5"/>
        <v>9</v>
      </c>
      <c r="BE25" s="49">
        <f t="shared" si="5"/>
        <v>12</v>
      </c>
      <c r="BG25" s="49">
        <v>20</v>
      </c>
      <c r="BH25" s="49">
        <v>19</v>
      </c>
      <c r="BI25" s="49">
        <v>10</v>
      </c>
      <c r="BJ25" s="49">
        <v>10</v>
      </c>
      <c r="BK25" s="49">
        <v>11</v>
      </c>
      <c r="BL25" s="49">
        <v>8</v>
      </c>
      <c r="BM25" s="49">
        <v>6</v>
      </c>
      <c r="BO25" s="49">
        <v>7</v>
      </c>
      <c r="BP25" s="49">
        <v>8</v>
      </c>
      <c r="BQ25" s="49">
        <v>9</v>
      </c>
      <c r="BR25" s="49">
        <v>6</v>
      </c>
      <c r="BS25" s="49">
        <v>5</v>
      </c>
      <c r="BT25" s="49">
        <v>6</v>
      </c>
      <c r="BU25" s="49">
        <v>5</v>
      </c>
    </row>
    <row r="26" spans="1:73" x14ac:dyDescent="0.25">
      <c r="A26" s="40">
        <v>0.27</v>
      </c>
      <c r="B26" s="38" t="s">
        <v>2</v>
      </c>
      <c r="C26" s="49">
        <v>12</v>
      </c>
      <c r="D26" s="49">
        <v>14</v>
      </c>
      <c r="E26" s="49">
        <v>14</v>
      </c>
      <c r="F26" s="49">
        <v>17</v>
      </c>
      <c r="G26" s="49">
        <v>17</v>
      </c>
      <c r="H26" s="49">
        <v>16</v>
      </c>
      <c r="I26" s="49">
        <v>20</v>
      </c>
      <c r="K26" s="49">
        <v>1</v>
      </c>
      <c r="L26" s="49">
        <v>5</v>
      </c>
      <c r="M26" s="49">
        <v>13</v>
      </c>
      <c r="N26" s="49">
        <v>20</v>
      </c>
      <c r="O26" s="49">
        <v>26</v>
      </c>
      <c r="P26" s="49">
        <v>38</v>
      </c>
      <c r="Q26" s="49">
        <v>36</v>
      </c>
      <c r="S26" s="49">
        <v>17</v>
      </c>
      <c r="T26" s="49">
        <v>19</v>
      </c>
      <c r="U26" s="49">
        <v>11</v>
      </c>
      <c r="V26" s="49">
        <v>8</v>
      </c>
      <c r="W26" s="49">
        <v>9</v>
      </c>
      <c r="X26" s="49">
        <v>5</v>
      </c>
      <c r="Y26" s="49">
        <v>4</v>
      </c>
      <c r="AA26" s="49">
        <v>2</v>
      </c>
      <c r="AB26" s="49">
        <v>5</v>
      </c>
      <c r="AC26" s="49">
        <v>7</v>
      </c>
      <c r="AD26" s="49">
        <v>7</v>
      </c>
      <c r="AE26" s="49">
        <v>6</v>
      </c>
      <c r="AF26" s="49">
        <v>7</v>
      </c>
      <c r="AG26" s="49">
        <v>7</v>
      </c>
      <c r="AI26" s="49">
        <v>13</v>
      </c>
      <c r="AJ26" s="49">
        <v>14</v>
      </c>
      <c r="AK26" s="49">
        <v>20</v>
      </c>
      <c r="AL26" s="49">
        <v>18</v>
      </c>
      <c r="AM26" s="49">
        <v>17</v>
      </c>
      <c r="AN26" s="49">
        <v>15</v>
      </c>
      <c r="AO26" s="49">
        <v>14</v>
      </c>
      <c r="AQ26" s="49">
        <v>2</v>
      </c>
      <c r="AR26" s="49">
        <v>2</v>
      </c>
      <c r="AS26" s="49">
        <v>1</v>
      </c>
      <c r="AT26" s="49">
        <v>1</v>
      </c>
      <c r="AU26" s="49">
        <v>1</v>
      </c>
      <c r="AV26" s="49">
        <v>1</v>
      </c>
      <c r="AW26" s="49">
        <v>1</v>
      </c>
      <c r="AY26" s="49">
        <f t="shared" si="5"/>
        <v>10</v>
      </c>
      <c r="AZ26" s="49">
        <f t="shared" si="5"/>
        <v>7</v>
      </c>
      <c r="BA26" s="49">
        <f t="shared" si="5"/>
        <v>7</v>
      </c>
      <c r="BB26" s="49">
        <f t="shared" si="5"/>
        <v>5</v>
      </c>
      <c r="BC26" s="49">
        <f t="shared" si="5"/>
        <v>5</v>
      </c>
      <c r="BD26" s="49">
        <f t="shared" si="5"/>
        <v>3</v>
      </c>
      <c r="BE26" s="49">
        <f t="shared" si="5"/>
        <v>2</v>
      </c>
      <c r="BG26" s="49">
        <v>38</v>
      </c>
      <c r="BH26" s="49">
        <v>28</v>
      </c>
      <c r="BI26" s="49">
        <v>18</v>
      </c>
      <c r="BJ26" s="49">
        <v>15</v>
      </c>
      <c r="BK26" s="49">
        <v>12</v>
      </c>
      <c r="BL26" s="49">
        <v>10</v>
      </c>
      <c r="BM26" s="49">
        <v>10</v>
      </c>
      <c r="BO26" s="49">
        <v>5</v>
      </c>
      <c r="BP26" s="49">
        <v>6</v>
      </c>
      <c r="BQ26" s="49">
        <v>9</v>
      </c>
      <c r="BR26" s="49">
        <v>9</v>
      </c>
      <c r="BS26" s="49">
        <v>7</v>
      </c>
      <c r="BT26" s="49">
        <v>5</v>
      </c>
      <c r="BU26" s="49">
        <v>6</v>
      </c>
    </row>
    <row r="27" spans="1:73" x14ac:dyDescent="0.25">
      <c r="A27" s="40">
        <v>7.0000000000000007E-2</v>
      </c>
      <c r="B27" s="38" t="s">
        <v>5</v>
      </c>
      <c r="C27" s="49">
        <v>26</v>
      </c>
      <c r="D27" s="49">
        <v>29</v>
      </c>
      <c r="E27" s="49">
        <v>30</v>
      </c>
      <c r="F27" s="49">
        <v>36</v>
      </c>
      <c r="G27" s="49">
        <v>36</v>
      </c>
      <c r="H27" s="49">
        <v>39</v>
      </c>
      <c r="I27" s="49">
        <v>37</v>
      </c>
      <c r="K27" s="49">
        <v>1</v>
      </c>
      <c r="L27" s="49">
        <v>1</v>
      </c>
      <c r="M27" s="49">
        <v>8</v>
      </c>
      <c r="N27" s="49">
        <v>11</v>
      </c>
      <c r="O27" s="49">
        <v>12</v>
      </c>
      <c r="P27" s="49">
        <v>17</v>
      </c>
      <c r="Q27" s="49">
        <v>20</v>
      </c>
      <c r="S27" s="49">
        <v>17</v>
      </c>
      <c r="T27" s="49">
        <v>16</v>
      </c>
      <c r="U27" s="49">
        <v>9</v>
      </c>
      <c r="V27" s="49">
        <v>8</v>
      </c>
      <c r="W27" s="49">
        <v>6</v>
      </c>
      <c r="X27" s="49">
        <v>4</v>
      </c>
      <c r="Y27" s="49">
        <v>3</v>
      </c>
      <c r="AA27" s="49">
        <v>5</v>
      </c>
      <c r="AB27" s="49">
        <v>8</v>
      </c>
      <c r="AC27" s="49">
        <v>10</v>
      </c>
      <c r="AD27" s="49">
        <v>7</v>
      </c>
      <c r="AE27" s="49">
        <v>7</v>
      </c>
      <c r="AF27" s="49">
        <v>9</v>
      </c>
      <c r="AG27" s="49">
        <v>8</v>
      </c>
      <c r="AI27" s="49">
        <v>7</v>
      </c>
      <c r="AJ27" s="49">
        <v>5</v>
      </c>
      <c r="AK27" s="49">
        <v>11</v>
      </c>
      <c r="AL27" s="49">
        <v>10</v>
      </c>
      <c r="AM27" s="49">
        <v>11</v>
      </c>
      <c r="AN27" s="49">
        <v>7</v>
      </c>
      <c r="AO27" s="49">
        <v>11</v>
      </c>
      <c r="AQ27" s="49">
        <v>3</v>
      </c>
      <c r="AR27" s="49">
        <v>2</v>
      </c>
      <c r="AS27" s="49">
        <v>2</v>
      </c>
      <c r="AT27" s="49">
        <v>2</v>
      </c>
      <c r="AU27" s="49">
        <v>3</v>
      </c>
      <c r="AV27" s="49">
        <v>2</v>
      </c>
      <c r="AW27" s="49">
        <v>2</v>
      </c>
      <c r="AY27" s="49">
        <f t="shared" si="5"/>
        <v>9</v>
      </c>
      <c r="AZ27" s="49">
        <f t="shared" si="5"/>
        <v>12</v>
      </c>
      <c r="BA27" s="49">
        <f t="shared" si="5"/>
        <v>8</v>
      </c>
      <c r="BB27" s="49">
        <f t="shared" si="5"/>
        <v>11</v>
      </c>
      <c r="BC27" s="49">
        <f t="shared" si="5"/>
        <v>8</v>
      </c>
      <c r="BD27" s="49">
        <f t="shared" si="5"/>
        <v>8</v>
      </c>
      <c r="BE27" s="49">
        <f t="shared" si="5"/>
        <v>9</v>
      </c>
      <c r="BG27" s="49">
        <v>26</v>
      </c>
      <c r="BH27" s="49">
        <v>18</v>
      </c>
      <c r="BI27" s="49">
        <v>15</v>
      </c>
      <c r="BJ27" s="49">
        <v>11</v>
      </c>
      <c r="BK27" s="49">
        <v>11</v>
      </c>
      <c r="BL27" s="49">
        <v>10</v>
      </c>
      <c r="BM27" s="49">
        <v>6</v>
      </c>
      <c r="BO27" s="49">
        <v>6</v>
      </c>
      <c r="BP27" s="49">
        <v>9</v>
      </c>
      <c r="BQ27" s="49">
        <v>7</v>
      </c>
      <c r="BR27" s="49">
        <v>4</v>
      </c>
      <c r="BS27" s="49">
        <v>6</v>
      </c>
      <c r="BT27" s="49">
        <v>4</v>
      </c>
      <c r="BU27" s="49">
        <v>4</v>
      </c>
    </row>
    <row r="28" spans="1:73" x14ac:dyDescent="0.25">
      <c r="A28" s="40">
        <v>0.08</v>
      </c>
      <c r="B28" s="38" t="s">
        <v>1</v>
      </c>
      <c r="C28" s="49">
        <v>22</v>
      </c>
      <c r="D28" s="49">
        <v>26</v>
      </c>
      <c r="E28" s="49">
        <v>28</v>
      </c>
      <c r="F28" s="49">
        <v>29</v>
      </c>
      <c r="G28" s="49">
        <v>32</v>
      </c>
      <c r="H28" s="49">
        <v>29</v>
      </c>
      <c r="I28" s="49">
        <v>31</v>
      </c>
      <c r="K28" s="49">
        <v>1</v>
      </c>
      <c r="L28" s="49">
        <v>2</v>
      </c>
      <c r="M28" s="49">
        <v>11</v>
      </c>
      <c r="N28" s="49">
        <v>13</v>
      </c>
      <c r="O28" s="49">
        <v>16</v>
      </c>
      <c r="P28" s="49">
        <v>25</v>
      </c>
      <c r="Q28" s="49">
        <v>25</v>
      </c>
      <c r="S28" s="49">
        <v>19</v>
      </c>
      <c r="T28" s="49">
        <v>23</v>
      </c>
      <c r="U28" s="49">
        <v>13</v>
      </c>
      <c r="V28" s="49">
        <v>12</v>
      </c>
      <c r="W28" s="49">
        <v>8</v>
      </c>
      <c r="X28" s="49">
        <v>7</v>
      </c>
      <c r="Y28" s="49">
        <v>7</v>
      </c>
      <c r="AA28" s="49">
        <v>5</v>
      </c>
      <c r="AB28" s="49">
        <v>6</v>
      </c>
      <c r="AC28" s="49">
        <v>9</v>
      </c>
      <c r="AD28" s="49">
        <v>7</v>
      </c>
      <c r="AE28" s="49">
        <v>8</v>
      </c>
      <c r="AF28" s="49">
        <v>9</v>
      </c>
      <c r="AG28" s="49">
        <v>10</v>
      </c>
      <c r="AI28" s="49">
        <v>10</v>
      </c>
      <c r="AJ28" s="49">
        <v>10</v>
      </c>
      <c r="AK28" s="49">
        <v>14</v>
      </c>
      <c r="AL28" s="49">
        <v>12</v>
      </c>
      <c r="AM28" s="49">
        <v>16</v>
      </c>
      <c r="AN28" s="49">
        <v>9</v>
      </c>
      <c r="AO28" s="49">
        <v>7</v>
      </c>
      <c r="AQ28" s="49">
        <v>2</v>
      </c>
      <c r="AR28" s="49">
        <v>1</v>
      </c>
      <c r="AS28" s="49">
        <v>1</v>
      </c>
      <c r="AT28" s="49">
        <v>1</v>
      </c>
      <c r="AU28" s="49">
        <v>1</v>
      </c>
      <c r="AV28" s="49">
        <v>1</v>
      </c>
      <c r="AW28" s="49">
        <v>1</v>
      </c>
      <c r="AY28" s="49">
        <f t="shared" si="5"/>
        <v>11</v>
      </c>
      <c r="AZ28" s="49">
        <f t="shared" si="5"/>
        <v>8</v>
      </c>
      <c r="BA28" s="49">
        <f t="shared" si="5"/>
        <v>5</v>
      </c>
      <c r="BB28" s="49">
        <f t="shared" si="5"/>
        <v>6</v>
      </c>
      <c r="BC28" s="49">
        <f t="shared" si="5"/>
        <v>6</v>
      </c>
      <c r="BD28" s="49">
        <f t="shared" si="5"/>
        <v>7</v>
      </c>
      <c r="BE28" s="49">
        <f t="shared" si="5"/>
        <v>6</v>
      </c>
      <c r="BG28" s="49">
        <v>21</v>
      </c>
      <c r="BH28" s="49">
        <v>18</v>
      </c>
      <c r="BI28" s="49">
        <v>13</v>
      </c>
      <c r="BJ28" s="49">
        <v>13</v>
      </c>
      <c r="BK28" s="49">
        <v>9</v>
      </c>
      <c r="BL28" s="49">
        <v>6</v>
      </c>
      <c r="BM28" s="49">
        <v>6</v>
      </c>
      <c r="BO28" s="49">
        <v>9</v>
      </c>
      <c r="BP28" s="49">
        <v>6</v>
      </c>
      <c r="BQ28" s="49">
        <v>6</v>
      </c>
      <c r="BR28" s="49">
        <v>7</v>
      </c>
      <c r="BS28" s="49">
        <v>4</v>
      </c>
      <c r="BT28" s="49">
        <v>7</v>
      </c>
      <c r="BU28" s="49">
        <v>7</v>
      </c>
    </row>
    <row r="33" spans="2:21" x14ac:dyDescent="0.25">
      <c r="B33" s="38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spans="2:21" x14ac:dyDescent="0.25">
      <c r="B34" s="38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spans="2:21" ht="15.75" customHeight="1" x14ac:dyDescent="0.25">
      <c r="B35" s="38"/>
      <c r="U35" s="15"/>
    </row>
    <row r="36" spans="2:21" ht="15" customHeight="1" x14ac:dyDescent="0.25">
      <c r="B36" s="38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2"/>
    </row>
    <row r="37" spans="2:21" x14ac:dyDescent="0.25">
      <c r="B37" s="38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2:21" x14ac:dyDescent="0.25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5"/>
    </row>
    <row r="39" spans="2:21" x14ac:dyDescent="0.25"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spans="2:21" x14ac:dyDescent="0.25"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spans="2:21" x14ac:dyDescent="0.25"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</row>
    <row r="42" spans="2:21" x14ac:dyDescent="0.25"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2:21" x14ac:dyDescent="0.25"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</row>
    <row r="44" spans="2:21" x14ac:dyDescent="0.25"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</row>
    <row r="45" spans="2:21" x14ac:dyDescent="0.25"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2"/>
    </row>
    <row r="46" spans="2:21" x14ac:dyDescent="0.25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15"/>
    </row>
    <row r="47" spans="2:21" x14ac:dyDescent="0.25"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8" spans="2:21" x14ac:dyDescent="0.25"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</row>
    <row r="49" spans="4:21" x14ac:dyDescent="0.25"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4:21" x14ac:dyDescent="0.25"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4:21" x14ac:dyDescent="0.25"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</row>
    <row r="52" spans="4:21" x14ac:dyDescent="0.25"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</row>
    <row r="53" spans="4:21" x14ac:dyDescent="0.25"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</row>
    <row r="54" spans="4:21" x14ac:dyDescent="0.25"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2"/>
      <c r="U54" s="15"/>
    </row>
    <row r="55" spans="4:21" x14ac:dyDescent="0.25"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2"/>
      <c r="U55" s="15"/>
    </row>
    <row r="56" spans="4:21" x14ac:dyDescent="0.25"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2"/>
      <c r="U56" s="15"/>
    </row>
    <row r="57" spans="4:21" x14ac:dyDescent="0.25">
      <c r="D57" s="15"/>
      <c r="E57" s="15"/>
      <c r="F57" s="2"/>
      <c r="G57" s="2"/>
      <c r="H57" s="2"/>
      <c r="I57" s="2"/>
      <c r="J57" s="2"/>
      <c r="K57" s="2"/>
      <c r="L57" s="2"/>
      <c r="M57" s="2"/>
      <c r="N57" s="2"/>
      <c r="O57" s="2"/>
      <c r="P57" s="15"/>
      <c r="Q57" s="15"/>
      <c r="R57" s="15"/>
      <c r="S57" s="15"/>
      <c r="T57" s="2"/>
      <c r="U57" s="15"/>
    </row>
    <row r="58" spans="4:21" x14ac:dyDescent="0.25"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2"/>
    </row>
    <row r="59" spans="4:21" x14ac:dyDescent="0.25">
      <c r="D59" s="15"/>
      <c r="E59" s="15"/>
      <c r="F59" s="15"/>
      <c r="G59" s="15"/>
      <c r="H59" s="15"/>
      <c r="I59" s="15"/>
      <c r="J59" s="2"/>
      <c r="K59" s="15"/>
      <c r="L59" s="15"/>
      <c r="M59" s="15"/>
      <c r="N59" s="15"/>
      <c r="O59" s="15"/>
      <c r="P59" s="2"/>
      <c r="Q59" s="2"/>
      <c r="R59" s="2"/>
      <c r="S59" s="2"/>
      <c r="T59" s="2"/>
      <c r="U59" s="2"/>
    </row>
    <row r="60" spans="4:21" x14ac:dyDescent="0.25">
      <c r="D60" s="15"/>
      <c r="E60" s="15"/>
      <c r="F60" s="15"/>
      <c r="G60" s="15"/>
      <c r="H60" s="15"/>
      <c r="I60" s="15"/>
      <c r="J60" s="2"/>
      <c r="K60" s="15"/>
      <c r="L60" s="15"/>
      <c r="M60" s="15"/>
      <c r="N60" s="15"/>
      <c r="O60" s="15"/>
      <c r="P60" s="2"/>
      <c r="Q60" s="2"/>
      <c r="R60" s="2"/>
      <c r="S60" s="2"/>
      <c r="T60" s="2"/>
      <c r="U60" s="2"/>
    </row>
    <row r="61" spans="4:21" x14ac:dyDescent="0.25">
      <c r="D61" s="15"/>
      <c r="E61" s="15"/>
      <c r="F61" s="15"/>
      <c r="G61" s="15"/>
      <c r="H61" s="15"/>
      <c r="I61" s="15"/>
      <c r="J61" s="2"/>
      <c r="K61" s="15"/>
      <c r="L61" s="15"/>
      <c r="M61" s="15"/>
      <c r="N61" s="15"/>
      <c r="O61" s="15"/>
      <c r="P61" s="15"/>
      <c r="Q61" s="2"/>
      <c r="R61" s="15"/>
      <c r="S61" s="15"/>
      <c r="T61" s="15"/>
      <c r="U61" s="15"/>
    </row>
  </sheetData>
  <mergeCells count="9">
    <mergeCell ref="BG2:BM2"/>
    <mergeCell ref="BO2:BU2"/>
    <mergeCell ref="C2:H2"/>
    <mergeCell ref="S2:Y2"/>
    <mergeCell ref="AA2:AG2"/>
    <mergeCell ref="AI2:AO2"/>
    <mergeCell ref="K2:P2"/>
    <mergeCell ref="AQ2:AW2"/>
    <mergeCell ref="AY2:BE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N63"/>
  <sheetViews>
    <sheetView zoomScale="130" zoomScaleNormal="130" workbookViewId="0">
      <pane xSplit="6" ySplit="3" topLeftCell="G4" activePane="bottomRight" state="frozen"/>
      <selection pane="topRight" activeCell="C1" sqref="C1"/>
      <selection pane="bottomLeft" activeCell="A4" sqref="A4"/>
      <selection pane="bottomRight" activeCell="I22" sqref="I22"/>
    </sheetView>
  </sheetViews>
  <sheetFormatPr defaultRowHeight="15" x14ac:dyDescent="0.25"/>
  <cols>
    <col min="1" max="1" width="9.140625" style="2"/>
    <col min="2" max="2" width="13.28515625" style="2" bestFit="1" customWidth="1"/>
    <col min="3" max="5" width="9.140625" style="2"/>
    <col min="6" max="6" width="13.85546875" style="2" bestFit="1" customWidth="1"/>
    <col min="7" max="9" width="8.42578125" style="15" customWidth="1"/>
    <col min="10" max="10" width="5.85546875" style="2" bestFit="1" customWidth="1"/>
    <col min="11" max="13" width="8.42578125" style="15" customWidth="1"/>
    <col min="14" max="14" width="5" style="2" bestFit="1" customWidth="1"/>
    <col min="15" max="17" width="8.42578125" style="15" customWidth="1"/>
    <col min="18" max="18" width="5.28515625" style="15" customWidth="1"/>
    <col min="19" max="21" width="8.42578125" style="15" customWidth="1"/>
    <col min="22" max="22" width="4.5703125" style="2" customWidth="1"/>
    <col min="23" max="23" width="12.28515625" style="27" customWidth="1"/>
    <col min="24" max="26" width="12.28515625" style="2" customWidth="1"/>
    <col min="27" max="27" width="9.140625" style="2"/>
    <col min="28" max="28" width="9.140625" style="2" customWidth="1"/>
    <col min="29" max="16384" width="9.140625" style="2"/>
  </cols>
  <sheetData>
    <row r="1" spans="1:26" x14ac:dyDescent="0.25">
      <c r="G1" s="2"/>
      <c r="H1" s="2"/>
      <c r="I1" s="2"/>
      <c r="K1" s="2"/>
      <c r="L1" s="2"/>
      <c r="M1" s="2"/>
      <c r="O1" s="2"/>
      <c r="P1" s="2"/>
      <c r="Q1" s="2"/>
      <c r="S1" s="2"/>
      <c r="T1" s="2"/>
      <c r="U1" s="2"/>
    </row>
    <row r="2" spans="1:26" ht="15.75" x14ac:dyDescent="0.25">
      <c r="F2" s="1" t="s">
        <v>81</v>
      </c>
      <c r="G2" s="67" t="s">
        <v>26</v>
      </c>
      <c r="H2" s="67"/>
      <c r="I2" s="47"/>
      <c r="J2" s="15"/>
      <c r="K2" s="67" t="s">
        <v>25</v>
      </c>
      <c r="L2" s="67"/>
      <c r="M2" s="47"/>
      <c r="N2" s="41"/>
      <c r="O2" s="67" t="s">
        <v>96</v>
      </c>
      <c r="P2" s="67"/>
      <c r="Q2" s="47"/>
      <c r="R2" s="41"/>
      <c r="S2" s="67" t="s">
        <v>33</v>
      </c>
      <c r="T2" s="67"/>
      <c r="U2" s="47"/>
    </row>
    <row r="3" spans="1:26" x14ac:dyDescent="0.25">
      <c r="B3" s="53" t="s">
        <v>101</v>
      </c>
      <c r="C3" s="53" t="s">
        <v>102</v>
      </c>
      <c r="D3" s="62">
        <v>43379</v>
      </c>
      <c r="E3" s="62">
        <v>43383</v>
      </c>
      <c r="F3" s="61"/>
      <c r="G3" s="62">
        <v>43379</v>
      </c>
      <c r="H3" s="62">
        <v>43383</v>
      </c>
      <c r="I3" s="63" t="s">
        <v>104</v>
      </c>
      <c r="J3" s="61"/>
      <c r="K3" s="62">
        <v>43379</v>
      </c>
      <c r="L3" s="62">
        <v>43383</v>
      </c>
      <c r="M3" s="63" t="s">
        <v>104</v>
      </c>
      <c r="N3" s="61"/>
      <c r="O3" s="62">
        <v>43379</v>
      </c>
      <c r="P3" s="62">
        <v>43383</v>
      </c>
      <c r="Q3" s="63" t="s">
        <v>104</v>
      </c>
      <c r="R3" s="64"/>
      <c r="S3" s="62">
        <v>43379</v>
      </c>
      <c r="T3" s="62">
        <v>43383</v>
      </c>
      <c r="U3" s="63" t="s">
        <v>104</v>
      </c>
      <c r="W3" s="11" t="s">
        <v>26</v>
      </c>
      <c r="X3" s="11" t="s">
        <v>25</v>
      </c>
      <c r="Y3" s="11" t="s">
        <v>73</v>
      </c>
      <c r="Z3" s="11" t="s">
        <v>33</v>
      </c>
    </row>
    <row r="4" spans="1:26" x14ac:dyDescent="0.25">
      <c r="B4" s="65">
        <v>117364560</v>
      </c>
      <c r="C4" s="59">
        <v>1</v>
      </c>
      <c r="D4" s="53"/>
      <c r="E4" s="53"/>
      <c r="F4" s="45" t="s">
        <v>82</v>
      </c>
      <c r="G4" s="55">
        <v>45</v>
      </c>
      <c r="H4" s="55">
        <v>49</v>
      </c>
      <c r="I4" s="60">
        <f>SUM(I5:I12)</f>
        <v>48.292001248076929</v>
      </c>
      <c r="J4" s="45"/>
      <c r="K4" s="55">
        <v>43</v>
      </c>
      <c r="L4" s="55">
        <v>36</v>
      </c>
      <c r="M4" s="60">
        <f>SUM(M5:M12)</f>
        <v>34.661900508978171</v>
      </c>
      <c r="N4" s="45"/>
      <c r="O4" s="55">
        <v>10</v>
      </c>
      <c r="P4" s="55">
        <v>8</v>
      </c>
      <c r="Q4" s="60">
        <f>SUM(Q5:Q12)</f>
        <v>8.5190882068658542</v>
      </c>
      <c r="R4" s="56"/>
      <c r="S4" s="55">
        <v>2</v>
      </c>
      <c r="T4" s="55">
        <v>6</v>
      </c>
      <c r="U4" s="60">
        <f>SUM(U5:U12)</f>
        <v>4.9694430499292119</v>
      </c>
      <c r="W4" s="32">
        <f>H4-G4</f>
        <v>4</v>
      </c>
      <c r="X4" s="32">
        <f>L4-K4</f>
        <v>-7</v>
      </c>
      <c r="Y4" s="32">
        <f>P4-O4</f>
        <v>-2</v>
      </c>
      <c r="Z4" s="32">
        <f>T4-S4</f>
        <v>4</v>
      </c>
    </row>
    <row r="5" spans="1:26" x14ac:dyDescent="0.25">
      <c r="A5" s="57" t="s">
        <v>97</v>
      </c>
      <c r="B5" s="58">
        <v>49276990</v>
      </c>
      <c r="C5" s="59">
        <f>B5/117364560</f>
        <v>0.41986260588375229</v>
      </c>
      <c r="D5" s="59"/>
      <c r="E5" s="59">
        <v>0.44354838709677419</v>
      </c>
      <c r="F5" s="2" t="s">
        <v>88</v>
      </c>
      <c r="G5" s="49">
        <v>98</v>
      </c>
      <c r="H5" s="49">
        <v>97</v>
      </c>
      <c r="I5" s="60">
        <f>H5*$C5</f>
        <v>40.726672770723972</v>
      </c>
      <c r="K5" s="49">
        <v>1</v>
      </c>
      <c r="L5" s="49">
        <v>2</v>
      </c>
      <c r="M5" s="60">
        <f>L5*$C5</f>
        <v>0.83972521176750459</v>
      </c>
      <c r="O5" s="49">
        <v>0</v>
      </c>
      <c r="P5" s="49">
        <v>0</v>
      </c>
      <c r="Q5" s="60">
        <f>P5*$C5</f>
        <v>0</v>
      </c>
      <c r="R5" s="42"/>
      <c r="S5" s="49">
        <v>0</v>
      </c>
      <c r="T5" s="49">
        <v>1</v>
      </c>
      <c r="U5" s="60">
        <f>T5*$C5</f>
        <v>0.41986260588375229</v>
      </c>
      <c r="W5" s="32">
        <f t="shared" ref="W5:W12" si="0">H5-G5</f>
        <v>-1</v>
      </c>
      <c r="X5" s="32">
        <f t="shared" ref="X5:X12" si="1">L5-K5</f>
        <v>1</v>
      </c>
      <c r="Y5" s="32">
        <f t="shared" ref="Y5:Y12" si="2">P5-O5</f>
        <v>0</v>
      </c>
      <c r="Z5" s="32">
        <f t="shared" ref="Z5:Z12" si="3">T5-S5</f>
        <v>1</v>
      </c>
    </row>
    <row r="6" spans="1:26" x14ac:dyDescent="0.25">
      <c r="A6" s="57" t="s">
        <v>97</v>
      </c>
      <c r="B6" s="58">
        <v>31342005</v>
      </c>
      <c r="C6" s="59">
        <f t="shared" ref="C6:C11" si="4">B6/117364560</f>
        <v>0.26704828953476245</v>
      </c>
      <c r="D6" s="59"/>
      <c r="E6" s="59">
        <v>0.27788978494623656</v>
      </c>
      <c r="F6" s="2" t="s">
        <v>92</v>
      </c>
      <c r="G6" s="49">
        <v>1</v>
      </c>
      <c r="H6" s="49">
        <v>4</v>
      </c>
      <c r="I6" s="60">
        <f t="shared" ref="I6:I12" si="5">H6*$C6</f>
        <v>1.0681931581390498</v>
      </c>
      <c r="K6" s="49">
        <v>98</v>
      </c>
      <c r="L6" s="49">
        <v>90</v>
      </c>
      <c r="M6" s="60">
        <f t="shared" ref="M6:M12" si="6">L6*$C6</f>
        <v>24.034346058128619</v>
      </c>
      <c r="O6" s="49">
        <v>1</v>
      </c>
      <c r="P6" s="49">
        <v>1</v>
      </c>
      <c r="Q6" s="60">
        <f t="shared" ref="Q6:Q12" si="7">P6*$C6</f>
        <v>0.26704828953476245</v>
      </c>
      <c r="R6" s="42"/>
      <c r="S6" s="49">
        <v>0</v>
      </c>
      <c r="T6" s="49">
        <v>5</v>
      </c>
      <c r="U6" s="60">
        <f t="shared" ref="U6:U11" si="8">T6*$C6</f>
        <v>1.3352414476738121</v>
      </c>
      <c r="W6" s="32">
        <f t="shared" si="0"/>
        <v>3</v>
      </c>
      <c r="X6" s="32">
        <f t="shared" si="1"/>
        <v>-8</v>
      </c>
      <c r="Y6" s="32">
        <f t="shared" si="2"/>
        <v>0</v>
      </c>
      <c r="Z6" s="32">
        <f t="shared" si="3"/>
        <v>5</v>
      </c>
    </row>
    <row r="7" spans="1:26" x14ac:dyDescent="0.25">
      <c r="A7" s="57" t="s">
        <v>97</v>
      </c>
      <c r="B7" s="58">
        <v>13344366</v>
      </c>
      <c r="C7" s="59">
        <f t="shared" si="4"/>
        <v>0.11370013230569774</v>
      </c>
      <c r="D7" s="59"/>
      <c r="E7" s="59">
        <v>0.11458333333333333</v>
      </c>
      <c r="F7" s="2" t="s">
        <v>90</v>
      </c>
      <c r="G7" s="49">
        <v>14</v>
      </c>
      <c r="H7" s="49">
        <v>19</v>
      </c>
      <c r="I7" s="60">
        <f t="shared" si="5"/>
        <v>2.160302513808257</v>
      </c>
      <c r="K7" s="49">
        <v>67</v>
      </c>
      <c r="L7" s="49">
        <v>58</v>
      </c>
      <c r="M7" s="60">
        <f t="shared" si="6"/>
        <v>6.5946076737304686</v>
      </c>
      <c r="O7" s="49">
        <v>17</v>
      </c>
      <c r="P7" s="49">
        <v>15</v>
      </c>
      <c r="Q7" s="60">
        <f t="shared" si="7"/>
        <v>1.7055019845854662</v>
      </c>
      <c r="R7" s="42"/>
      <c r="S7" s="49">
        <v>2</v>
      </c>
      <c r="T7" s="49">
        <v>8</v>
      </c>
      <c r="U7" s="60">
        <f t="shared" si="8"/>
        <v>0.90960105844558192</v>
      </c>
      <c r="W7" s="32">
        <f t="shared" si="0"/>
        <v>5</v>
      </c>
      <c r="X7" s="32">
        <f t="shared" si="1"/>
        <v>-9</v>
      </c>
      <c r="Y7" s="32">
        <f t="shared" si="2"/>
        <v>-2</v>
      </c>
      <c r="Z7" s="32">
        <f t="shared" si="3"/>
        <v>6</v>
      </c>
    </row>
    <row r="8" spans="1:26" x14ac:dyDescent="0.25">
      <c r="A8" s="57" t="s">
        <v>97</v>
      </c>
      <c r="B8" s="58">
        <v>5096349</v>
      </c>
      <c r="C8" s="59">
        <f t="shared" si="4"/>
        <v>4.3423236111480329E-2</v>
      </c>
      <c r="D8" s="59"/>
      <c r="E8" s="59">
        <v>3.8978494623655914E-2</v>
      </c>
      <c r="F8" s="2" t="s">
        <v>91</v>
      </c>
      <c r="G8" s="49">
        <v>32</v>
      </c>
      <c r="H8" s="49">
        <v>42</v>
      </c>
      <c r="I8" s="60">
        <f t="shared" si="5"/>
        <v>1.8237759166821739</v>
      </c>
      <c r="K8" s="49">
        <v>45</v>
      </c>
      <c r="L8" s="49">
        <v>30</v>
      </c>
      <c r="M8" s="60">
        <f t="shared" si="6"/>
        <v>1.3026970833444098</v>
      </c>
      <c r="O8" s="49">
        <v>22</v>
      </c>
      <c r="P8" s="49">
        <v>17</v>
      </c>
      <c r="Q8" s="60">
        <f t="shared" si="7"/>
        <v>0.73819501389516562</v>
      </c>
      <c r="R8" s="42"/>
      <c r="S8" s="49">
        <v>2</v>
      </c>
      <c r="T8" s="49">
        <v>12</v>
      </c>
      <c r="U8" s="60">
        <f t="shared" si="8"/>
        <v>0.52107883333776395</v>
      </c>
      <c r="W8" s="32">
        <f t="shared" si="0"/>
        <v>10</v>
      </c>
      <c r="X8" s="32">
        <f t="shared" si="1"/>
        <v>-15</v>
      </c>
      <c r="Y8" s="32">
        <f t="shared" si="2"/>
        <v>-5</v>
      </c>
      <c r="Z8" s="32">
        <f t="shared" si="3"/>
        <v>10</v>
      </c>
    </row>
    <row r="9" spans="1:26" x14ac:dyDescent="0.25">
      <c r="A9" s="57" t="s">
        <v>97</v>
      </c>
      <c r="B9" s="58">
        <v>2679744</v>
      </c>
      <c r="C9" s="59">
        <f t="shared" si="4"/>
        <v>2.2832650674104688E-2</v>
      </c>
      <c r="D9" s="59"/>
      <c r="E9" s="59">
        <v>2.385752688172043E-2</v>
      </c>
      <c r="F9" s="2" t="s">
        <v>94</v>
      </c>
      <c r="G9" s="49">
        <v>51</v>
      </c>
      <c r="H9" s="49">
        <v>49</v>
      </c>
      <c r="I9" s="60">
        <f t="shared" si="5"/>
        <v>1.1187998830311296</v>
      </c>
      <c r="K9" s="49">
        <v>21</v>
      </c>
      <c r="L9" s="49">
        <v>18</v>
      </c>
      <c r="M9" s="60">
        <f t="shared" si="6"/>
        <v>0.41098771213388441</v>
      </c>
      <c r="O9" s="49">
        <v>26</v>
      </c>
      <c r="P9" s="49">
        <v>18</v>
      </c>
      <c r="Q9" s="60">
        <f t="shared" si="7"/>
        <v>0.41098771213388441</v>
      </c>
      <c r="R9" s="42"/>
      <c r="S9" s="49">
        <v>1</v>
      </c>
      <c r="T9" s="49">
        <v>16</v>
      </c>
      <c r="U9" s="60">
        <f t="shared" si="8"/>
        <v>0.36532241078567501</v>
      </c>
      <c r="W9" s="32">
        <f t="shared" si="0"/>
        <v>-2</v>
      </c>
      <c r="X9" s="32">
        <f t="shared" si="1"/>
        <v>-3</v>
      </c>
      <c r="Y9" s="32">
        <f t="shared" si="2"/>
        <v>-8</v>
      </c>
      <c r="Z9" s="32">
        <f t="shared" si="3"/>
        <v>15</v>
      </c>
    </row>
    <row r="10" spans="1:26" ht="15" customHeight="1" x14ac:dyDescent="0.25">
      <c r="A10" s="57" t="s">
        <v>97</v>
      </c>
      <c r="B10" s="58">
        <v>1069577</v>
      </c>
      <c r="C10" s="59">
        <f t="shared" si="4"/>
        <v>9.1132876909349805E-3</v>
      </c>
      <c r="D10" s="59"/>
      <c r="E10" s="59">
        <v>1.1088709677419355E-2</v>
      </c>
      <c r="F10" s="2" t="s">
        <v>89</v>
      </c>
      <c r="G10" s="49">
        <v>20</v>
      </c>
      <c r="H10" s="49">
        <v>18</v>
      </c>
      <c r="I10" s="60">
        <f t="shared" si="5"/>
        <v>0.16403917843682964</v>
      </c>
      <c r="K10" s="49">
        <v>61</v>
      </c>
      <c r="L10" s="49">
        <v>37</v>
      </c>
      <c r="M10" s="60">
        <f t="shared" si="6"/>
        <v>0.33719164456459427</v>
      </c>
      <c r="O10" s="49">
        <v>18</v>
      </c>
      <c r="P10" s="49">
        <v>33</v>
      </c>
      <c r="Q10" s="60">
        <f t="shared" si="7"/>
        <v>0.30073849380085438</v>
      </c>
      <c r="R10" s="42"/>
      <c r="S10" s="49">
        <v>2</v>
      </c>
      <c r="T10" s="49">
        <v>11</v>
      </c>
      <c r="U10" s="60">
        <f t="shared" si="8"/>
        <v>0.10024616460028479</v>
      </c>
      <c r="W10" s="32">
        <f t="shared" si="0"/>
        <v>-2</v>
      </c>
      <c r="X10" s="32">
        <f t="shared" si="1"/>
        <v>-24</v>
      </c>
      <c r="Y10" s="32">
        <f t="shared" si="2"/>
        <v>15</v>
      </c>
      <c r="Z10" s="32">
        <f t="shared" si="3"/>
        <v>9</v>
      </c>
    </row>
    <row r="11" spans="1:26" ht="15" customHeight="1" x14ac:dyDescent="0.25">
      <c r="A11" s="57" t="s">
        <v>97</v>
      </c>
      <c r="B11" s="58">
        <v>10313141</v>
      </c>
      <c r="C11" s="59">
        <f t="shared" si="4"/>
        <v>8.7872701946822784E-2</v>
      </c>
      <c r="D11" s="59"/>
      <c r="E11" s="59">
        <v>6.955645161290322E-2</v>
      </c>
      <c r="F11" s="2" t="s">
        <v>95</v>
      </c>
      <c r="G11" s="49">
        <v>15</v>
      </c>
      <c r="H11" s="49">
        <v>14</v>
      </c>
      <c r="I11" s="60">
        <f t="shared" si="5"/>
        <v>1.2302178272555189</v>
      </c>
      <c r="K11" s="49">
        <v>28</v>
      </c>
      <c r="L11" s="49">
        <v>13</v>
      </c>
      <c r="M11" s="60">
        <f t="shared" si="6"/>
        <v>1.1423451253086963</v>
      </c>
      <c r="O11" s="49">
        <v>53</v>
      </c>
      <c r="P11" s="49">
        <v>58</v>
      </c>
      <c r="Q11" s="60">
        <f t="shared" si="7"/>
        <v>5.0966167129157212</v>
      </c>
      <c r="R11" s="42"/>
      <c r="S11" s="49">
        <v>4</v>
      </c>
      <c r="T11" s="49">
        <v>15</v>
      </c>
      <c r="U11" s="60">
        <f t="shared" si="8"/>
        <v>1.3180905292023417</v>
      </c>
      <c r="W11" s="32">
        <f t="shared" si="0"/>
        <v>-1</v>
      </c>
      <c r="X11" s="32">
        <f t="shared" si="1"/>
        <v>-15</v>
      </c>
      <c r="Y11" s="32">
        <f t="shared" si="2"/>
        <v>5</v>
      </c>
      <c r="Z11" s="32">
        <f t="shared" si="3"/>
        <v>11</v>
      </c>
    </row>
    <row r="12" spans="1:26" ht="15" customHeight="1" x14ac:dyDescent="0.25">
      <c r="A12" s="57" t="s">
        <v>97</v>
      </c>
      <c r="B12" s="58">
        <v>29941265</v>
      </c>
      <c r="C12" s="59"/>
      <c r="D12" s="59"/>
      <c r="E12" s="59">
        <v>2.0497311827956988E-2</v>
      </c>
      <c r="F12" s="2" t="s">
        <v>93</v>
      </c>
      <c r="G12" s="49">
        <v>21</v>
      </c>
      <c r="H12" s="49">
        <v>21</v>
      </c>
      <c r="I12" s="60">
        <f t="shared" si="5"/>
        <v>0</v>
      </c>
      <c r="K12" s="49">
        <v>49</v>
      </c>
      <c r="L12" s="49">
        <v>25</v>
      </c>
      <c r="M12" s="60">
        <f t="shared" si="6"/>
        <v>0</v>
      </c>
      <c r="O12" s="49">
        <v>10</v>
      </c>
      <c r="P12" s="49">
        <v>8</v>
      </c>
      <c r="Q12" s="60">
        <f t="shared" si="7"/>
        <v>0</v>
      </c>
      <c r="R12" s="42"/>
      <c r="S12" s="49">
        <v>21</v>
      </c>
      <c r="T12" s="49">
        <v>46</v>
      </c>
      <c r="U12" s="60">
        <f>T12*$C12</f>
        <v>0</v>
      </c>
      <c r="W12" s="32">
        <f t="shared" si="0"/>
        <v>0</v>
      </c>
      <c r="X12" s="32">
        <f t="shared" si="1"/>
        <v>-24</v>
      </c>
      <c r="Y12" s="32">
        <f t="shared" si="2"/>
        <v>-2</v>
      </c>
      <c r="Z12" s="32">
        <f t="shared" si="3"/>
        <v>25</v>
      </c>
    </row>
    <row r="13" spans="1:26" x14ac:dyDescent="0.25">
      <c r="D13" s="59"/>
      <c r="E13" s="59"/>
      <c r="F13" s="2" t="s">
        <v>103</v>
      </c>
    </row>
    <row r="14" spans="1:26" x14ac:dyDescent="0.25">
      <c r="B14" s="65"/>
      <c r="C14" s="16"/>
      <c r="D14" s="16"/>
      <c r="E14" s="16"/>
      <c r="J14" s="15"/>
      <c r="N14" s="15"/>
    </row>
    <row r="15" spans="1:26" x14ac:dyDescent="0.25">
      <c r="J15" s="15"/>
      <c r="N15" s="15"/>
    </row>
    <row r="16" spans="1:26" ht="15.75" x14ac:dyDescent="0.25">
      <c r="F16" s="1" t="s">
        <v>81</v>
      </c>
      <c r="G16" s="67" t="s">
        <v>26</v>
      </c>
      <c r="H16" s="67"/>
      <c r="I16" s="47"/>
      <c r="J16" s="15"/>
      <c r="K16" s="67" t="s">
        <v>25</v>
      </c>
      <c r="L16" s="67"/>
      <c r="M16" s="47"/>
      <c r="N16" s="41"/>
      <c r="O16" s="67" t="s">
        <v>96</v>
      </c>
      <c r="P16" s="67"/>
      <c r="Q16" s="47"/>
      <c r="R16" s="41"/>
      <c r="S16" s="67" t="s">
        <v>33</v>
      </c>
      <c r="T16" s="67"/>
      <c r="U16" s="47"/>
    </row>
    <row r="17" spans="1:21" x14ac:dyDescent="0.25">
      <c r="F17" s="61"/>
      <c r="G17" s="62"/>
      <c r="H17" s="62"/>
      <c r="I17" s="63"/>
      <c r="J17" s="61"/>
      <c r="K17" s="62"/>
      <c r="L17" s="62"/>
      <c r="M17" s="63"/>
      <c r="N17" s="61"/>
      <c r="O17" s="62"/>
      <c r="P17" s="62"/>
      <c r="Q17" s="63"/>
      <c r="R17" s="64"/>
      <c r="S17" s="62"/>
      <c r="T17" s="62"/>
      <c r="U17" s="63"/>
    </row>
    <row r="18" spans="1:21" x14ac:dyDescent="0.25">
      <c r="B18" s="53" t="s">
        <v>101</v>
      </c>
      <c r="C18" s="53" t="s">
        <v>102</v>
      </c>
      <c r="D18" s="53"/>
      <c r="E18" s="53"/>
      <c r="F18" s="45" t="s">
        <v>82</v>
      </c>
      <c r="G18" s="55"/>
      <c r="H18" s="55"/>
      <c r="I18" s="60">
        <f>SUM(I19:I26)</f>
        <v>48.028202934514468</v>
      </c>
      <c r="J18" s="45"/>
      <c r="K18" s="55"/>
      <c r="L18" s="55"/>
      <c r="M18" s="60">
        <f>SUM(M19:M26)</f>
        <v>39.72681655348088</v>
      </c>
      <c r="N18" s="45"/>
      <c r="O18" s="55"/>
      <c r="P18" s="55"/>
      <c r="Q18" s="60">
        <f>SUM(Q19:Q26)</f>
        <v>5.9446890952430618</v>
      </c>
      <c r="R18" s="56"/>
      <c r="S18" s="55"/>
      <c r="T18" s="55"/>
      <c r="U18" s="60">
        <f>SUM(U19:U26)</f>
        <v>2.6855818315171121</v>
      </c>
    </row>
    <row r="19" spans="1:21" x14ac:dyDescent="0.25">
      <c r="A19" s="57" t="s">
        <v>97</v>
      </c>
      <c r="B19" s="58">
        <v>49276990</v>
      </c>
      <c r="C19" s="59">
        <f t="shared" ref="C19:C25" si="9">B19/117364560</f>
        <v>0.41986260588375229</v>
      </c>
      <c r="D19" s="59"/>
      <c r="E19" s="59"/>
      <c r="F19" s="2" t="s">
        <v>88</v>
      </c>
      <c r="G19" s="49">
        <v>100</v>
      </c>
      <c r="H19" s="49">
        <v>100</v>
      </c>
      <c r="I19" s="60">
        <f>H19*$C19</f>
        <v>41.986260588375231</v>
      </c>
      <c r="K19" s="49">
        <v>0</v>
      </c>
      <c r="L19" s="49">
        <v>0</v>
      </c>
      <c r="M19" s="60">
        <f>L19*$C19</f>
        <v>0</v>
      </c>
      <c r="O19" s="49">
        <v>0</v>
      </c>
      <c r="P19" s="49">
        <v>0</v>
      </c>
      <c r="Q19" s="60">
        <f>P19*$C19</f>
        <v>0</v>
      </c>
      <c r="R19" s="42"/>
      <c r="S19" s="49">
        <v>0</v>
      </c>
      <c r="T19" s="49">
        <v>0</v>
      </c>
      <c r="U19" s="60">
        <f>T19*$C19</f>
        <v>0</v>
      </c>
    </row>
    <row r="20" spans="1:21" x14ac:dyDescent="0.25">
      <c r="A20" s="57" t="s">
        <v>97</v>
      </c>
      <c r="B20" s="58">
        <v>31342005</v>
      </c>
      <c r="C20" s="59">
        <f t="shared" si="9"/>
        <v>0.26704828953476245</v>
      </c>
      <c r="D20" s="59"/>
      <c r="E20" s="59"/>
      <c r="F20" s="2" t="s">
        <v>92</v>
      </c>
      <c r="G20" s="49">
        <v>0</v>
      </c>
      <c r="H20" s="49">
        <v>0</v>
      </c>
      <c r="I20" s="60">
        <f t="shared" ref="I20:I26" si="10">H20*$C20</f>
        <v>0</v>
      </c>
      <c r="K20" s="49">
        <v>100</v>
      </c>
      <c r="L20" s="49">
        <v>100</v>
      </c>
      <c r="M20" s="60">
        <f t="shared" ref="M20:M26" si="11">L20*$C20</f>
        <v>26.704828953476245</v>
      </c>
      <c r="O20" s="49">
        <v>0</v>
      </c>
      <c r="P20" s="49">
        <v>0</v>
      </c>
      <c r="Q20" s="60">
        <f t="shared" ref="Q20:Q26" si="12">P20*$C20</f>
        <v>0</v>
      </c>
      <c r="R20" s="42"/>
      <c r="S20" s="49">
        <v>0</v>
      </c>
      <c r="T20" s="49">
        <v>0</v>
      </c>
      <c r="U20" s="60">
        <f t="shared" ref="U20:U26" si="13">T20*$C20</f>
        <v>0</v>
      </c>
    </row>
    <row r="21" spans="1:21" x14ac:dyDescent="0.25">
      <c r="A21" s="57" t="s">
        <v>97</v>
      </c>
      <c r="B21" s="58">
        <v>13344366</v>
      </c>
      <c r="C21" s="59">
        <f t="shared" si="9"/>
        <v>0.11370013230569774</v>
      </c>
      <c r="D21" s="59"/>
      <c r="E21" s="59"/>
      <c r="F21" s="2" t="s">
        <v>29</v>
      </c>
      <c r="G21" s="49">
        <v>15</v>
      </c>
      <c r="H21" s="49">
        <v>15</v>
      </c>
      <c r="I21" s="60">
        <f t="shared" si="10"/>
        <v>1.7055019845854662</v>
      </c>
      <c r="K21" s="49">
        <v>70</v>
      </c>
      <c r="L21" s="49">
        <v>70</v>
      </c>
      <c r="M21" s="60">
        <f t="shared" si="11"/>
        <v>7.9590092613988421</v>
      </c>
      <c r="O21" s="49">
        <v>15</v>
      </c>
      <c r="P21" s="49">
        <v>15</v>
      </c>
      <c r="Q21" s="60">
        <f t="shared" si="12"/>
        <v>1.7055019845854662</v>
      </c>
      <c r="R21" s="42"/>
      <c r="S21" s="49">
        <v>0</v>
      </c>
      <c r="T21" s="49">
        <v>0</v>
      </c>
      <c r="U21" s="60">
        <f t="shared" si="13"/>
        <v>0</v>
      </c>
    </row>
    <row r="22" spans="1:21" x14ac:dyDescent="0.25">
      <c r="A22" s="57" t="s">
        <v>97</v>
      </c>
      <c r="B22" s="58">
        <v>5096349</v>
      </c>
      <c r="C22" s="59">
        <f t="shared" si="9"/>
        <v>4.3423236111480329E-2</v>
      </c>
      <c r="D22" s="59"/>
      <c r="E22" s="59"/>
      <c r="F22" s="2" t="s">
        <v>28</v>
      </c>
      <c r="G22" s="49">
        <v>35</v>
      </c>
      <c r="H22" s="49">
        <v>35</v>
      </c>
      <c r="I22" s="60">
        <f t="shared" si="10"/>
        <v>1.5198132639018116</v>
      </c>
      <c r="K22" s="49">
        <v>40</v>
      </c>
      <c r="L22" s="49">
        <v>40</v>
      </c>
      <c r="M22" s="60">
        <f t="shared" si="11"/>
        <v>1.7369294444592132</v>
      </c>
      <c r="O22" s="49">
        <v>20</v>
      </c>
      <c r="P22" s="49">
        <v>20</v>
      </c>
      <c r="Q22" s="60">
        <f t="shared" si="12"/>
        <v>0.86846472222960658</v>
      </c>
      <c r="R22" s="42"/>
      <c r="S22" s="49">
        <v>5</v>
      </c>
      <c r="T22" s="49">
        <v>5</v>
      </c>
      <c r="U22" s="60">
        <f t="shared" si="13"/>
        <v>0.21711618055740164</v>
      </c>
    </row>
    <row r="23" spans="1:21" x14ac:dyDescent="0.25">
      <c r="A23" s="57" t="s">
        <v>97</v>
      </c>
      <c r="B23" s="58">
        <v>2679744</v>
      </c>
      <c r="C23" s="59">
        <f t="shared" si="9"/>
        <v>2.2832650674104688E-2</v>
      </c>
      <c r="D23" s="59"/>
      <c r="E23" s="59"/>
      <c r="F23" s="2" t="s">
        <v>98</v>
      </c>
      <c r="G23" s="49">
        <v>50</v>
      </c>
      <c r="H23" s="49">
        <v>50</v>
      </c>
      <c r="I23" s="60">
        <f t="shared" si="10"/>
        <v>1.1416325337052344</v>
      </c>
      <c r="K23" s="49">
        <v>20</v>
      </c>
      <c r="L23" s="49">
        <v>20</v>
      </c>
      <c r="M23" s="60">
        <f t="shared" si="11"/>
        <v>0.45665301348209375</v>
      </c>
      <c r="O23" s="49">
        <v>20</v>
      </c>
      <c r="P23" s="49">
        <v>20</v>
      </c>
      <c r="Q23" s="60">
        <f t="shared" si="12"/>
        <v>0.45665301348209375</v>
      </c>
      <c r="R23" s="42"/>
      <c r="S23" s="49">
        <v>10</v>
      </c>
      <c r="T23" s="49">
        <v>10</v>
      </c>
      <c r="U23" s="60">
        <f t="shared" si="13"/>
        <v>0.22832650674104688</v>
      </c>
    </row>
    <row r="24" spans="1:21" x14ac:dyDescent="0.25">
      <c r="A24" s="57" t="s">
        <v>97</v>
      </c>
      <c r="B24" s="58">
        <v>1069577</v>
      </c>
      <c r="C24" s="59">
        <f t="shared" si="9"/>
        <v>9.1132876909349805E-3</v>
      </c>
      <c r="D24" s="59"/>
      <c r="E24" s="59"/>
      <c r="F24" s="2" t="s">
        <v>27</v>
      </c>
      <c r="G24" s="49">
        <v>20</v>
      </c>
      <c r="H24" s="49">
        <v>20</v>
      </c>
      <c r="I24" s="60">
        <f t="shared" si="10"/>
        <v>0.18226575381869961</v>
      </c>
      <c r="K24" s="49">
        <v>50</v>
      </c>
      <c r="L24" s="49">
        <v>50</v>
      </c>
      <c r="M24" s="60">
        <f t="shared" si="11"/>
        <v>0.45566438454674901</v>
      </c>
      <c r="O24" s="49">
        <v>20</v>
      </c>
      <c r="P24" s="49">
        <v>20</v>
      </c>
      <c r="Q24" s="60">
        <f t="shared" si="12"/>
        <v>0.18226575381869961</v>
      </c>
      <c r="R24" s="42"/>
      <c r="S24" s="49">
        <v>10</v>
      </c>
      <c r="T24" s="49">
        <v>10</v>
      </c>
      <c r="U24" s="60">
        <f t="shared" si="13"/>
        <v>9.1132876909349805E-2</v>
      </c>
    </row>
    <row r="25" spans="1:21" x14ac:dyDescent="0.25">
      <c r="A25" s="57" t="s">
        <v>97</v>
      </c>
      <c r="B25" s="58">
        <v>3106936</v>
      </c>
      <c r="C25" s="59">
        <f t="shared" si="9"/>
        <v>2.6472522880842394E-2</v>
      </c>
      <c r="D25" s="59"/>
      <c r="E25" s="59"/>
      <c r="F25" s="2" t="s">
        <v>99</v>
      </c>
      <c r="G25" s="49">
        <v>10</v>
      </c>
      <c r="H25" s="49">
        <v>10</v>
      </c>
      <c r="I25" s="60">
        <f t="shared" si="10"/>
        <v>0.26472522880842392</v>
      </c>
      <c r="K25" s="49">
        <v>10</v>
      </c>
      <c r="L25" s="49">
        <v>10</v>
      </c>
      <c r="M25" s="60">
        <f t="shared" si="11"/>
        <v>0.26472522880842392</v>
      </c>
      <c r="O25" s="49">
        <v>80</v>
      </c>
      <c r="P25" s="49">
        <v>80</v>
      </c>
      <c r="Q25" s="60">
        <f t="shared" si="12"/>
        <v>2.1178018304673913</v>
      </c>
      <c r="R25" s="42"/>
      <c r="S25" s="49">
        <v>0</v>
      </c>
      <c r="T25" s="49">
        <v>0</v>
      </c>
      <c r="U25" s="60">
        <f t="shared" si="13"/>
        <v>0</v>
      </c>
    </row>
    <row r="26" spans="1:21" x14ac:dyDescent="0.25">
      <c r="A26" s="57" t="s">
        <v>97</v>
      </c>
      <c r="B26" s="58">
        <v>7206205</v>
      </c>
      <c r="C26" s="59">
        <f>B26/117364560</f>
        <v>6.1400179065980394E-2</v>
      </c>
      <c r="D26" s="59"/>
      <c r="E26" s="59"/>
      <c r="F26" s="2" t="s">
        <v>100</v>
      </c>
      <c r="G26" s="49">
        <v>20</v>
      </c>
      <c r="H26" s="49">
        <v>20</v>
      </c>
      <c r="I26" s="60">
        <f t="shared" si="10"/>
        <v>1.228003581319608</v>
      </c>
      <c r="K26" s="49">
        <v>35</v>
      </c>
      <c r="L26" s="49">
        <v>35</v>
      </c>
      <c r="M26" s="60">
        <f t="shared" si="11"/>
        <v>2.1490062673093138</v>
      </c>
      <c r="O26" s="49">
        <v>10</v>
      </c>
      <c r="P26" s="49">
        <v>10</v>
      </c>
      <c r="Q26" s="60">
        <f t="shared" si="12"/>
        <v>0.61400179065980398</v>
      </c>
      <c r="R26" s="42"/>
      <c r="S26" s="49">
        <v>35</v>
      </c>
      <c r="T26" s="49">
        <v>35</v>
      </c>
      <c r="U26" s="60">
        <f t="shared" si="13"/>
        <v>2.1490062673093138</v>
      </c>
    </row>
    <row r="27" spans="1:21" x14ac:dyDescent="0.25">
      <c r="B27" s="58">
        <v>29941265</v>
      </c>
      <c r="N27" s="15"/>
    </row>
    <row r="28" spans="1:21" x14ac:dyDescent="0.25">
      <c r="H28" s="2"/>
      <c r="I28" s="2"/>
      <c r="N28" s="15"/>
    </row>
    <row r="29" spans="1:21" x14ac:dyDescent="0.25">
      <c r="N29" s="15"/>
    </row>
    <row r="30" spans="1:21" x14ac:dyDescent="0.25">
      <c r="N30" s="15"/>
    </row>
    <row r="31" spans="1:21" x14ac:dyDescent="0.25">
      <c r="N31" s="15"/>
    </row>
    <row r="32" spans="1:21" x14ac:dyDescent="0.25">
      <c r="N32" s="15"/>
    </row>
    <row r="33" spans="3:40" x14ac:dyDescent="0.25">
      <c r="N33" s="15"/>
    </row>
    <row r="34" spans="3:40" x14ac:dyDescent="0.25">
      <c r="H34" s="2"/>
      <c r="I34" s="2"/>
      <c r="N34" s="15"/>
    </row>
    <row r="35" spans="3:40" x14ac:dyDescent="0.25">
      <c r="N35" s="15"/>
      <c r="V35" s="15"/>
    </row>
    <row r="36" spans="3:40" x14ac:dyDescent="0.25">
      <c r="N36" s="15"/>
      <c r="V36" s="15"/>
    </row>
    <row r="37" spans="3:40" x14ac:dyDescent="0.25">
      <c r="G37" s="2"/>
      <c r="K37" s="2"/>
      <c r="N37" s="15"/>
      <c r="R37" s="2"/>
      <c r="S37" s="2"/>
      <c r="T37" s="2"/>
      <c r="U37" s="2"/>
    </row>
    <row r="38" spans="3:40" x14ac:dyDescent="0.25">
      <c r="H38" s="2"/>
      <c r="I38" s="2"/>
      <c r="K38" s="2"/>
      <c r="N38" s="15"/>
      <c r="R38" s="2"/>
      <c r="S38" s="2"/>
      <c r="T38" s="2"/>
      <c r="U38" s="2"/>
    </row>
    <row r="39" spans="3:40" x14ac:dyDescent="0.25">
      <c r="L39" s="2"/>
      <c r="M39" s="2"/>
      <c r="O39" s="2"/>
      <c r="P39" s="2"/>
      <c r="Q39" s="2"/>
      <c r="R39" s="2"/>
      <c r="S39" s="2"/>
      <c r="T39" s="2"/>
      <c r="U39" s="2"/>
    </row>
    <row r="40" spans="3:40" x14ac:dyDescent="0.25">
      <c r="L40" s="2"/>
      <c r="M40" s="2"/>
      <c r="O40" s="2"/>
      <c r="P40" s="2"/>
      <c r="Q40" s="2"/>
      <c r="R40" s="2"/>
      <c r="S40" s="2"/>
      <c r="T40" s="2"/>
      <c r="U40" s="2"/>
    </row>
    <row r="41" spans="3:40" x14ac:dyDescent="0.25">
      <c r="L41" s="2"/>
      <c r="M41" s="2"/>
      <c r="O41" s="2"/>
      <c r="P41" s="2"/>
      <c r="Q41" s="2"/>
      <c r="R41" s="2"/>
      <c r="S41" s="2"/>
      <c r="T41" s="2"/>
      <c r="U41" s="2"/>
    </row>
    <row r="42" spans="3:40" x14ac:dyDescent="0.25">
      <c r="J42" s="15"/>
    </row>
    <row r="43" spans="3:40" x14ac:dyDescent="0.25">
      <c r="J43" s="15"/>
    </row>
    <row r="44" spans="3:40" x14ac:dyDescent="0.25">
      <c r="J44" s="15"/>
    </row>
    <row r="45" spans="3:40" x14ac:dyDescent="0.25">
      <c r="J45" s="15"/>
      <c r="N45" s="15"/>
    </row>
    <row r="46" spans="3:40" x14ac:dyDescent="0.25">
      <c r="J46" s="15"/>
    </row>
    <row r="47" spans="3:40" x14ac:dyDescent="0.25">
      <c r="J47" s="15"/>
    </row>
    <row r="48" spans="3:40" s="15" customFormat="1" x14ac:dyDescent="0.25">
      <c r="C48" s="2"/>
      <c r="D48" s="2"/>
      <c r="E48" s="2"/>
      <c r="F48" s="2"/>
      <c r="N48" s="2"/>
      <c r="V48" s="2"/>
      <c r="W48" s="27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3:40" s="15" customFormat="1" x14ac:dyDescent="0.25">
      <c r="C49" s="2"/>
      <c r="D49" s="2"/>
      <c r="E49" s="2"/>
      <c r="F49" s="2"/>
      <c r="G49" s="2"/>
      <c r="H49" s="2"/>
      <c r="I49" s="2"/>
      <c r="J49" s="2"/>
      <c r="N49" s="2"/>
      <c r="V49" s="2"/>
      <c r="W49" s="27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3:40" s="15" customFormat="1" x14ac:dyDescent="0.25">
      <c r="C50" s="2"/>
      <c r="D50" s="2"/>
      <c r="E50" s="2"/>
      <c r="F50" s="2"/>
      <c r="N50" s="2"/>
      <c r="V50" s="2"/>
      <c r="W50" s="27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3:40" s="15" customFormat="1" x14ac:dyDescent="0.25">
      <c r="C51" s="2"/>
      <c r="D51" s="2"/>
      <c r="E51" s="2"/>
      <c r="F51" s="2"/>
      <c r="N51" s="2"/>
      <c r="V51" s="2"/>
      <c r="W51" s="27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3:40" s="15" customFormat="1" x14ac:dyDescent="0.25">
      <c r="C52" s="2"/>
      <c r="D52" s="2"/>
      <c r="E52" s="2"/>
      <c r="F52" s="2"/>
      <c r="N52" s="2"/>
      <c r="V52" s="2"/>
      <c r="W52" s="27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3:40" s="15" customFormat="1" x14ac:dyDescent="0.25">
      <c r="C53" s="2"/>
      <c r="D53" s="2"/>
      <c r="E53" s="2"/>
      <c r="F53" s="2"/>
      <c r="N53" s="2"/>
      <c r="V53" s="2"/>
      <c r="W53" s="27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3:40" s="15" customFormat="1" x14ac:dyDescent="0.25">
      <c r="C54" s="2"/>
      <c r="D54" s="2"/>
      <c r="E54" s="2"/>
      <c r="F54" s="2"/>
      <c r="N54" s="2"/>
      <c r="V54" s="2"/>
      <c r="W54" s="27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3:40" s="15" customFormat="1" x14ac:dyDescent="0.25">
      <c r="C55" s="2"/>
      <c r="D55" s="2"/>
      <c r="E55" s="2"/>
      <c r="F55" s="2"/>
      <c r="N55" s="2"/>
      <c r="V55" s="2"/>
      <c r="W55" s="27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spans="3:40" s="15" customFormat="1" x14ac:dyDescent="0.25">
      <c r="C56" s="2"/>
      <c r="D56" s="2"/>
      <c r="E56" s="2"/>
      <c r="F56" s="2"/>
      <c r="G56" s="2"/>
      <c r="H56" s="2"/>
      <c r="I56" s="2"/>
      <c r="J56" s="2"/>
      <c r="N56" s="2"/>
      <c r="V56" s="2"/>
      <c r="W56" s="27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3:40" s="15" customFormat="1" x14ac:dyDescent="0.25">
      <c r="C57" s="2"/>
      <c r="D57" s="2"/>
      <c r="E57" s="2"/>
      <c r="F57" s="2"/>
      <c r="N57" s="2"/>
      <c r="V57" s="2"/>
      <c r="W57" s="27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spans="3:40" s="15" customFormat="1" x14ac:dyDescent="0.25">
      <c r="C58" s="2"/>
      <c r="D58" s="2"/>
      <c r="E58" s="2"/>
      <c r="F58" s="2"/>
      <c r="N58" s="2"/>
      <c r="V58" s="2"/>
      <c r="W58" s="27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3:40" s="15" customFormat="1" x14ac:dyDescent="0.25">
      <c r="C59" s="2"/>
      <c r="D59" s="2"/>
      <c r="E59" s="2"/>
      <c r="F59" s="2"/>
      <c r="N59" s="2"/>
      <c r="V59" s="2"/>
      <c r="W59" s="27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spans="3:40" s="15" customFormat="1" x14ac:dyDescent="0.25">
      <c r="C60" s="2"/>
      <c r="D60" s="2"/>
      <c r="E60" s="2"/>
      <c r="F60" s="2"/>
      <c r="N60" s="2"/>
      <c r="V60" s="2"/>
      <c r="W60" s="27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3:40" s="15" customFormat="1" x14ac:dyDescent="0.25">
      <c r="C61" s="2"/>
      <c r="D61" s="2"/>
      <c r="E61" s="2"/>
      <c r="F61" s="2"/>
      <c r="N61" s="2"/>
      <c r="V61" s="2"/>
      <c r="W61" s="27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3:40" s="15" customFormat="1" x14ac:dyDescent="0.25">
      <c r="C62" s="2"/>
      <c r="D62" s="2"/>
      <c r="E62" s="2"/>
      <c r="F62" s="2"/>
      <c r="N62" s="2"/>
      <c r="V62" s="2"/>
      <c r="W62" s="27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3:40" s="15" customFormat="1" x14ac:dyDescent="0.25">
      <c r="C63" s="2"/>
      <c r="D63" s="2"/>
      <c r="E63" s="2"/>
      <c r="F63" s="2"/>
      <c r="N63" s="2"/>
      <c r="V63" s="2"/>
      <c r="W63" s="27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</sheetData>
  <mergeCells count="8">
    <mergeCell ref="G16:H16"/>
    <mergeCell ref="K16:L16"/>
    <mergeCell ref="O16:P16"/>
    <mergeCell ref="S16:T16"/>
    <mergeCell ref="G2:H2"/>
    <mergeCell ref="K2:L2"/>
    <mergeCell ref="O2:P2"/>
    <mergeCell ref="S2:T2"/>
  </mergeCells>
  <conditionalFormatting sqref="W4:Z12">
    <cfRule type="colorScale" priority="3">
      <colorScale>
        <cfvo type="num" val="-20"/>
        <cfvo type="num" val="0"/>
        <cfvo type="num" val="20"/>
        <color rgb="FFC00000"/>
        <color rgb="FFFCFCFF"/>
        <color theme="3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5:R41"/>
  <sheetViews>
    <sheetView topLeftCell="B13" workbookViewId="0">
      <selection activeCell="P16" sqref="P16:R41"/>
    </sheetView>
  </sheetViews>
  <sheetFormatPr defaultRowHeight="15" x14ac:dyDescent="0.25"/>
  <sheetData>
    <row r="15" spans="4:18" x14ac:dyDescent="0.25">
      <c r="D15" t="s">
        <v>34</v>
      </c>
      <c r="E15" t="s">
        <v>34</v>
      </c>
      <c r="F15" t="s">
        <v>34</v>
      </c>
      <c r="H15" t="s">
        <v>42</v>
      </c>
      <c r="I15" t="s">
        <v>42</v>
      </c>
      <c r="J15" t="s">
        <v>42</v>
      </c>
      <c r="L15" t="s">
        <v>53</v>
      </c>
      <c r="M15" t="s">
        <v>53</v>
      </c>
      <c r="N15" t="s">
        <v>53</v>
      </c>
      <c r="P15" t="s">
        <v>54</v>
      </c>
      <c r="Q15" t="s">
        <v>54</v>
      </c>
      <c r="R15" t="s">
        <v>54</v>
      </c>
    </row>
    <row r="16" spans="4:18" x14ac:dyDescent="0.25">
      <c r="D16" s="68">
        <v>43377</v>
      </c>
      <c r="E16" s="68">
        <v>43379</v>
      </c>
      <c r="F16" s="68">
        <v>43383</v>
      </c>
      <c r="H16" s="68">
        <v>43377</v>
      </c>
      <c r="I16" s="68">
        <v>43379</v>
      </c>
      <c r="J16" s="68">
        <v>43383</v>
      </c>
      <c r="L16" s="68">
        <v>43377</v>
      </c>
      <c r="M16" s="68">
        <v>43379</v>
      </c>
      <c r="N16" s="68">
        <v>43383</v>
      </c>
      <c r="P16" s="68">
        <v>43377</v>
      </c>
      <c r="Q16" s="68">
        <v>43379</v>
      </c>
      <c r="R16" s="68">
        <v>43383</v>
      </c>
    </row>
    <row r="17" spans="3:18" x14ac:dyDescent="0.25">
      <c r="C17" s="2" t="s">
        <v>82</v>
      </c>
      <c r="D17">
        <v>44</v>
      </c>
      <c r="E17">
        <v>45</v>
      </c>
      <c r="F17">
        <v>49</v>
      </c>
      <c r="H17">
        <v>43</v>
      </c>
      <c r="I17">
        <v>43</v>
      </c>
      <c r="J17">
        <v>36</v>
      </c>
      <c r="L17">
        <v>10</v>
      </c>
      <c r="M17">
        <v>10</v>
      </c>
      <c r="N17">
        <v>8</v>
      </c>
      <c r="P17">
        <v>2</v>
      </c>
      <c r="Q17">
        <v>2</v>
      </c>
      <c r="R17">
        <v>6</v>
      </c>
    </row>
    <row r="18" spans="3:18" x14ac:dyDescent="0.25">
      <c r="C18" s="4" t="s">
        <v>6</v>
      </c>
    </row>
    <row r="19" spans="3:18" x14ac:dyDescent="0.25">
      <c r="C19" s="2" t="s">
        <v>7</v>
      </c>
      <c r="D19">
        <v>51</v>
      </c>
      <c r="E19">
        <v>51</v>
      </c>
      <c r="F19">
        <v>57</v>
      </c>
      <c r="H19">
        <v>39</v>
      </c>
      <c r="I19">
        <v>40</v>
      </c>
      <c r="J19">
        <v>33</v>
      </c>
      <c r="L19">
        <v>8</v>
      </c>
      <c r="M19">
        <v>8</v>
      </c>
      <c r="N19">
        <v>6</v>
      </c>
      <c r="P19">
        <v>2</v>
      </c>
      <c r="Q19">
        <v>1</v>
      </c>
      <c r="R19">
        <v>4</v>
      </c>
    </row>
    <row r="20" spans="3:18" x14ac:dyDescent="0.25">
      <c r="C20" s="2" t="s">
        <v>8</v>
      </c>
      <c r="D20">
        <v>38</v>
      </c>
      <c r="E20">
        <v>40</v>
      </c>
      <c r="F20">
        <v>42</v>
      </c>
      <c r="H20">
        <v>47</v>
      </c>
      <c r="I20">
        <v>45</v>
      </c>
      <c r="J20">
        <v>39</v>
      </c>
      <c r="L20">
        <v>12</v>
      </c>
      <c r="M20">
        <v>12</v>
      </c>
      <c r="N20">
        <v>11</v>
      </c>
      <c r="P20">
        <v>3</v>
      </c>
      <c r="Q20">
        <v>2</v>
      </c>
      <c r="R20">
        <v>8</v>
      </c>
    </row>
    <row r="21" spans="3:18" x14ac:dyDescent="0.25">
      <c r="C21" s="4" t="s">
        <v>9</v>
      </c>
    </row>
    <row r="22" spans="3:18" x14ac:dyDescent="0.25">
      <c r="C22" s="2" t="s">
        <v>15</v>
      </c>
      <c r="D22">
        <v>43</v>
      </c>
      <c r="E22">
        <v>45</v>
      </c>
      <c r="F22">
        <v>46</v>
      </c>
      <c r="H22">
        <v>48</v>
      </c>
      <c r="I22">
        <v>47</v>
      </c>
      <c r="J22">
        <v>41</v>
      </c>
      <c r="L22">
        <v>8</v>
      </c>
      <c r="M22">
        <v>7</v>
      </c>
      <c r="N22">
        <v>10</v>
      </c>
      <c r="P22">
        <v>1</v>
      </c>
      <c r="Q22">
        <v>1</v>
      </c>
      <c r="R22">
        <v>4</v>
      </c>
    </row>
    <row r="23" spans="3:18" x14ac:dyDescent="0.25">
      <c r="C23" s="2" t="s">
        <v>16</v>
      </c>
      <c r="D23">
        <v>46</v>
      </c>
      <c r="E23">
        <v>46</v>
      </c>
      <c r="F23">
        <v>54</v>
      </c>
      <c r="H23">
        <v>43</v>
      </c>
      <c r="I23">
        <v>44</v>
      </c>
      <c r="J23">
        <v>36</v>
      </c>
      <c r="L23">
        <v>10</v>
      </c>
      <c r="M23">
        <v>9</v>
      </c>
      <c r="N23">
        <v>8</v>
      </c>
      <c r="P23">
        <v>1</v>
      </c>
      <c r="Q23">
        <v>1</v>
      </c>
      <c r="R23">
        <v>3</v>
      </c>
    </row>
    <row r="24" spans="3:18" x14ac:dyDescent="0.25">
      <c r="C24" s="2" t="s">
        <v>17</v>
      </c>
      <c r="D24">
        <v>43</v>
      </c>
      <c r="E24">
        <v>47</v>
      </c>
      <c r="F24">
        <v>49</v>
      </c>
      <c r="H24">
        <v>44</v>
      </c>
      <c r="I24">
        <v>41</v>
      </c>
      <c r="J24">
        <v>36</v>
      </c>
      <c r="L24">
        <v>11</v>
      </c>
      <c r="M24">
        <v>11</v>
      </c>
      <c r="N24">
        <v>10</v>
      </c>
      <c r="P24">
        <v>2</v>
      </c>
      <c r="Q24">
        <v>1</v>
      </c>
      <c r="R24">
        <v>5</v>
      </c>
    </row>
    <row r="25" spans="3:18" x14ac:dyDescent="0.25">
      <c r="C25" s="2" t="s">
        <v>18</v>
      </c>
      <c r="D25">
        <v>44</v>
      </c>
      <c r="E25">
        <v>44</v>
      </c>
      <c r="F25">
        <v>48</v>
      </c>
      <c r="H25">
        <v>42</v>
      </c>
      <c r="I25">
        <v>43</v>
      </c>
      <c r="J25">
        <v>36</v>
      </c>
      <c r="L25">
        <v>11</v>
      </c>
      <c r="M25">
        <v>11</v>
      </c>
      <c r="N25">
        <v>8</v>
      </c>
      <c r="P25">
        <v>3</v>
      </c>
      <c r="Q25">
        <v>2</v>
      </c>
      <c r="R25">
        <v>7</v>
      </c>
    </row>
    <row r="26" spans="3:18" x14ac:dyDescent="0.25">
      <c r="C26" s="2" t="s">
        <v>19</v>
      </c>
      <c r="D26">
        <v>43</v>
      </c>
      <c r="E26">
        <v>44</v>
      </c>
      <c r="F26">
        <v>50</v>
      </c>
      <c r="H26">
        <v>41</v>
      </c>
      <c r="I26">
        <v>40</v>
      </c>
      <c r="J26">
        <v>32</v>
      </c>
      <c r="L26">
        <v>10</v>
      </c>
      <c r="M26">
        <v>12</v>
      </c>
      <c r="N26">
        <v>7</v>
      </c>
      <c r="P26">
        <v>6</v>
      </c>
      <c r="Q26">
        <v>4</v>
      </c>
      <c r="R26">
        <v>11</v>
      </c>
    </row>
    <row r="27" spans="3:18" x14ac:dyDescent="0.25">
      <c r="C27" s="4" t="s">
        <v>20</v>
      </c>
    </row>
    <row r="28" spans="3:18" x14ac:dyDescent="0.25">
      <c r="C28" s="2" t="s">
        <v>10</v>
      </c>
      <c r="D28">
        <v>33</v>
      </c>
      <c r="E28">
        <v>34</v>
      </c>
      <c r="F28">
        <v>39</v>
      </c>
      <c r="H28">
        <v>54</v>
      </c>
      <c r="I28">
        <v>53</v>
      </c>
      <c r="J28">
        <v>44</v>
      </c>
      <c r="L28">
        <v>9</v>
      </c>
      <c r="M28">
        <v>10</v>
      </c>
      <c r="N28">
        <v>7</v>
      </c>
      <c r="P28">
        <v>5</v>
      </c>
      <c r="Q28">
        <v>4</v>
      </c>
      <c r="R28">
        <v>10</v>
      </c>
    </row>
    <row r="29" spans="3:18" x14ac:dyDescent="0.25">
      <c r="C29" s="2" t="s">
        <v>11</v>
      </c>
      <c r="D29">
        <v>47</v>
      </c>
      <c r="E29">
        <v>49</v>
      </c>
      <c r="F29">
        <v>53</v>
      </c>
      <c r="H29">
        <v>41</v>
      </c>
      <c r="I29">
        <v>40</v>
      </c>
      <c r="J29">
        <v>33</v>
      </c>
      <c r="L29">
        <v>11</v>
      </c>
      <c r="M29">
        <v>10</v>
      </c>
      <c r="N29">
        <v>10</v>
      </c>
      <c r="P29">
        <v>2</v>
      </c>
      <c r="Q29">
        <v>1</v>
      </c>
      <c r="R29">
        <v>5</v>
      </c>
    </row>
    <row r="30" spans="3:18" x14ac:dyDescent="0.25">
      <c r="C30" s="2" t="s">
        <v>12</v>
      </c>
      <c r="D30">
        <v>54</v>
      </c>
      <c r="E30">
        <v>54</v>
      </c>
      <c r="F30">
        <v>58</v>
      </c>
      <c r="H30">
        <v>34</v>
      </c>
      <c r="I30">
        <v>34</v>
      </c>
      <c r="J30">
        <v>30</v>
      </c>
      <c r="L30">
        <v>11</v>
      </c>
      <c r="M30">
        <v>10</v>
      </c>
      <c r="N30">
        <v>8</v>
      </c>
      <c r="P30">
        <v>1</v>
      </c>
      <c r="Q30">
        <v>1</v>
      </c>
      <c r="R30">
        <v>3</v>
      </c>
    </row>
    <row r="31" spans="3:18" x14ac:dyDescent="0.25">
      <c r="C31" s="4" t="s">
        <v>13</v>
      </c>
    </row>
    <row r="32" spans="3:18" x14ac:dyDescent="0.25">
      <c r="C32" s="5" t="s">
        <v>21</v>
      </c>
      <c r="D32">
        <v>31</v>
      </c>
      <c r="E32">
        <v>34</v>
      </c>
      <c r="F32">
        <v>38</v>
      </c>
      <c r="H32">
        <v>55</v>
      </c>
      <c r="I32">
        <v>54</v>
      </c>
      <c r="J32">
        <v>44</v>
      </c>
      <c r="L32">
        <v>11</v>
      </c>
      <c r="M32">
        <v>10</v>
      </c>
      <c r="N32">
        <v>9</v>
      </c>
      <c r="P32">
        <v>3</v>
      </c>
      <c r="Q32">
        <v>2</v>
      </c>
      <c r="R32">
        <v>9</v>
      </c>
    </row>
    <row r="33" spans="3:18" x14ac:dyDescent="0.25">
      <c r="C33" s="5" t="s">
        <v>22</v>
      </c>
      <c r="D33">
        <v>51</v>
      </c>
      <c r="E33">
        <v>51</v>
      </c>
      <c r="F33">
        <v>58</v>
      </c>
      <c r="H33">
        <v>38</v>
      </c>
      <c r="I33">
        <v>38</v>
      </c>
      <c r="J33">
        <v>30</v>
      </c>
      <c r="L33">
        <v>9</v>
      </c>
      <c r="M33">
        <v>10</v>
      </c>
      <c r="N33">
        <v>8</v>
      </c>
      <c r="P33">
        <v>2</v>
      </c>
      <c r="Q33">
        <v>1</v>
      </c>
      <c r="R33">
        <v>4</v>
      </c>
    </row>
    <row r="34" spans="3:18" x14ac:dyDescent="0.25">
      <c r="C34" s="2" t="s">
        <v>23</v>
      </c>
      <c r="D34">
        <v>61</v>
      </c>
      <c r="E34">
        <v>61</v>
      </c>
      <c r="F34">
        <v>62</v>
      </c>
      <c r="H34">
        <v>28</v>
      </c>
      <c r="I34">
        <v>30</v>
      </c>
      <c r="J34">
        <v>28</v>
      </c>
      <c r="L34">
        <v>10</v>
      </c>
      <c r="M34">
        <v>9</v>
      </c>
      <c r="N34">
        <v>7</v>
      </c>
      <c r="P34">
        <v>1</v>
      </c>
      <c r="Q34">
        <v>1</v>
      </c>
      <c r="R34">
        <v>4</v>
      </c>
    </row>
    <row r="35" spans="3:18" x14ac:dyDescent="0.25">
      <c r="C35" s="5" t="s">
        <v>24</v>
      </c>
      <c r="D35">
        <v>64</v>
      </c>
      <c r="E35">
        <v>65</v>
      </c>
      <c r="F35">
        <v>62</v>
      </c>
      <c r="H35">
        <v>25</v>
      </c>
      <c r="I35">
        <v>25</v>
      </c>
      <c r="J35">
        <v>30</v>
      </c>
      <c r="L35">
        <v>10</v>
      </c>
      <c r="M35">
        <v>9</v>
      </c>
      <c r="N35">
        <v>7</v>
      </c>
      <c r="P35">
        <v>1</v>
      </c>
      <c r="Q35">
        <v>0</v>
      </c>
      <c r="R35">
        <v>2</v>
      </c>
    </row>
    <row r="36" spans="3:18" x14ac:dyDescent="0.25">
      <c r="C36" s="4" t="s">
        <v>0</v>
      </c>
    </row>
    <row r="37" spans="3:18" x14ac:dyDescent="0.25">
      <c r="C37" s="2" t="s">
        <v>3</v>
      </c>
      <c r="D37">
        <v>50</v>
      </c>
      <c r="E37">
        <v>51</v>
      </c>
      <c r="F37">
        <v>55</v>
      </c>
      <c r="H37">
        <v>36</v>
      </c>
      <c r="I37">
        <v>36</v>
      </c>
      <c r="J37">
        <v>30</v>
      </c>
      <c r="L37">
        <v>12</v>
      </c>
      <c r="M37">
        <v>11</v>
      </c>
      <c r="N37">
        <v>9</v>
      </c>
      <c r="P37">
        <v>3</v>
      </c>
      <c r="Q37">
        <v>2</v>
      </c>
      <c r="R37">
        <v>6</v>
      </c>
    </row>
    <row r="38" spans="3:18" x14ac:dyDescent="0.25">
      <c r="C38" s="2" t="s">
        <v>4</v>
      </c>
      <c r="D38">
        <v>54</v>
      </c>
      <c r="E38">
        <v>54</v>
      </c>
      <c r="F38">
        <v>60</v>
      </c>
      <c r="H38">
        <v>35</v>
      </c>
      <c r="I38">
        <v>34</v>
      </c>
      <c r="J38">
        <v>26</v>
      </c>
      <c r="L38">
        <v>9</v>
      </c>
      <c r="M38">
        <v>10</v>
      </c>
      <c r="N38">
        <v>7</v>
      </c>
      <c r="P38">
        <v>2</v>
      </c>
      <c r="Q38">
        <v>2</v>
      </c>
      <c r="R38">
        <v>6</v>
      </c>
    </row>
    <row r="39" spans="3:18" x14ac:dyDescent="0.25">
      <c r="C39" s="2" t="s">
        <v>2</v>
      </c>
      <c r="D39">
        <v>26</v>
      </c>
      <c r="E39">
        <v>28</v>
      </c>
      <c r="F39">
        <v>32</v>
      </c>
      <c r="H39">
        <v>61</v>
      </c>
      <c r="I39">
        <v>61</v>
      </c>
      <c r="J39">
        <v>52</v>
      </c>
      <c r="L39">
        <v>9</v>
      </c>
      <c r="M39">
        <v>9</v>
      </c>
      <c r="N39">
        <v>9</v>
      </c>
      <c r="P39">
        <v>3</v>
      </c>
      <c r="Q39">
        <v>2</v>
      </c>
      <c r="R39">
        <v>7</v>
      </c>
    </row>
    <row r="40" spans="3:18" x14ac:dyDescent="0.25">
      <c r="C40" s="2" t="s">
        <v>5</v>
      </c>
      <c r="D40">
        <v>54</v>
      </c>
      <c r="E40">
        <v>58</v>
      </c>
      <c r="F40">
        <v>59</v>
      </c>
      <c r="H40">
        <v>35</v>
      </c>
      <c r="I40">
        <v>32</v>
      </c>
      <c r="J40">
        <v>27</v>
      </c>
      <c r="L40">
        <v>10</v>
      </c>
      <c r="M40">
        <v>9</v>
      </c>
      <c r="N40">
        <v>10</v>
      </c>
      <c r="P40">
        <v>1</v>
      </c>
      <c r="Q40">
        <v>1</v>
      </c>
      <c r="R40">
        <v>4</v>
      </c>
    </row>
    <row r="41" spans="3:18" x14ac:dyDescent="0.25">
      <c r="C41" s="2" t="s">
        <v>1</v>
      </c>
      <c r="D41">
        <v>42</v>
      </c>
      <c r="E41">
        <v>45</v>
      </c>
      <c r="F41">
        <v>51</v>
      </c>
      <c r="H41">
        <v>50</v>
      </c>
      <c r="I41">
        <v>45</v>
      </c>
      <c r="J41">
        <v>40</v>
      </c>
      <c r="L41">
        <v>6</v>
      </c>
      <c r="M41">
        <v>8</v>
      </c>
      <c r="N41">
        <v>5</v>
      </c>
      <c r="P41">
        <v>2</v>
      </c>
      <c r="Q41">
        <v>2</v>
      </c>
      <c r="R4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D2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3" sqref="U3:AD28"/>
    </sheetView>
  </sheetViews>
  <sheetFormatPr defaultColWidth="9.140625" defaultRowHeight="15" x14ac:dyDescent="0.25"/>
  <cols>
    <col min="1" max="1" width="2.7109375" style="2" customWidth="1"/>
    <col min="2" max="2" width="14.7109375" style="2" bestFit="1" customWidth="1"/>
    <col min="3" max="3" width="6.5703125" style="15" bestFit="1" customWidth="1"/>
    <col min="4" max="4" width="2.42578125" style="15" customWidth="1"/>
    <col min="5" max="5" width="6.5703125" style="15" customWidth="1"/>
    <col min="6" max="6" width="2.42578125" style="15" customWidth="1"/>
    <col min="7" max="7" width="6.5703125" style="15" bestFit="1" customWidth="1"/>
    <col min="8" max="8" width="2.42578125" style="15" customWidth="1"/>
    <col min="9" max="9" width="6.5703125" style="15" bestFit="1" customWidth="1"/>
    <col min="10" max="10" width="2.42578125" style="15" customWidth="1"/>
    <col min="11" max="11" width="6.5703125" style="15" bestFit="1" customWidth="1"/>
    <col min="12" max="12" width="2.42578125" style="15" customWidth="1"/>
    <col min="13" max="13" width="6.5703125" style="15" bestFit="1" customWidth="1"/>
    <col min="14" max="14" width="2.42578125" style="15" customWidth="1"/>
    <col min="15" max="15" width="6.5703125" style="15" bestFit="1" customWidth="1"/>
    <col min="16" max="16" width="2.42578125" style="15" customWidth="1"/>
    <col min="17" max="17" width="6.5703125" style="15" bestFit="1" customWidth="1"/>
    <col min="18" max="18" width="2.42578125" style="15" customWidth="1"/>
    <col min="19" max="19" width="6.5703125" style="15" bestFit="1" customWidth="1"/>
    <col min="20" max="20" width="9.140625" style="2" customWidth="1"/>
    <col min="21" max="21" width="14.7109375" style="2" bestFit="1" customWidth="1"/>
    <col min="22" max="30" width="5.42578125" style="15" customWidth="1"/>
    <col min="31" max="16384" width="9.140625" style="2"/>
  </cols>
  <sheetData>
    <row r="1" spans="1:30" x14ac:dyDescent="0.25">
      <c r="C1" s="15">
        <v>8601</v>
      </c>
    </row>
    <row r="2" spans="1:30" ht="15.75" x14ac:dyDescent="0.25">
      <c r="B2" s="1"/>
      <c r="C2" s="35"/>
      <c r="E2" s="43"/>
      <c r="G2" s="35"/>
      <c r="I2" s="35"/>
      <c r="K2" s="35"/>
      <c r="M2" s="35"/>
      <c r="O2" s="35"/>
      <c r="Q2" s="35"/>
      <c r="S2" s="35"/>
      <c r="U2" s="1"/>
      <c r="V2" s="10"/>
      <c r="W2" s="10"/>
      <c r="X2" s="10"/>
      <c r="Y2" s="10"/>
      <c r="Z2" s="10"/>
      <c r="AA2" s="10"/>
      <c r="AB2" s="10"/>
      <c r="AC2" s="10"/>
      <c r="AD2" s="10"/>
    </row>
    <row r="3" spans="1:30" ht="15.75" x14ac:dyDescent="0.25">
      <c r="C3" s="43" t="s">
        <v>75</v>
      </c>
      <c r="E3" s="43" t="s">
        <v>77</v>
      </c>
      <c r="G3" s="43" t="s">
        <v>76</v>
      </c>
      <c r="I3" s="43" t="s">
        <v>72</v>
      </c>
      <c r="K3" s="43" t="s">
        <v>29</v>
      </c>
      <c r="M3" s="43" t="s">
        <v>80</v>
      </c>
      <c r="O3" s="43" t="s">
        <v>79</v>
      </c>
      <c r="Q3" s="43" t="s">
        <v>73</v>
      </c>
      <c r="S3" s="43" t="s">
        <v>78</v>
      </c>
      <c r="U3" s="45" t="s">
        <v>84</v>
      </c>
      <c r="V3" s="10" t="s">
        <v>75</v>
      </c>
      <c r="W3" s="10" t="s">
        <v>77</v>
      </c>
      <c r="X3" s="10" t="s">
        <v>76</v>
      </c>
      <c r="Y3" s="10" t="s">
        <v>72</v>
      </c>
      <c r="Z3" s="10" t="s">
        <v>29</v>
      </c>
      <c r="AA3" s="10" t="s">
        <v>80</v>
      </c>
      <c r="AB3" s="10" t="s">
        <v>79</v>
      </c>
      <c r="AC3" s="10" t="s">
        <v>73</v>
      </c>
      <c r="AD3" s="10" t="s">
        <v>78</v>
      </c>
    </row>
    <row r="4" spans="1:30" x14ac:dyDescent="0.25">
      <c r="B4" s="31" t="s">
        <v>14</v>
      </c>
      <c r="C4" s="32">
        <f>Estimulada!I4-Estimulada!H4</f>
        <v>4</v>
      </c>
      <c r="D4" s="33"/>
      <c r="E4" s="32">
        <f>Estimulada!Q4-Estimulada!P4</f>
        <v>-1</v>
      </c>
      <c r="F4" s="33"/>
      <c r="G4" s="32">
        <f>Estimulada!Y4-Estimulada!X4</f>
        <v>-1</v>
      </c>
      <c r="H4" s="33"/>
      <c r="I4" s="32">
        <f>Estimulada!AG4-Estimulada!AF4</f>
        <v>-1</v>
      </c>
      <c r="J4" s="33"/>
      <c r="K4" s="32">
        <f>Estimulada!AO4-Estimulada!AN4</f>
        <v>0</v>
      </c>
      <c r="M4" s="32">
        <f>Estimulada!AW4-Estimulada!AV4</f>
        <v>0</v>
      </c>
      <c r="N4" s="33"/>
      <c r="O4" s="32">
        <f>Estimulada!BE4-Estimulada!BD4</f>
        <v>1</v>
      </c>
      <c r="P4" s="33"/>
      <c r="Q4" s="32">
        <f>Estimulada!BM4-Estimulada!BL4</f>
        <v>-2</v>
      </c>
      <c r="R4" s="33"/>
      <c r="S4" s="32">
        <f>Estimulada!BU4-Estimulada!BT4</f>
        <v>0</v>
      </c>
      <c r="T4" s="31"/>
      <c r="U4" s="31" t="s">
        <v>14</v>
      </c>
      <c r="V4" s="34">
        <f>SUM(C4:C4)</f>
        <v>4</v>
      </c>
      <c r="W4" s="34">
        <f>SUM(E4:E4)</f>
        <v>-1</v>
      </c>
      <c r="X4" s="34">
        <f>SUM(G4:G4)</f>
        <v>-1</v>
      </c>
      <c r="Y4" s="34">
        <f>SUM(I4:I4)</f>
        <v>-1</v>
      </c>
      <c r="Z4" s="34">
        <f>SUM(K4:K4)</f>
        <v>0</v>
      </c>
      <c r="AA4" s="34">
        <f>SUM(M4:M4)</f>
        <v>0</v>
      </c>
      <c r="AB4" s="34">
        <f>SUM(O4:O4)</f>
        <v>1</v>
      </c>
      <c r="AC4" s="34">
        <f>SUM(Q4:Q4)</f>
        <v>-2</v>
      </c>
      <c r="AD4" s="34">
        <f>SUM(S4:S4)</f>
        <v>0</v>
      </c>
    </row>
    <row r="5" spans="1:30" x14ac:dyDescent="0.25">
      <c r="B5" s="4" t="s">
        <v>6</v>
      </c>
      <c r="C5" s="12"/>
      <c r="E5" s="12"/>
      <c r="G5" s="12"/>
      <c r="I5" s="12"/>
      <c r="K5" s="12"/>
      <c r="M5" s="12"/>
      <c r="O5" s="12"/>
      <c r="Q5" s="12"/>
      <c r="S5" s="12"/>
      <c r="U5" s="4" t="s">
        <v>6</v>
      </c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25">
      <c r="A6" s="2">
        <v>0.47</v>
      </c>
      <c r="B6" s="2" t="s">
        <v>7</v>
      </c>
      <c r="C6" s="18">
        <f>Estimulada!I6-Estimulada!H6</f>
        <v>1</v>
      </c>
      <c r="D6" s="19"/>
      <c r="E6" s="18">
        <f>Estimulada!Q6-Estimulada!P6</f>
        <v>0</v>
      </c>
      <c r="F6" s="19"/>
      <c r="G6" s="18">
        <f>Estimulada!Y6-Estimulada!X6</f>
        <v>-1</v>
      </c>
      <c r="H6" s="19"/>
      <c r="I6" s="18">
        <f>Estimulada!AG6-Estimulada!AF6</f>
        <v>-1</v>
      </c>
      <c r="J6" s="19"/>
      <c r="K6" s="18">
        <f>Estimulada!AO6-Estimulada!AN6</f>
        <v>-1</v>
      </c>
      <c r="M6" s="18">
        <f>Estimulada!AW6-Estimulada!AV6</f>
        <v>-1</v>
      </c>
      <c r="N6" s="19"/>
      <c r="O6" s="18">
        <f>Estimulada!BE6-Estimulada!BD6</f>
        <v>4</v>
      </c>
      <c r="P6" s="19"/>
      <c r="Q6" s="18">
        <f>Estimulada!BM6-Estimulada!BL6</f>
        <v>-1</v>
      </c>
      <c r="R6" s="19"/>
      <c r="S6" s="18">
        <f>Estimulada!BU6-Estimulada!BT6</f>
        <v>0</v>
      </c>
      <c r="U6" s="2" t="s">
        <v>7</v>
      </c>
      <c r="V6" s="22">
        <f>SUM(C6:C6)</f>
        <v>1</v>
      </c>
      <c r="W6" s="22">
        <f>SUM(E6:E6)</f>
        <v>0</v>
      </c>
      <c r="X6" s="22">
        <f>SUM(G6:G6)</f>
        <v>-1</v>
      </c>
      <c r="Y6" s="22">
        <f>SUM(I6:I6)</f>
        <v>-1</v>
      </c>
      <c r="Z6" s="22">
        <f>SUM(K6:K6)</f>
        <v>-1</v>
      </c>
      <c r="AA6" s="22">
        <f>SUM(M6:M6)</f>
        <v>-1</v>
      </c>
      <c r="AB6" s="22">
        <f>SUM(O6:O6)</f>
        <v>4</v>
      </c>
      <c r="AC6" s="22">
        <f>SUM(Q6:Q6)</f>
        <v>-1</v>
      </c>
      <c r="AD6" s="22">
        <f>SUM(S6:S6)</f>
        <v>0</v>
      </c>
    </row>
    <row r="7" spans="1:30" x14ac:dyDescent="0.25">
      <c r="A7" s="2">
        <v>0.53</v>
      </c>
      <c r="B7" s="2" t="s">
        <v>8</v>
      </c>
      <c r="C7" s="18">
        <f>Estimulada!I7-Estimulada!H7</f>
        <v>6</v>
      </c>
      <c r="D7" s="19"/>
      <c r="E7" s="18">
        <f>Estimulada!Q7-Estimulada!P7</f>
        <v>-2</v>
      </c>
      <c r="F7" s="19"/>
      <c r="G7" s="18">
        <f>Estimulada!Y7-Estimulada!X7</f>
        <v>-3</v>
      </c>
      <c r="H7" s="19"/>
      <c r="I7" s="18">
        <f>Estimulada!AG7-Estimulada!AF7</f>
        <v>-2</v>
      </c>
      <c r="J7" s="19"/>
      <c r="K7" s="18">
        <f>Estimulada!AO7-Estimulada!AN7</f>
        <v>1</v>
      </c>
      <c r="M7" s="18">
        <f>Estimulada!AW7-Estimulada!AV7</f>
        <v>0</v>
      </c>
      <c r="N7" s="19"/>
      <c r="O7" s="18">
        <f>Estimulada!BE7-Estimulada!BD7</f>
        <v>2</v>
      </c>
      <c r="P7" s="19"/>
      <c r="Q7" s="18">
        <f>Estimulada!BM7-Estimulada!BL7</f>
        <v>-2</v>
      </c>
      <c r="R7" s="19"/>
      <c r="S7" s="18">
        <f>Estimulada!BU7-Estimulada!BT7</f>
        <v>0</v>
      </c>
      <c r="U7" s="2" t="s">
        <v>8</v>
      </c>
      <c r="V7" s="22">
        <f>SUM(C7:C7)</f>
        <v>6</v>
      </c>
      <c r="W7" s="22">
        <f>SUM(E7:E7)</f>
        <v>-2</v>
      </c>
      <c r="X7" s="22">
        <f>SUM(G7:G7)</f>
        <v>-3</v>
      </c>
      <c r="Y7" s="22">
        <f>SUM(I7:I7)</f>
        <v>-2</v>
      </c>
      <c r="Z7" s="22">
        <f>SUM(K7:K7)</f>
        <v>1</v>
      </c>
      <c r="AA7" s="22">
        <f>SUM(M7:M7)</f>
        <v>0</v>
      </c>
      <c r="AB7" s="22">
        <f>SUM(O7:O7)</f>
        <v>2</v>
      </c>
      <c r="AC7" s="22">
        <f>SUM(Q7:Q7)</f>
        <v>-2</v>
      </c>
      <c r="AD7" s="22">
        <f>SUM(S7:S7)</f>
        <v>0</v>
      </c>
    </row>
    <row r="8" spans="1:30" x14ac:dyDescent="0.25">
      <c r="B8" s="4" t="s">
        <v>9</v>
      </c>
      <c r="C8" s="20"/>
      <c r="D8" s="19"/>
      <c r="E8" s="20"/>
      <c r="F8" s="19"/>
      <c r="G8" s="20"/>
      <c r="H8" s="19"/>
      <c r="I8" s="20"/>
      <c r="J8" s="19"/>
      <c r="K8" s="20"/>
      <c r="M8" s="20"/>
      <c r="N8" s="19"/>
      <c r="O8" s="20"/>
      <c r="P8" s="19"/>
      <c r="Q8" s="20"/>
      <c r="R8" s="19"/>
      <c r="S8" s="20"/>
      <c r="U8" s="4" t="s">
        <v>9</v>
      </c>
      <c r="V8" s="25"/>
      <c r="W8" s="25"/>
      <c r="X8" s="25"/>
      <c r="Y8" s="25"/>
      <c r="Z8" s="25"/>
      <c r="AA8" s="25"/>
      <c r="AB8" s="25"/>
      <c r="AC8" s="25"/>
      <c r="AD8" s="25"/>
    </row>
    <row r="9" spans="1:30" x14ac:dyDescent="0.25">
      <c r="A9" s="2">
        <v>0.15</v>
      </c>
      <c r="B9" s="2" t="s">
        <v>15</v>
      </c>
      <c r="C9" s="18">
        <f>Estimulada!I9-Estimulada!H9</f>
        <v>4</v>
      </c>
      <c r="D9" s="19"/>
      <c r="E9" s="18">
        <f>Estimulada!Q9-Estimulada!P9</f>
        <v>-6</v>
      </c>
      <c r="F9" s="19"/>
      <c r="G9" s="18">
        <f>Estimulada!Y9-Estimulada!X9</f>
        <v>-1</v>
      </c>
      <c r="H9" s="19"/>
      <c r="I9" s="18">
        <f>Estimulada!AG9-Estimulada!AF9</f>
        <v>1</v>
      </c>
      <c r="J9" s="19"/>
      <c r="K9" s="18">
        <f>Estimulada!AO9-Estimulada!AN9</f>
        <v>2</v>
      </c>
      <c r="M9" s="18">
        <f>Estimulada!AW9-Estimulada!AV9</f>
        <v>0</v>
      </c>
      <c r="N9" s="19"/>
      <c r="O9" s="18">
        <f>Estimulada!BE9-Estimulada!BD9</f>
        <v>2</v>
      </c>
      <c r="P9" s="19"/>
      <c r="Q9" s="18">
        <f>Estimulada!BM9-Estimulada!BL9</f>
        <v>-2</v>
      </c>
      <c r="R9" s="19"/>
      <c r="S9" s="18">
        <f>Estimulada!BU9-Estimulada!BT9</f>
        <v>0</v>
      </c>
      <c r="U9" s="2" t="s">
        <v>15</v>
      </c>
      <c r="V9" s="22">
        <f>SUM(C9:C9)</f>
        <v>4</v>
      </c>
      <c r="W9" s="22">
        <f>SUM(E9:E9)</f>
        <v>-6</v>
      </c>
      <c r="X9" s="22">
        <f>SUM(G9:G9)</f>
        <v>-1</v>
      </c>
      <c r="Y9" s="22">
        <f>SUM(I9:I9)</f>
        <v>1</v>
      </c>
      <c r="Z9" s="22">
        <f>SUM(K9:K9)</f>
        <v>2</v>
      </c>
      <c r="AA9" s="22">
        <f>SUM(M9:M9)</f>
        <v>0</v>
      </c>
      <c r="AB9" s="22">
        <f>SUM(O9:O9)</f>
        <v>2</v>
      </c>
      <c r="AC9" s="22">
        <f>SUM(Q9:Q9)</f>
        <v>-2</v>
      </c>
      <c r="AD9" s="22">
        <f>SUM(S9:S9)</f>
        <v>0</v>
      </c>
    </row>
    <row r="10" spans="1:30" x14ac:dyDescent="0.25">
      <c r="A10" s="2">
        <v>0.21</v>
      </c>
      <c r="B10" s="2" t="s">
        <v>16</v>
      </c>
      <c r="C10" s="18">
        <f>Estimulada!I10-Estimulada!H10</f>
        <v>3</v>
      </c>
      <c r="D10" s="19"/>
      <c r="E10" s="18">
        <f>Estimulada!Q10-Estimulada!P10</f>
        <v>-1</v>
      </c>
      <c r="F10" s="19"/>
      <c r="G10" s="18">
        <f>Estimulada!Y10-Estimulada!X10</f>
        <v>-2</v>
      </c>
      <c r="H10" s="19"/>
      <c r="I10" s="18">
        <f>Estimulada!AG10-Estimulada!AF10</f>
        <v>-1</v>
      </c>
      <c r="J10" s="19"/>
      <c r="K10" s="18">
        <f>Estimulada!AO10-Estimulada!AN10</f>
        <v>-2</v>
      </c>
      <c r="M10" s="18">
        <f>Estimulada!AW10-Estimulada!AV10</f>
        <v>0</v>
      </c>
      <c r="N10" s="19"/>
      <c r="O10" s="18">
        <f>Estimulada!BE10-Estimulada!BD10</f>
        <v>4</v>
      </c>
      <c r="P10" s="19"/>
      <c r="Q10" s="18">
        <f>Estimulada!BM10-Estimulada!BL10</f>
        <v>-1</v>
      </c>
      <c r="R10" s="19"/>
      <c r="S10" s="18">
        <f>Estimulada!BU10-Estimulada!BT10</f>
        <v>0</v>
      </c>
      <c r="U10" s="2" t="s">
        <v>16</v>
      </c>
      <c r="V10" s="22">
        <f>SUM(C10:C10)</f>
        <v>3</v>
      </c>
      <c r="W10" s="22">
        <f>SUM(E10:E10)</f>
        <v>-1</v>
      </c>
      <c r="X10" s="22">
        <f>SUM(G10:G10)</f>
        <v>-2</v>
      </c>
      <c r="Y10" s="22">
        <f>SUM(I10:I10)</f>
        <v>-1</v>
      </c>
      <c r="Z10" s="22">
        <f>SUM(K10:K10)</f>
        <v>-2</v>
      </c>
      <c r="AA10" s="22">
        <f>SUM(M10:M10)</f>
        <v>0</v>
      </c>
      <c r="AB10" s="22">
        <f>SUM(O10:O10)</f>
        <v>4</v>
      </c>
      <c r="AC10" s="22">
        <f>SUM(Q10:Q10)</f>
        <v>-1</v>
      </c>
      <c r="AD10" s="22">
        <f>SUM(S10:S10)</f>
        <v>0</v>
      </c>
    </row>
    <row r="11" spans="1:30" x14ac:dyDescent="0.25">
      <c r="A11" s="2">
        <v>0.21</v>
      </c>
      <c r="B11" s="2" t="s">
        <v>17</v>
      </c>
      <c r="C11" s="18">
        <f>Estimulada!I11-Estimulada!H11</f>
        <v>4</v>
      </c>
      <c r="D11" s="19"/>
      <c r="E11" s="18">
        <f>Estimulada!Q11-Estimulada!P11</f>
        <v>-3</v>
      </c>
      <c r="F11" s="19"/>
      <c r="G11" s="18">
        <f>Estimulada!Y11-Estimulada!X11</f>
        <v>-1</v>
      </c>
      <c r="H11" s="19"/>
      <c r="I11" s="18">
        <f>Estimulada!AG11-Estimulada!AF11</f>
        <v>0</v>
      </c>
      <c r="J11" s="19"/>
      <c r="K11" s="18">
        <f>Estimulada!AO11-Estimulada!AN11</f>
        <v>1</v>
      </c>
      <c r="M11" s="18">
        <f>Estimulada!AW11-Estimulada!AV11</f>
        <v>-1</v>
      </c>
      <c r="N11" s="19"/>
      <c r="O11" s="18">
        <f>Estimulada!BE11-Estimulada!BD11</f>
        <v>0</v>
      </c>
      <c r="P11" s="19"/>
      <c r="Q11" s="18">
        <f>Estimulada!BM11-Estimulada!BL11</f>
        <v>-2</v>
      </c>
      <c r="R11" s="19"/>
      <c r="S11" s="18">
        <f>Estimulada!BU11-Estimulada!BT11</f>
        <v>2</v>
      </c>
      <c r="U11" s="2" t="s">
        <v>17</v>
      </c>
      <c r="V11" s="22">
        <f>SUM(C11:C11)</f>
        <v>4</v>
      </c>
      <c r="W11" s="22">
        <f>SUM(E11:E11)</f>
        <v>-3</v>
      </c>
      <c r="X11" s="22">
        <f>SUM(G11:G11)</f>
        <v>-1</v>
      </c>
      <c r="Y11" s="22">
        <f>SUM(I11:I11)</f>
        <v>0</v>
      </c>
      <c r="Z11" s="22">
        <f>SUM(K11:K11)</f>
        <v>1</v>
      </c>
      <c r="AA11" s="22">
        <f>SUM(M11:M11)</f>
        <v>-1</v>
      </c>
      <c r="AB11" s="22">
        <f>SUM(O11:O11)</f>
        <v>0</v>
      </c>
      <c r="AC11" s="22">
        <f>SUM(Q11:Q11)</f>
        <v>-2</v>
      </c>
      <c r="AD11" s="22">
        <f>SUM(S11:S11)</f>
        <v>2</v>
      </c>
    </row>
    <row r="12" spans="1:30" x14ac:dyDescent="0.25">
      <c r="A12" s="2">
        <v>0.24</v>
      </c>
      <c r="B12" s="2" t="s">
        <v>18</v>
      </c>
      <c r="C12" s="18">
        <f>Estimulada!I12-Estimulada!H12</f>
        <v>4</v>
      </c>
      <c r="D12" s="19"/>
      <c r="E12" s="23">
        <f>Estimulada!Q12-Estimulada!P12</f>
        <v>2</v>
      </c>
      <c r="F12" s="19"/>
      <c r="G12" s="18">
        <f>Estimulada!Y12-Estimulada!X12</f>
        <v>-2</v>
      </c>
      <c r="H12" s="19"/>
      <c r="I12" s="18">
        <f>Estimulada!AG12-Estimulada!AF12</f>
        <v>-3</v>
      </c>
      <c r="J12" s="19"/>
      <c r="K12" s="18">
        <f>Estimulada!AO12-Estimulada!AN12</f>
        <v>0</v>
      </c>
      <c r="M12" s="18">
        <f>Estimulada!AW12-Estimulada!AV12</f>
        <v>0</v>
      </c>
      <c r="N12" s="19"/>
      <c r="O12" s="18">
        <f>Estimulada!BE12-Estimulada!BD12</f>
        <v>1</v>
      </c>
      <c r="P12" s="19"/>
      <c r="Q12" s="18">
        <f>Estimulada!BM12-Estimulada!BL12</f>
        <v>-2</v>
      </c>
      <c r="R12" s="19"/>
      <c r="S12" s="18">
        <f>Estimulada!BU12-Estimulada!BT12</f>
        <v>0</v>
      </c>
      <c r="U12" s="2" t="s">
        <v>18</v>
      </c>
      <c r="V12" s="22">
        <f>SUM(C12:C12)</f>
        <v>4</v>
      </c>
      <c r="W12" s="22">
        <f>SUM(E12:E12)</f>
        <v>2</v>
      </c>
      <c r="X12" s="22">
        <f>SUM(G12:G12)</f>
        <v>-2</v>
      </c>
      <c r="Y12" s="22">
        <f>SUM(I12:I12)</f>
        <v>-3</v>
      </c>
      <c r="Z12" s="22">
        <f>SUM(K12:K12)</f>
        <v>0</v>
      </c>
      <c r="AA12" s="22">
        <f>SUM(M12:M12)</f>
        <v>0</v>
      </c>
      <c r="AB12" s="22">
        <f>SUM(O12:O12)</f>
        <v>1</v>
      </c>
      <c r="AC12" s="22">
        <f>SUM(Q12:Q12)</f>
        <v>-2</v>
      </c>
      <c r="AD12" s="22">
        <f>SUM(S12:S12)</f>
        <v>0</v>
      </c>
    </row>
    <row r="13" spans="1:30" x14ac:dyDescent="0.25">
      <c r="A13" s="2">
        <v>0.19</v>
      </c>
      <c r="B13" s="2" t="s">
        <v>19</v>
      </c>
      <c r="C13" s="18">
        <f>Estimulada!I13-Estimulada!H13</f>
        <v>5</v>
      </c>
      <c r="D13" s="19"/>
      <c r="E13" s="23">
        <f>Estimulada!Q13-Estimulada!P13</f>
        <v>1</v>
      </c>
      <c r="F13" s="19"/>
      <c r="G13" s="18">
        <f>Estimulada!Y13-Estimulada!X13</f>
        <v>-2</v>
      </c>
      <c r="H13" s="19"/>
      <c r="I13" s="18">
        <f>Estimulada!AG13-Estimulada!AF13</f>
        <v>-3</v>
      </c>
      <c r="J13" s="19"/>
      <c r="K13" s="18">
        <f>Estimulada!AO13-Estimulada!AN13</f>
        <v>1</v>
      </c>
      <c r="M13" s="18">
        <f>Estimulada!AW13-Estimulada!AV13</f>
        <v>0</v>
      </c>
      <c r="N13" s="19"/>
      <c r="O13" s="18">
        <f>Estimulada!BE13-Estimulada!BD13</f>
        <v>-1</v>
      </c>
      <c r="P13" s="19"/>
      <c r="Q13" s="18">
        <f>Estimulada!BM13-Estimulada!BL13</f>
        <v>0</v>
      </c>
      <c r="R13" s="19"/>
      <c r="S13" s="18">
        <f>Estimulada!BU13-Estimulada!BT13</f>
        <v>-1</v>
      </c>
      <c r="U13" s="2" t="s">
        <v>19</v>
      </c>
      <c r="V13" s="22">
        <f>SUM(C13:C13)</f>
        <v>5</v>
      </c>
      <c r="W13" s="22">
        <f>SUM(E13:E13)</f>
        <v>1</v>
      </c>
      <c r="X13" s="22">
        <f>SUM(G13:G13)</f>
        <v>-2</v>
      </c>
      <c r="Y13" s="22">
        <f>SUM(I13:I13)</f>
        <v>-3</v>
      </c>
      <c r="Z13" s="22">
        <f>SUM(K13:K13)</f>
        <v>1</v>
      </c>
      <c r="AA13" s="22">
        <f>SUM(M13:M13)</f>
        <v>0</v>
      </c>
      <c r="AB13" s="22">
        <f>SUM(O13:O13)</f>
        <v>-1</v>
      </c>
      <c r="AC13" s="22">
        <f>SUM(Q13:Q13)</f>
        <v>0</v>
      </c>
      <c r="AD13" s="22">
        <f>SUM(S13:S13)</f>
        <v>-1</v>
      </c>
    </row>
    <row r="14" spans="1:30" x14ac:dyDescent="0.25">
      <c r="B14" s="4" t="s">
        <v>20</v>
      </c>
      <c r="C14" s="20"/>
      <c r="D14" s="19"/>
      <c r="E14" s="26"/>
      <c r="F14" s="19"/>
      <c r="G14" s="20"/>
      <c r="H14" s="19"/>
      <c r="I14" s="20"/>
      <c r="J14" s="19"/>
      <c r="K14" s="20"/>
      <c r="M14" s="20"/>
      <c r="N14" s="19"/>
      <c r="O14" s="20"/>
      <c r="P14" s="19"/>
      <c r="Q14" s="20"/>
      <c r="R14" s="19"/>
      <c r="S14" s="20"/>
      <c r="U14" s="4" t="s">
        <v>20</v>
      </c>
      <c r="V14" s="25"/>
      <c r="W14" s="25"/>
      <c r="X14" s="25"/>
      <c r="Y14" s="25"/>
      <c r="Z14" s="25"/>
      <c r="AA14" s="25"/>
      <c r="AB14" s="25"/>
      <c r="AC14" s="25"/>
      <c r="AD14" s="25"/>
    </row>
    <row r="15" spans="1:30" x14ac:dyDescent="0.25">
      <c r="A15" s="2">
        <v>0.35</v>
      </c>
      <c r="B15" s="2" t="s">
        <v>10</v>
      </c>
      <c r="C15" s="18">
        <f>Estimulada!I15-Estimulada!H15</f>
        <v>3</v>
      </c>
      <c r="D15" s="19"/>
      <c r="E15" s="23">
        <f>Estimulada!Q15-Estimulada!P15</f>
        <v>0</v>
      </c>
      <c r="F15" s="19"/>
      <c r="G15" s="18">
        <f>Estimulada!Y15-Estimulada!X15</f>
        <v>-2</v>
      </c>
      <c r="H15" s="19"/>
      <c r="I15" s="18">
        <f>Estimulada!AG15-Estimulada!AF15</f>
        <v>-1</v>
      </c>
      <c r="J15" s="19"/>
      <c r="K15" s="18">
        <f>Estimulada!AO15-Estimulada!AN15</f>
        <v>0</v>
      </c>
      <c r="M15" s="18">
        <f>Estimulada!AW15-Estimulada!AV15</f>
        <v>-1</v>
      </c>
      <c r="N15" s="19"/>
      <c r="O15" s="18">
        <f>Estimulada!BE15-Estimulada!BD15</f>
        <v>2</v>
      </c>
      <c r="P15" s="19"/>
      <c r="Q15" s="18">
        <f>Estimulada!BM15-Estimulada!BL15</f>
        <v>-2</v>
      </c>
      <c r="R15" s="19"/>
      <c r="S15" s="18">
        <f>Estimulada!BU15-Estimulada!BT15</f>
        <v>1</v>
      </c>
      <c r="U15" s="2" t="s">
        <v>10</v>
      </c>
      <c r="V15" s="22">
        <f>SUM(C15:C15)</f>
        <v>3</v>
      </c>
      <c r="W15" s="22">
        <f>SUM(E15:E15)</f>
        <v>0</v>
      </c>
      <c r="X15" s="22">
        <f>SUM(G15:G15)</f>
        <v>-2</v>
      </c>
      <c r="Y15" s="22">
        <f>SUM(I15:I15)</f>
        <v>-1</v>
      </c>
      <c r="Z15" s="22">
        <f>SUM(K15:K15)</f>
        <v>0</v>
      </c>
      <c r="AA15" s="22">
        <f>SUM(M15:M15)</f>
        <v>-1</v>
      </c>
      <c r="AB15" s="22">
        <f>SUM(O15:O15)</f>
        <v>2</v>
      </c>
      <c r="AC15" s="22">
        <f>SUM(Q15:Q15)</f>
        <v>-2</v>
      </c>
      <c r="AD15" s="22">
        <f>SUM(S15:S15)</f>
        <v>1</v>
      </c>
    </row>
    <row r="16" spans="1:30" x14ac:dyDescent="0.25">
      <c r="A16" s="2">
        <v>0.44</v>
      </c>
      <c r="B16" s="2" t="s">
        <v>11</v>
      </c>
      <c r="C16" s="18">
        <f>Estimulada!I16-Estimulada!H16</f>
        <v>4</v>
      </c>
      <c r="D16" s="19"/>
      <c r="E16" s="23">
        <f>Estimulada!Q16-Estimulada!P16</f>
        <v>-1</v>
      </c>
      <c r="F16" s="19"/>
      <c r="G16" s="18">
        <f>Estimulada!Y16-Estimulada!X16</f>
        <v>-1</v>
      </c>
      <c r="H16" s="19"/>
      <c r="I16" s="18">
        <f>Estimulada!AG16-Estimulada!AF16</f>
        <v>-2</v>
      </c>
      <c r="J16" s="19"/>
      <c r="K16" s="18">
        <f>Estimulada!AO16-Estimulada!AN16</f>
        <v>0</v>
      </c>
      <c r="M16" s="18">
        <f>Estimulada!AW16-Estimulada!AV16</f>
        <v>0</v>
      </c>
      <c r="N16" s="19"/>
      <c r="O16" s="18">
        <f>Estimulada!BE16-Estimulada!BD16</f>
        <v>0</v>
      </c>
      <c r="P16" s="19"/>
      <c r="Q16" s="18">
        <f>Estimulada!BM16-Estimulada!BL16</f>
        <v>-1</v>
      </c>
      <c r="R16" s="19"/>
      <c r="S16" s="18">
        <f>Estimulada!BU16-Estimulada!BT16</f>
        <v>1</v>
      </c>
      <c r="U16" s="2" t="s">
        <v>11</v>
      </c>
      <c r="V16" s="22">
        <f>SUM(C16:C16)</f>
        <v>4</v>
      </c>
      <c r="W16" s="22">
        <f>SUM(E16:E16)</f>
        <v>-1</v>
      </c>
      <c r="X16" s="22">
        <f>SUM(G16:G16)</f>
        <v>-1</v>
      </c>
      <c r="Y16" s="22">
        <f>SUM(I16:I16)</f>
        <v>-2</v>
      </c>
      <c r="Z16" s="22">
        <f>SUM(K16:K16)</f>
        <v>0</v>
      </c>
      <c r="AA16" s="22">
        <f>SUM(M16:M16)</f>
        <v>0</v>
      </c>
      <c r="AB16" s="22">
        <f>SUM(O16:O16)</f>
        <v>0</v>
      </c>
      <c r="AC16" s="22">
        <f>SUM(Q16:Q16)</f>
        <v>-1</v>
      </c>
      <c r="AD16" s="22">
        <f>SUM(S16:S16)</f>
        <v>1</v>
      </c>
    </row>
    <row r="17" spans="1:30" x14ac:dyDescent="0.25">
      <c r="A17" s="2">
        <v>0.21</v>
      </c>
      <c r="B17" s="2" t="s">
        <v>12</v>
      </c>
      <c r="C17" s="18">
        <f>Estimulada!I17-Estimulada!H17</f>
        <v>6</v>
      </c>
      <c r="D17" s="19"/>
      <c r="E17" s="23">
        <f>Estimulada!Q17-Estimulada!P17</f>
        <v>-3</v>
      </c>
      <c r="F17" s="19"/>
      <c r="G17" s="18">
        <f>Estimulada!Y17-Estimulada!X17</f>
        <v>-2</v>
      </c>
      <c r="H17" s="19"/>
      <c r="I17" s="18">
        <f>Estimulada!AG17-Estimulada!AF17</f>
        <v>0</v>
      </c>
      <c r="J17" s="19"/>
      <c r="K17" s="18">
        <f>Estimulada!AO17-Estimulada!AN17</f>
        <v>0</v>
      </c>
      <c r="M17" s="18">
        <f>Estimulada!AW17-Estimulada!AV17</f>
        <v>1</v>
      </c>
      <c r="N17" s="19"/>
      <c r="O17" s="18">
        <f>Estimulada!BE17-Estimulada!BD17</f>
        <v>0</v>
      </c>
      <c r="P17" s="19"/>
      <c r="Q17" s="18">
        <f>Estimulada!BM17-Estimulada!BL17</f>
        <v>-1</v>
      </c>
      <c r="R17" s="19"/>
      <c r="S17" s="18">
        <f>Estimulada!BU17-Estimulada!BT17</f>
        <v>-1</v>
      </c>
      <c r="U17" s="2" t="s">
        <v>12</v>
      </c>
      <c r="V17" s="22">
        <f>SUM(C17:C17)</f>
        <v>6</v>
      </c>
      <c r="W17" s="22">
        <f>SUM(E17:E17)</f>
        <v>-3</v>
      </c>
      <c r="X17" s="22">
        <f>SUM(G17:G17)</f>
        <v>-2</v>
      </c>
      <c r="Y17" s="22">
        <f>SUM(I17:I17)</f>
        <v>0</v>
      </c>
      <c r="Z17" s="22">
        <f>SUM(K17:K17)</f>
        <v>0</v>
      </c>
      <c r="AA17" s="22">
        <f>SUM(M17:M17)</f>
        <v>1</v>
      </c>
      <c r="AB17" s="22">
        <f>SUM(O17:O17)</f>
        <v>0</v>
      </c>
      <c r="AC17" s="22">
        <f>SUM(Q17:Q17)</f>
        <v>-1</v>
      </c>
      <c r="AD17" s="22">
        <f>SUM(S17:S17)</f>
        <v>-1</v>
      </c>
    </row>
    <row r="18" spans="1:30" x14ac:dyDescent="0.25">
      <c r="B18" s="4" t="s">
        <v>13</v>
      </c>
      <c r="C18" s="20"/>
      <c r="D18" s="19"/>
      <c r="E18" s="26"/>
      <c r="F18" s="19"/>
      <c r="G18" s="20"/>
      <c r="H18" s="19"/>
      <c r="I18" s="20"/>
      <c r="J18" s="19"/>
      <c r="K18" s="20"/>
      <c r="M18" s="20"/>
      <c r="N18" s="19"/>
      <c r="O18" s="20"/>
      <c r="P18" s="19"/>
      <c r="Q18" s="20"/>
      <c r="R18" s="19"/>
      <c r="S18" s="20"/>
      <c r="U18" s="4" t="s">
        <v>13</v>
      </c>
      <c r="V18" s="25"/>
      <c r="W18" s="25"/>
      <c r="X18" s="25"/>
      <c r="Y18" s="25"/>
      <c r="Z18" s="25"/>
      <c r="AA18" s="25"/>
      <c r="AB18" s="25"/>
      <c r="AC18" s="25"/>
      <c r="AD18" s="25"/>
    </row>
    <row r="19" spans="1:30" x14ac:dyDescent="0.25">
      <c r="A19" s="2">
        <v>0.42</v>
      </c>
      <c r="B19" s="5" t="s">
        <v>21</v>
      </c>
      <c r="C19" s="18">
        <f>Estimulada!I19-Estimulada!H19</f>
        <v>3</v>
      </c>
      <c r="D19" s="19"/>
      <c r="E19" s="23">
        <f>Estimulada!Q19-Estimulada!P19</f>
        <v>0</v>
      </c>
      <c r="F19" s="19"/>
      <c r="G19" s="18">
        <f>Estimulada!Y19-Estimulada!X19</f>
        <v>-2</v>
      </c>
      <c r="H19" s="19"/>
      <c r="I19" s="18">
        <f>Estimulada!AG19-Estimulada!AF19</f>
        <v>-1</v>
      </c>
      <c r="J19" s="19"/>
      <c r="K19" s="18">
        <f>Estimulada!AO19-Estimulada!AN19</f>
        <v>1</v>
      </c>
      <c r="M19" s="18">
        <f>Estimulada!AW19-Estimulada!AV19</f>
        <v>-1</v>
      </c>
      <c r="N19" s="19"/>
      <c r="O19" s="18">
        <f>Estimulada!BE19-Estimulada!BD19</f>
        <v>1</v>
      </c>
      <c r="P19" s="19"/>
      <c r="Q19" s="18">
        <f>Estimulada!BM19-Estimulada!BL19</f>
        <v>-1</v>
      </c>
      <c r="R19" s="19"/>
      <c r="S19" s="18">
        <f>Estimulada!BU19-Estimulada!BT19</f>
        <v>0</v>
      </c>
      <c r="U19" s="5" t="s">
        <v>21</v>
      </c>
      <c r="V19" s="22">
        <f>SUM(C19:C19)</f>
        <v>3</v>
      </c>
      <c r="W19" s="22">
        <f>SUM(E19:E19)</f>
        <v>0</v>
      </c>
      <c r="X19" s="22">
        <f>SUM(G19:G19)</f>
        <v>-2</v>
      </c>
      <c r="Y19" s="22">
        <f>SUM(I19:I19)</f>
        <v>-1</v>
      </c>
      <c r="Z19" s="22">
        <f>SUM(K19:K19)</f>
        <v>1</v>
      </c>
      <c r="AA19" s="22">
        <f>SUM(M19:M19)</f>
        <v>-1</v>
      </c>
      <c r="AB19" s="22">
        <f>SUM(O19:O19)</f>
        <v>1</v>
      </c>
      <c r="AC19" s="22">
        <f>SUM(Q19:Q19)</f>
        <v>-1</v>
      </c>
      <c r="AD19" s="22">
        <f>SUM(S19:S19)</f>
        <v>0</v>
      </c>
    </row>
    <row r="20" spans="1:30" x14ac:dyDescent="0.25">
      <c r="A20" s="2">
        <v>0.38</v>
      </c>
      <c r="B20" s="5" t="s">
        <v>22</v>
      </c>
      <c r="C20" s="18">
        <f>Estimulada!I20-Estimulada!H20</f>
        <v>5</v>
      </c>
      <c r="D20" s="19"/>
      <c r="E20" s="18">
        <f>Estimulada!Q20-Estimulada!P20</f>
        <v>-1</v>
      </c>
      <c r="F20" s="19"/>
      <c r="G20" s="18">
        <f>Estimulada!Y20-Estimulada!X20</f>
        <v>-1</v>
      </c>
      <c r="H20" s="19"/>
      <c r="I20" s="18">
        <f>Estimulada!AG20-Estimulada!AF20</f>
        <v>-1</v>
      </c>
      <c r="J20" s="19"/>
      <c r="K20" s="18">
        <f>Estimulada!AO20-Estimulada!AN20</f>
        <v>0</v>
      </c>
      <c r="M20" s="18">
        <f>Estimulada!AW20-Estimulada!AV20</f>
        <v>0</v>
      </c>
      <c r="N20" s="19"/>
      <c r="O20" s="18">
        <f>Estimulada!BE20-Estimulada!BD20</f>
        <v>-1</v>
      </c>
      <c r="P20" s="19"/>
      <c r="Q20" s="18">
        <f>Estimulada!BM20-Estimulada!BL20</f>
        <v>-1</v>
      </c>
      <c r="R20" s="19"/>
      <c r="S20" s="18">
        <f>Estimulada!BU20-Estimulada!BT20</f>
        <v>0</v>
      </c>
      <c r="U20" s="5" t="s">
        <v>22</v>
      </c>
      <c r="V20" s="22">
        <f>SUM(C20:C20)</f>
        <v>5</v>
      </c>
      <c r="W20" s="22">
        <f>SUM(E20:E20)</f>
        <v>-1</v>
      </c>
      <c r="X20" s="22">
        <f>SUM(G20:G20)</f>
        <v>-1</v>
      </c>
      <c r="Y20" s="22">
        <f>SUM(I20:I20)</f>
        <v>-1</v>
      </c>
      <c r="Z20" s="22">
        <f>SUM(K20:K20)</f>
        <v>0</v>
      </c>
      <c r="AA20" s="22">
        <f>SUM(M20:M20)</f>
        <v>0</v>
      </c>
      <c r="AB20" s="22">
        <f>SUM(O20:O20)</f>
        <v>-1</v>
      </c>
      <c r="AC20" s="22">
        <f>SUM(Q20:Q20)</f>
        <v>-1</v>
      </c>
      <c r="AD20" s="22">
        <f>SUM(S20:S20)</f>
        <v>0</v>
      </c>
    </row>
    <row r="21" spans="1:30" x14ac:dyDescent="0.25">
      <c r="A21" s="2">
        <v>0.11</v>
      </c>
      <c r="B21" s="2" t="s">
        <v>23</v>
      </c>
      <c r="C21" s="18">
        <f>Estimulada!I21-Estimulada!H21</f>
        <v>7</v>
      </c>
      <c r="D21" s="19"/>
      <c r="E21" s="18">
        <f>Estimulada!Q21-Estimulada!P21</f>
        <v>-4</v>
      </c>
      <c r="F21" s="19"/>
      <c r="G21" s="18">
        <f>Estimulada!Y21-Estimulada!X21</f>
        <v>0</v>
      </c>
      <c r="H21" s="19"/>
      <c r="I21" s="18">
        <f>Estimulada!AG21-Estimulada!AF21</f>
        <v>-2</v>
      </c>
      <c r="J21" s="19"/>
      <c r="K21" s="18">
        <f>Estimulada!AO21-Estimulada!AN21</f>
        <v>0</v>
      </c>
      <c r="M21" s="18">
        <f>Estimulada!AW21-Estimulada!AV21</f>
        <v>0</v>
      </c>
      <c r="N21" s="19"/>
      <c r="O21" s="18">
        <f>Estimulada!BE21-Estimulada!BD21</f>
        <v>2</v>
      </c>
      <c r="P21" s="19"/>
      <c r="Q21" s="18">
        <f>Estimulada!BM21-Estimulada!BL21</f>
        <v>-3</v>
      </c>
      <c r="R21" s="19"/>
      <c r="S21" s="18">
        <f>Estimulada!BU21-Estimulada!BT21</f>
        <v>0</v>
      </c>
      <c r="U21" s="2" t="s">
        <v>23</v>
      </c>
      <c r="V21" s="22">
        <f>SUM(C21:C21)</f>
        <v>7</v>
      </c>
      <c r="W21" s="22">
        <f>SUM(E21:E21)</f>
        <v>-4</v>
      </c>
      <c r="X21" s="22">
        <f>SUM(G21:G21)</f>
        <v>0</v>
      </c>
      <c r="Y21" s="22">
        <f>SUM(I21:I21)</f>
        <v>-2</v>
      </c>
      <c r="Z21" s="22">
        <f>SUM(K21:K21)</f>
        <v>0</v>
      </c>
      <c r="AA21" s="22">
        <f>SUM(M21:M21)</f>
        <v>0</v>
      </c>
      <c r="AB21" s="22">
        <f>SUM(O21:O21)</f>
        <v>2</v>
      </c>
      <c r="AC21" s="22">
        <f>SUM(Q21:Q21)</f>
        <v>-3</v>
      </c>
      <c r="AD21" s="22">
        <f>SUM(S21:S21)</f>
        <v>0</v>
      </c>
    </row>
    <row r="22" spans="1:30" x14ac:dyDescent="0.25">
      <c r="A22" s="2">
        <v>8.9999999999999969E-2</v>
      </c>
      <c r="B22" s="5" t="s">
        <v>24</v>
      </c>
      <c r="C22" s="18">
        <f>Estimulada!I22-Estimulada!H22</f>
        <v>2</v>
      </c>
      <c r="D22" s="19"/>
      <c r="E22" s="18">
        <f>Estimulada!Q22-Estimulada!P22</f>
        <v>2</v>
      </c>
      <c r="F22" s="19"/>
      <c r="G22" s="18">
        <f>Estimulada!Y22-Estimulada!X22</f>
        <v>-3</v>
      </c>
      <c r="H22" s="19"/>
      <c r="I22" s="18">
        <f>Estimulada!AG22-Estimulada!AF22</f>
        <v>5</v>
      </c>
      <c r="J22" s="19"/>
      <c r="K22" s="18">
        <f>Estimulada!AO22-Estimulada!AN22</f>
        <v>-6</v>
      </c>
      <c r="M22" s="18">
        <f>Estimulada!AW22-Estimulada!AV22</f>
        <v>3</v>
      </c>
      <c r="N22" s="19"/>
      <c r="O22" s="18">
        <f>Estimulada!BE22-Estimulada!BD22</f>
        <v>-3</v>
      </c>
      <c r="P22" s="19"/>
      <c r="Q22" s="18">
        <f>Estimulada!BM22-Estimulada!BL22</f>
        <v>1</v>
      </c>
      <c r="R22" s="19"/>
      <c r="S22" s="18">
        <f>Estimulada!BU22-Estimulada!BT22</f>
        <v>-1</v>
      </c>
      <c r="U22" s="5" t="s">
        <v>24</v>
      </c>
      <c r="V22" s="22">
        <f>SUM(C22:C22)</f>
        <v>2</v>
      </c>
      <c r="W22" s="22">
        <f>SUM(E22:E22)</f>
        <v>2</v>
      </c>
      <c r="X22" s="22">
        <f>SUM(G22:G22)</f>
        <v>-3</v>
      </c>
      <c r="Y22" s="22">
        <f>SUM(I22:I22)</f>
        <v>5</v>
      </c>
      <c r="Z22" s="22">
        <f>SUM(K22:K22)</f>
        <v>-6</v>
      </c>
      <c r="AA22" s="22">
        <f>SUM(M22:M22)</f>
        <v>3</v>
      </c>
      <c r="AB22" s="22">
        <f>SUM(O22:O22)</f>
        <v>-3</v>
      </c>
      <c r="AC22" s="22">
        <f>SUM(Q22:Q22)</f>
        <v>1</v>
      </c>
      <c r="AD22" s="22">
        <f>SUM(S22:S22)</f>
        <v>-1</v>
      </c>
    </row>
    <row r="23" spans="1:30" x14ac:dyDescent="0.25">
      <c r="B23" s="4" t="s">
        <v>0</v>
      </c>
      <c r="C23" s="21"/>
      <c r="D23" s="19"/>
      <c r="E23" s="21"/>
      <c r="F23" s="19"/>
      <c r="G23" s="21"/>
      <c r="H23" s="19"/>
      <c r="I23" s="21"/>
      <c r="J23" s="19"/>
      <c r="K23" s="21"/>
      <c r="M23" s="21"/>
      <c r="N23" s="19"/>
      <c r="O23" s="21"/>
      <c r="P23" s="19"/>
      <c r="Q23" s="21"/>
      <c r="R23" s="19"/>
      <c r="S23" s="21"/>
      <c r="U23" s="4" t="s">
        <v>0</v>
      </c>
      <c r="V23" s="25"/>
      <c r="W23" s="25"/>
      <c r="X23" s="25"/>
      <c r="Y23" s="25"/>
      <c r="Z23" s="25"/>
      <c r="AA23" s="25"/>
      <c r="AB23" s="25"/>
      <c r="AC23" s="25"/>
      <c r="AD23" s="25"/>
    </row>
    <row r="24" spans="1:30" x14ac:dyDescent="0.25">
      <c r="A24" s="2">
        <v>0.44</v>
      </c>
      <c r="B24" s="2" t="s">
        <v>3</v>
      </c>
      <c r="C24" s="23">
        <f>Estimulada!I24-Estimulada!H24</f>
        <v>5</v>
      </c>
      <c r="D24" s="24"/>
      <c r="E24" s="23">
        <f>Estimulada!Q24-Estimulada!P24</f>
        <v>-2</v>
      </c>
      <c r="F24" s="24"/>
      <c r="G24" s="23">
        <f>Estimulada!Y24-Estimulada!X24</f>
        <v>-3</v>
      </c>
      <c r="H24" s="24"/>
      <c r="I24" s="23">
        <f>Estimulada!AG24-Estimulada!AF24</f>
        <v>-2</v>
      </c>
      <c r="J24" s="24"/>
      <c r="K24" s="23">
        <f>Estimulada!AO24-Estimulada!AN24</f>
        <v>1</v>
      </c>
      <c r="M24" s="23">
        <f>Estimulada!AW24-Estimulada!AV24</f>
        <v>0</v>
      </c>
      <c r="N24" s="24"/>
      <c r="O24" s="23">
        <f>Estimulada!BE24-Estimulada!BD24</f>
        <v>1</v>
      </c>
      <c r="P24" s="24"/>
      <c r="Q24" s="23">
        <f>Estimulada!BM24-Estimulada!BL24</f>
        <v>-1</v>
      </c>
      <c r="R24" s="24"/>
      <c r="S24" s="23">
        <f>Estimulada!BU24-Estimulada!BT24</f>
        <v>1</v>
      </c>
      <c r="U24" s="2" t="s">
        <v>1</v>
      </c>
      <c r="V24" s="22">
        <f>SUM(C24:C24)</f>
        <v>5</v>
      </c>
      <c r="W24" s="22">
        <f>SUM(E24:E24)</f>
        <v>-2</v>
      </c>
      <c r="X24" s="22">
        <f>SUM(G24:G24)</f>
        <v>-3</v>
      </c>
      <c r="Y24" s="22">
        <f>SUM(I24:I24)</f>
        <v>-2</v>
      </c>
      <c r="Z24" s="22">
        <f>SUM(K24:K24)</f>
        <v>1</v>
      </c>
      <c r="AA24" s="22">
        <f>SUM(M24:M24)</f>
        <v>0</v>
      </c>
      <c r="AB24" s="22">
        <f>SUM(O24:O24)</f>
        <v>1</v>
      </c>
      <c r="AC24" s="22">
        <f>SUM(Q24:Q24)</f>
        <v>-1</v>
      </c>
      <c r="AD24" s="22">
        <f>SUM(S24:S24)</f>
        <v>1</v>
      </c>
    </row>
    <row r="25" spans="1:30" x14ac:dyDescent="0.25">
      <c r="A25" s="2">
        <v>0.15</v>
      </c>
      <c r="B25" s="2" t="s">
        <v>4</v>
      </c>
      <c r="C25" s="23">
        <f>Estimulada!I25-Estimulada!H25</f>
        <v>9</v>
      </c>
      <c r="D25" s="24"/>
      <c r="E25" s="23">
        <f>Estimulada!Q25-Estimulada!P25</f>
        <v>-1</v>
      </c>
      <c r="F25" s="24"/>
      <c r="G25" s="23">
        <f>Estimulada!Y25-Estimulada!X25</f>
        <v>0</v>
      </c>
      <c r="H25" s="24"/>
      <c r="I25" s="23">
        <f>Estimulada!AG25-Estimulada!AF25</f>
        <v>-4</v>
      </c>
      <c r="J25" s="24"/>
      <c r="K25" s="23">
        <f>Estimulada!AO25-Estimulada!AN25</f>
        <v>-3</v>
      </c>
      <c r="M25" s="23">
        <f>Estimulada!AW25-Estimulada!AV25</f>
        <v>-1</v>
      </c>
      <c r="N25" s="24"/>
      <c r="O25" s="23">
        <f>Estimulada!BE25-Estimulada!BD25</f>
        <v>3</v>
      </c>
      <c r="P25" s="24"/>
      <c r="Q25" s="23">
        <f>Estimulada!BM25-Estimulada!BL25</f>
        <v>-2</v>
      </c>
      <c r="R25" s="24"/>
      <c r="S25" s="23">
        <f>Estimulada!BU25-Estimulada!BT25</f>
        <v>-1</v>
      </c>
      <c r="U25" s="2" t="s">
        <v>2</v>
      </c>
      <c r="V25" s="22">
        <f>SUM(C25:C25)</f>
        <v>9</v>
      </c>
      <c r="W25" s="22">
        <f>SUM(E25:E25)</f>
        <v>-1</v>
      </c>
      <c r="X25" s="22">
        <f>SUM(G25:G25)</f>
        <v>0</v>
      </c>
      <c r="Y25" s="22">
        <f>SUM(I25:I25)</f>
        <v>-4</v>
      </c>
      <c r="Z25" s="22">
        <f>SUM(K25:K25)</f>
        <v>-3</v>
      </c>
      <c r="AA25" s="22">
        <f>SUM(M25:M25)</f>
        <v>-1</v>
      </c>
      <c r="AB25" s="22">
        <f>SUM(O25:O25)</f>
        <v>3</v>
      </c>
      <c r="AC25" s="22">
        <f>SUM(Q25:Q25)</f>
        <v>-2</v>
      </c>
      <c r="AD25" s="22">
        <f>SUM(S25:S25)</f>
        <v>-1</v>
      </c>
    </row>
    <row r="26" spans="1:30" x14ac:dyDescent="0.25">
      <c r="A26" s="2">
        <v>0.27</v>
      </c>
      <c r="B26" s="2" t="s">
        <v>2</v>
      </c>
      <c r="C26" s="23">
        <f>Estimulada!I26-Estimulada!H26</f>
        <v>4</v>
      </c>
      <c r="D26" s="24"/>
      <c r="E26" s="23">
        <f>Estimulada!Q26-Estimulada!P26</f>
        <v>-2</v>
      </c>
      <c r="F26" s="24"/>
      <c r="G26" s="23">
        <f>Estimulada!Y26-Estimulada!X26</f>
        <v>-1</v>
      </c>
      <c r="H26" s="24"/>
      <c r="I26" s="23">
        <f>Estimulada!AG26-Estimulada!AF26</f>
        <v>0</v>
      </c>
      <c r="J26" s="24"/>
      <c r="K26" s="23">
        <f>Estimulada!AO26-Estimulada!AN26</f>
        <v>-1</v>
      </c>
      <c r="M26" s="23">
        <f>Estimulada!AW26-Estimulada!AV26</f>
        <v>0</v>
      </c>
      <c r="N26" s="24"/>
      <c r="O26" s="23">
        <f>Estimulada!BE26-Estimulada!BD26</f>
        <v>-1</v>
      </c>
      <c r="P26" s="24"/>
      <c r="Q26" s="23">
        <f>Estimulada!BM26-Estimulada!BL26</f>
        <v>0</v>
      </c>
      <c r="R26" s="24"/>
      <c r="S26" s="23">
        <f>Estimulada!BU26-Estimulada!BT26</f>
        <v>1</v>
      </c>
      <c r="U26" s="2" t="s">
        <v>3</v>
      </c>
      <c r="V26" s="22">
        <f>SUM(C26:C26)</f>
        <v>4</v>
      </c>
      <c r="W26" s="22">
        <f>SUM(E26:E26)</f>
        <v>-2</v>
      </c>
      <c r="X26" s="22">
        <f>SUM(G26:G26)</f>
        <v>-1</v>
      </c>
      <c r="Y26" s="22">
        <f>SUM(I26:I26)</f>
        <v>0</v>
      </c>
      <c r="Z26" s="22">
        <f>SUM(K26:K26)</f>
        <v>-1</v>
      </c>
      <c r="AA26" s="22">
        <f>SUM(M26:M26)</f>
        <v>0</v>
      </c>
      <c r="AB26" s="22">
        <f>SUM(O26:O26)</f>
        <v>-1</v>
      </c>
      <c r="AC26" s="22">
        <f>SUM(Q26:Q26)</f>
        <v>0</v>
      </c>
      <c r="AD26" s="22">
        <f>SUM(S26:S26)</f>
        <v>1</v>
      </c>
    </row>
    <row r="27" spans="1:30" x14ac:dyDescent="0.25">
      <c r="A27" s="2">
        <v>7.0000000000000007E-2</v>
      </c>
      <c r="B27" s="2" t="s">
        <v>5</v>
      </c>
      <c r="C27" s="23">
        <f>Estimulada!I27-Estimulada!H27</f>
        <v>-2</v>
      </c>
      <c r="D27" s="24"/>
      <c r="E27" s="23">
        <f>Estimulada!Q27-Estimulada!P27</f>
        <v>3</v>
      </c>
      <c r="F27" s="24"/>
      <c r="G27" s="23">
        <f>Estimulada!Y27-Estimulada!X27</f>
        <v>-1</v>
      </c>
      <c r="H27" s="24"/>
      <c r="I27" s="23">
        <f>Estimulada!AG27-Estimulada!AF27</f>
        <v>-1</v>
      </c>
      <c r="J27" s="24"/>
      <c r="K27" s="23">
        <f>Estimulada!AO27-Estimulada!AN27</f>
        <v>4</v>
      </c>
      <c r="M27" s="23">
        <f>Estimulada!AW27-Estimulada!AV27</f>
        <v>0</v>
      </c>
      <c r="N27" s="24"/>
      <c r="O27" s="23">
        <f>Estimulada!BE27-Estimulada!BD27</f>
        <v>1</v>
      </c>
      <c r="P27" s="24"/>
      <c r="Q27" s="23">
        <f>Estimulada!BM27-Estimulada!BL27</f>
        <v>-4</v>
      </c>
      <c r="R27" s="24"/>
      <c r="S27" s="23">
        <f>Estimulada!BU27-Estimulada!BT27</f>
        <v>0</v>
      </c>
      <c r="U27" s="2" t="s">
        <v>4</v>
      </c>
      <c r="V27" s="22">
        <f>SUM(C27:C27)</f>
        <v>-2</v>
      </c>
      <c r="W27" s="22">
        <f>SUM(E27:E27)</f>
        <v>3</v>
      </c>
      <c r="X27" s="22">
        <f>SUM(G27:G27)</f>
        <v>-1</v>
      </c>
      <c r="Y27" s="22">
        <f>SUM(I27:I27)</f>
        <v>-1</v>
      </c>
      <c r="Z27" s="22">
        <f>SUM(K27:K27)</f>
        <v>4</v>
      </c>
      <c r="AA27" s="22">
        <f>SUM(M27:M27)</f>
        <v>0</v>
      </c>
      <c r="AB27" s="22">
        <f>SUM(O27:O27)</f>
        <v>1</v>
      </c>
      <c r="AC27" s="22">
        <f>SUM(Q27:Q27)</f>
        <v>-4</v>
      </c>
      <c r="AD27" s="22">
        <f>SUM(S27:S27)</f>
        <v>0</v>
      </c>
    </row>
    <row r="28" spans="1:30" x14ac:dyDescent="0.25">
      <c r="A28" s="2">
        <v>0.08</v>
      </c>
      <c r="B28" s="2" t="s">
        <v>1</v>
      </c>
      <c r="C28" s="23">
        <f>Estimulada!I28-Estimulada!H28</f>
        <v>2</v>
      </c>
      <c r="D28" s="24"/>
      <c r="E28" s="23">
        <f>Estimulada!Q28-Estimulada!P28</f>
        <v>0</v>
      </c>
      <c r="F28" s="24"/>
      <c r="G28" s="23">
        <f>Estimulada!Y28-Estimulada!X28</f>
        <v>0</v>
      </c>
      <c r="H28" s="24"/>
      <c r="I28" s="23">
        <f>Estimulada!AG28-Estimulada!AF28</f>
        <v>1</v>
      </c>
      <c r="J28" s="24"/>
      <c r="K28" s="23">
        <f>Estimulada!AO28-Estimulada!AN28</f>
        <v>-2</v>
      </c>
      <c r="M28" s="23">
        <f>Estimulada!AW28-Estimulada!AV28</f>
        <v>0</v>
      </c>
      <c r="N28" s="24"/>
      <c r="O28" s="23">
        <f>Estimulada!BE28-Estimulada!BD28</f>
        <v>-1</v>
      </c>
      <c r="P28" s="24"/>
      <c r="Q28" s="23">
        <f>Estimulada!BM28-Estimulada!BL28</f>
        <v>0</v>
      </c>
      <c r="R28" s="24"/>
      <c r="S28" s="23">
        <f>Estimulada!BU28-Estimulada!BT28</f>
        <v>0</v>
      </c>
      <c r="U28" s="2" t="s">
        <v>5</v>
      </c>
      <c r="V28" s="22">
        <f>SUM(C28:C28)</f>
        <v>2</v>
      </c>
      <c r="W28" s="22">
        <f>SUM(E28:E28)</f>
        <v>0</v>
      </c>
      <c r="X28" s="22">
        <f>SUM(G28:G28)</f>
        <v>0</v>
      </c>
      <c r="Y28" s="22">
        <f>SUM(I28:I28)</f>
        <v>1</v>
      </c>
      <c r="Z28" s="22">
        <f>SUM(K28:K28)</f>
        <v>-2</v>
      </c>
      <c r="AA28" s="22">
        <f>SUM(M28:M28)</f>
        <v>0</v>
      </c>
      <c r="AB28" s="22">
        <f>SUM(O28:O28)</f>
        <v>-1</v>
      </c>
      <c r="AC28" s="22">
        <f>SUM(Q28:Q28)</f>
        <v>0</v>
      </c>
      <c r="AD28" s="22">
        <f>SUM(S28:S28)</f>
        <v>0</v>
      </c>
    </row>
  </sheetData>
  <conditionalFormatting sqref="M4:S28 C4:K28">
    <cfRule type="colorScale" priority="2">
      <colorScale>
        <cfvo type="num" val="-10"/>
        <cfvo type="num" val="0"/>
        <cfvo type="num" val="10"/>
        <color rgb="FFC00000"/>
        <color rgb="FFFCFCFF"/>
        <color theme="3"/>
      </colorScale>
    </cfRule>
  </conditionalFormatting>
  <conditionalFormatting sqref="V24:AD28 V19:AD22 V15:AD17 V9:AD13 V6:AD7 V4:AD4">
    <cfRule type="colorScale" priority="1">
      <colorScale>
        <cfvo type="num" val="-20"/>
        <cfvo type="num" val="0"/>
        <cfvo type="num" val="20"/>
        <color rgb="FFC00000"/>
        <color rgb="FFFCFCFF"/>
        <color theme="3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D2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3" sqref="U3:AD28"/>
    </sheetView>
  </sheetViews>
  <sheetFormatPr defaultColWidth="9.140625" defaultRowHeight="15" x14ac:dyDescent="0.25"/>
  <cols>
    <col min="1" max="1" width="2.7109375" style="2" customWidth="1"/>
    <col min="2" max="2" width="14.7109375" style="2" bestFit="1" customWidth="1"/>
    <col min="3" max="3" width="6.5703125" style="15" bestFit="1" customWidth="1"/>
    <col min="4" max="4" width="2.42578125" style="15" customWidth="1"/>
    <col min="5" max="5" width="6.5703125" style="15" bestFit="1" customWidth="1"/>
    <col min="6" max="6" width="2.42578125" style="15" customWidth="1"/>
    <col min="7" max="7" width="6.5703125" style="15" bestFit="1" customWidth="1"/>
    <col min="8" max="8" width="2.42578125" style="15" customWidth="1"/>
    <col min="9" max="9" width="6.5703125" style="15" bestFit="1" customWidth="1"/>
    <col min="10" max="10" width="2.42578125" style="15" customWidth="1"/>
    <col min="11" max="11" width="6.5703125" style="15" bestFit="1" customWidth="1"/>
    <col min="12" max="12" width="2.42578125" style="15" customWidth="1"/>
    <col min="13" max="13" width="6.5703125" style="15" bestFit="1" customWidth="1"/>
    <col min="14" max="14" width="2.42578125" style="15" customWidth="1"/>
    <col min="15" max="15" width="6.5703125" style="15" bestFit="1" customWidth="1"/>
    <col min="16" max="16" width="2.42578125" style="15" customWidth="1"/>
    <col min="17" max="17" width="6.5703125" style="15" bestFit="1" customWidth="1"/>
    <col min="18" max="18" width="2.42578125" style="15" customWidth="1"/>
    <col min="19" max="19" width="6.5703125" style="15" bestFit="1" customWidth="1"/>
    <col min="20" max="20" width="9.140625" style="2" customWidth="1"/>
    <col min="21" max="21" width="14.7109375" style="2" bestFit="1" customWidth="1"/>
    <col min="22" max="30" width="5.42578125" style="15" customWidth="1"/>
    <col min="31" max="16384" width="9.140625" style="2"/>
  </cols>
  <sheetData>
    <row r="1" spans="1:30" x14ac:dyDescent="0.25">
      <c r="C1" s="15">
        <v>8601</v>
      </c>
    </row>
    <row r="2" spans="1:30" ht="15.75" x14ac:dyDescent="0.25">
      <c r="B2" s="1"/>
      <c r="C2" s="35"/>
      <c r="E2" s="35"/>
      <c r="G2" s="35"/>
      <c r="I2" s="35"/>
      <c r="K2" s="35"/>
      <c r="M2" s="35"/>
      <c r="O2" s="35"/>
      <c r="Q2" s="35"/>
      <c r="S2" s="35"/>
      <c r="U2" s="1"/>
      <c r="V2" s="35"/>
      <c r="W2" s="35"/>
      <c r="X2" s="35"/>
      <c r="Y2" s="35"/>
      <c r="Z2" s="35"/>
      <c r="AA2" s="35"/>
      <c r="AB2" s="35"/>
      <c r="AC2" s="35"/>
      <c r="AD2" s="35"/>
    </row>
    <row r="3" spans="1:30" ht="15.75" x14ac:dyDescent="0.25">
      <c r="C3" s="43" t="s">
        <v>75</v>
      </c>
      <c r="E3" s="43" t="s">
        <v>77</v>
      </c>
      <c r="G3" s="43" t="s">
        <v>76</v>
      </c>
      <c r="I3" s="43" t="s">
        <v>72</v>
      </c>
      <c r="K3" s="43" t="s">
        <v>29</v>
      </c>
      <c r="M3" s="43" t="s">
        <v>80</v>
      </c>
      <c r="O3" s="43" t="s">
        <v>79</v>
      </c>
      <c r="Q3" s="43" t="s">
        <v>73</v>
      </c>
      <c r="S3" s="43" t="s">
        <v>78</v>
      </c>
      <c r="V3" s="35" t="s">
        <v>75</v>
      </c>
      <c r="W3" s="35" t="s">
        <v>77</v>
      </c>
      <c r="X3" s="35" t="s">
        <v>76</v>
      </c>
      <c r="Y3" s="35" t="s">
        <v>72</v>
      </c>
      <c r="Z3" s="35" t="s">
        <v>29</v>
      </c>
      <c r="AA3" s="35" t="s">
        <v>80</v>
      </c>
      <c r="AB3" s="35" t="s">
        <v>79</v>
      </c>
      <c r="AC3" s="35" t="s">
        <v>73</v>
      </c>
      <c r="AD3" s="35" t="s">
        <v>78</v>
      </c>
    </row>
    <row r="4" spans="1:30" x14ac:dyDescent="0.25">
      <c r="B4" s="31" t="s">
        <v>14</v>
      </c>
      <c r="C4" s="32">
        <f>Dif!C4</f>
        <v>4</v>
      </c>
      <c r="D4" s="33"/>
      <c r="E4" s="32">
        <f>Dif!E4</f>
        <v>-1</v>
      </c>
      <c r="F4" s="33"/>
      <c r="G4" s="32">
        <f>Dif!G4</f>
        <v>-1</v>
      </c>
      <c r="H4" s="33"/>
      <c r="I4" s="32">
        <f>Dif!I4</f>
        <v>-1</v>
      </c>
      <c r="J4" s="33"/>
      <c r="K4" s="32">
        <f>Dif!K4</f>
        <v>0</v>
      </c>
      <c r="L4" s="33"/>
      <c r="M4" s="32">
        <f>Dif!M4</f>
        <v>0</v>
      </c>
      <c r="N4" s="33"/>
      <c r="O4" s="32">
        <f>Dif!O4</f>
        <v>1</v>
      </c>
      <c r="P4" s="33"/>
      <c r="Q4" s="32">
        <f>Dif!Q4</f>
        <v>-2</v>
      </c>
      <c r="R4" s="33"/>
      <c r="S4" s="32">
        <f>Dif!S4</f>
        <v>0</v>
      </c>
      <c r="T4" s="31"/>
      <c r="U4" s="31" t="s">
        <v>14</v>
      </c>
      <c r="V4" s="34">
        <f>SUM(C4:C4)</f>
        <v>4</v>
      </c>
      <c r="W4" s="34">
        <f>SUM(E4:E4)</f>
        <v>-1</v>
      </c>
      <c r="X4" s="34">
        <f>SUM(G4:G4)</f>
        <v>-1</v>
      </c>
      <c r="Y4" s="34">
        <f>SUM(I4:I4)</f>
        <v>-1</v>
      </c>
      <c r="Z4" s="34">
        <f>SUM(K4:K4)</f>
        <v>0</v>
      </c>
      <c r="AA4" s="34">
        <f>SUM(M4:M4)</f>
        <v>0</v>
      </c>
      <c r="AB4" s="34">
        <f>SUM(O4:O4)</f>
        <v>1</v>
      </c>
      <c r="AC4" s="34">
        <f>SUM(Q4:Q4)</f>
        <v>-2</v>
      </c>
      <c r="AD4" s="34">
        <f>SUM(S4:S4)</f>
        <v>0</v>
      </c>
    </row>
    <row r="5" spans="1:30" x14ac:dyDescent="0.25">
      <c r="B5" s="4" t="s">
        <v>6</v>
      </c>
      <c r="C5" s="12"/>
      <c r="E5" s="12"/>
      <c r="G5" s="12"/>
      <c r="I5" s="12"/>
      <c r="K5" s="12"/>
      <c r="M5" s="12"/>
      <c r="O5" s="12"/>
      <c r="Q5" s="12"/>
      <c r="S5" s="12"/>
      <c r="U5" s="4" t="s">
        <v>6</v>
      </c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25">
      <c r="A6" s="2">
        <v>0.47</v>
      </c>
      <c r="B6" s="2" t="s">
        <v>7</v>
      </c>
      <c r="C6" s="18">
        <f>$A6*Dif!C6</f>
        <v>0.47</v>
      </c>
      <c r="D6" s="19"/>
      <c r="E6" s="18">
        <f>$A6*Dif!E6</f>
        <v>0</v>
      </c>
      <c r="F6" s="19"/>
      <c r="G6" s="18">
        <f>$A6*Dif!G6</f>
        <v>-0.47</v>
      </c>
      <c r="H6" s="19"/>
      <c r="I6" s="18">
        <f>$A6*Dif!I6</f>
        <v>-0.47</v>
      </c>
      <c r="J6" s="19"/>
      <c r="K6" s="18">
        <f>$A6*Dif!K6</f>
        <v>-0.47</v>
      </c>
      <c r="L6" s="19"/>
      <c r="M6" s="18">
        <f>$A6*Dif!M6</f>
        <v>-0.47</v>
      </c>
      <c r="N6" s="19"/>
      <c r="O6" s="18">
        <f>$A6*Dif!O6</f>
        <v>1.88</v>
      </c>
      <c r="P6" s="19"/>
      <c r="Q6" s="18">
        <f>$A6*Dif!Q6</f>
        <v>-0.47</v>
      </c>
      <c r="R6" s="19"/>
      <c r="S6" s="18">
        <f>$A6*Dif!S6</f>
        <v>0</v>
      </c>
      <c r="U6" s="2" t="s">
        <v>7</v>
      </c>
      <c r="V6" s="22">
        <f>SUM(C6:C6)</f>
        <v>0.47</v>
      </c>
      <c r="W6" s="22">
        <f>SUM(E6:E6)</f>
        <v>0</v>
      </c>
      <c r="X6" s="22">
        <f>SUM(G6:G6)</f>
        <v>-0.47</v>
      </c>
      <c r="Y6" s="22">
        <f>SUM(I6:I6)</f>
        <v>-0.47</v>
      </c>
      <c r="Z6" s="22">
        <f>SUM(K6:K6)</f>
        <v>-0.47</v>
      </c>
      <c r="AA6" s="22">
        <f>SUM(M6:M6)</f>
        <v>-0.47</v>
      </c>
      <c r="AB6" s="22">
        <f>SUM(O6:O6)</f>
        <v>1.88</v>
      </c>
      <c r="AC6" s="22">
        <f>SUM(Q6:Q6)</f>
        <v>-0.47</v>
      </c>
      <c r="AD6" s="22">
        <f>SUM(S6:S6)</f>
        <v>0</v>
      </c>
    </row>
    <row r="7" spans="1:30" x14ac:dyDescent="0.25">
      <c r="A7" s="2">
        <v>0.53</v>
      </c>
      <c r="B7" s="2" t="s">
        <v>8</v>
      </c>
      <c r="C7" s="18">
        <f>$A7*Dif!C7</f>
        <v>3.18</v>
      </c>
      <c r="D7" s="19"/>
      <c r="E7" s="18">
        <f>$A7*Dif!E7</f>
        <v>-1.06</v>
      </c>
      <c r="F7" s="19"/>
      <c r="G7" s="18">
        <f>$A7*Dif!G7</f>
        <v>-1.59</v>
      </c>
      <c r="H7" s="19"/>
      <c r="I7" s="18">
        <f>$A7*Dif!I7</f>
        <v>-1.06</v>
      </c>
      <c r="J7" s="19"/>
      <c r="K7" s="18">
        <f>$A7*Dif!K7</f>
        <v>0.53</v>
      </c>
      <c r="L7" s="19"/>
      <c r="M7" s="18">
        <f>$A7*Dif!M7</f>
        <v>0</v>
      </c>
      <c r="N7" s="19"/>
      <c r="O7" s="18">
        <f>$A7*Dif!O7</f>
        <v>1.06</v>
      </c>
      <c r="P7" s="19"/>
      <c r="Q7" s="18">
        <f>$A7*Dif!Q7</f>
        <v>-1.06</v>
      </c>
      <c r="R7" s="19"/>
      <c r="S7" s="18">
        <f>$A7*Dif!S7</f>
        <v>0</v>
      </c>
      <c r="U7" s="2" t="s">
        <v>8</v>
      </c>
      <c r="V7" s="22">
        <f>SUM(C7:C7)</f>
        <v>3.18</v>
      </c>
      <c r="W7" s="22">
        <f>SUM(E7:E7)</f>
        <v>-1.06</v>
      </c>
      <c r="X7" s="22">
        <f>SUM(G7:G7)</f>
        <v>-1.59</v>
      </c>
      <c r="Y7" s="22">
        <f>SUM(I7:I7)</f>
        <v>-1.06</v>
      </c>
      <c r="Z7" s="22">
        <f>SUM(K7:K7)</f>
        <v>0.53</v>
      </c>
      <c r="AA7" s="22">
        <f>SUM(M7:M7)</f>
        <v>0</v>
      </c>
      <c r="AB7" s="22">
        <f>SUM(O7:O7)</f>
        <v>1.06</v>
      </c>
      <c r="AC7" s="22">
        <f>SUM(Q7:Q7)</f>
        <v>-1.06</v>
      </c>
      <c r="AD7" s="22">
        <f>SUM(S7:S7)</f>
        <v>0</v>
      </c>
    </row>
    <row r="8" spans="1:30" x14ac:dyDescent="0.25">
      <c r="B8" s="4" t="s">
        <v>9</v>
      </c>
      <c r="C8" s="20"/>
      <c r="D8" s="19"/>
      <c r="E8" s="20"/>
      <c r="F8" s="19"/>
      <c r="G8" s="20"/>
      <c r="H8" s="19"/>
      <c r="I8" s="20"/>
      <c r="J8" s="19"/>
      <c r="K8" s="20"/>
      <c r="L8" s="19"/>
      <c r="M8" s="20"/>
      <c r="N8" s="19"/>
      <c r="O8" s="20"/>
      <c r="P8" s="19"/>
      <c r="Q8" s="20"/>
      <c r="R8" s="19"/>
      <c r="S8" s="20"/>
      <c r="U8" s="4" t="s">
        <v>9</v>
      </c>
      <c r="V8" s="25"/>
      <c r="W8" s="25"/>
      <c r="X8" s="25"/>
      <c r="Y8" s="25"/>
      <c r="Z8" s="25"/>
      <c r="AA8" s="25"/>
      <c r="AB8" s="25"/>
      <c r="AC8" s="25"/>
      <c r="AD8" s="25"/>
    </row>
    <row r="9" spans="1:30" x14ac:dyDescent="0.25">
      <c r="A9" s="2">
        <v>0.15</v>
      </c>
      <c r="B9" s="2" t="s">
        <v>15</v>
      </c>
      <c r="C9" s="18">
        <f>$A9*Dif!C9</f>
        <v>0.6</v>
      </c>
      <c r="D9" s="19"/>
      <c r="E9" s="18">
        <f>$A9*Dif!E9</f>
        <v>-0.89999999999999991</v>
      </c>
      <c r="F9" s="19"/>
      <c r="G9" s="18">
        <f>$A9*Dif!G9</f>
        <v>-0.15</v>
      </c>
      <c r="H9" s="19"/>
      <c r="I9" s="18">
        <f>$A9*Dif!I9</f>
        <v>0.15</v>
      </c>
      <c r="J9" s="19"/>
      <c r="K9" s="18">
        <f>$A9*Dif!K9</f>
        <v>0.3</v>
      </c>
      <c r="L9" s="19"/>
      <c r="M9" s="18">
        <f>$A9*Dif!M9</f>
        <v>0</v>
      </c>
      <c r="N9" s="19"/>
      <c r="O9" s="18">
        <f>$A9*Dif!O9</f>
        <v>0.3</v>
      </c>
      <c r="P9" s="19"/>
      <c r="Q9" s="18">
        <f>$A9*Dif!Q9</f>
        <v>-0.3</v>
      </c>
      <c r="R9" s="19"/>
      <c r="S9" s="18">
        <f>$A9*Dif!S9</f>
        <v>0</v>
      </c>
      <c r="U9" s="2" t="s">
        <v>15</v>
      </c>
      <c r="V9" s="22">
        <f>SUM(C9:C9)</f>
        <v>0.6</v>
      </c>
      <c r="W9" s="22">
        <f>SUM(E9:E9)</f>
        <v>-0.89999999999999991</v>
      </c>
      <c r="X9" s="22">
        <f>SUM(G9:G9)</f>
        <v>-0.15</v>
      </c>
      <c r="Y9" s="22">
        <f>SUM(I9:I9)</f>
        <v>0.15</v>
      </c>
      <c r="Z9" s="22">
        <f>SUM(K9:K9)</f>
        <v>0.3</v>
      </c>
      <c r="AA9" s="22">
        <f>SUM(M9:M9)</f>
        <v>0</v>
      </c>
      <c r="AB9" s="22">
        <f>SUM(O9:O9)</f>
        <v>0.3</v>
      </c>
      <c r="AC9" s="22">
        <f>SUM(Q9:Q9)</f>
        <v>-0.3</v>
      </c>
      <c r="AD9" s="22">
        <f>SUM(S9:S9)</f>
        <v>0</v>
      </c>
    </row>
    <row r="10" spans="1:30" x14ac:dyDescent="0.25">
      <c r="A10" s="2">
        <v>0.21</v>
      </c>
      <c r="B10" s="2" t="s">
        <v>16</v>
      </c>
      <c r="C10" s="18">
        <f>$A10*Dif!C10</f>
        <v>0.63</v>
      </c>
      <c r="D10" s="19"/>
      <c r="E10" s="18">
        <f>$A10*Dif!E10</f>
        <v>-0.21</v>
      </c>
      <c r="F10" s="19"/>
      <c r="G10" s="18">
        <f>$A10*Dif!G10</f>
        <v>-0.42</v>
      </c>
      <c r="H10" s="19"/>
      <c r="I10" s="18">
        <f>$A10*Dif!I10</f>
        <v>-0.21</v>
      </c>
      <c r="J10" s="19"/>
      <c r="K10" s="18">
        <f>$A10*Dif!K10</f>
        <v>-0.42</v>
      </c>
      <c r="L10" s="19"/>
      <c r="M10" s="18">
        <f>$A10*Dif!M10</f>
        <v>0</v>
      </c>
      <c r="N10" s="19"/>
      <c r="O10" s="18">
        <f>$A10*Dif!O10</f>
        <v>0.84</v>
      </c>
      <c r="P10" s="19"/>
      <c r="Q10" s="18">
        <f>$A10*Dif!Q10</f>
        <v>-0.21</v>
      </c>
      <c r="R10" s="19"/>
      <c r="S10" s="18">
        <f>$A10*Dif!S10</f>
        <v>0</v>
      </c>
      <c r="U10" s="2" t="s">
        <v>16</v>
      </c>
      <c r="V10" s="22">
        <f>SUM(C10:C10)</f>
        <v>0.63</v>
      </c>
      <c r="W10" s="22">
        <f>SUM(E10:E10)</f>
        <v>-0.21</v>
      </c>
      <c r="X10" s="22">
        <f>SUM(G10:G10)</f>
        <v>-0.42</v>
      </c>
      <c r="Y10" s="22">
        <f>SUM(I10:I10)</f>
        <v>-0.21</v>
      </c>
      <c r="Z10" s="22">
        <f>SUM(K10:K10)</f>
        <v>-0.42</v>
      </c>
      <c r="AA10" s="22">
        <f>SUM(M10:M10)</f>
        <v>0</v>
      </c>
      <c r="AB10" s="22">
        <f>SUM(O10:O10)</f>
        <v>0.84</v>
      </c>
      <c r="AC10" s="22">
        <f>SUM(Q10:Q10)</f>
        <v>-0.21</v>
      </c>
      <c r="AD10" s="22">
        <f>SUM(S10:S10)</f>
        <v>0</v>
      </c>
    </row>
    <row r="11" spans="1:30" x14ac:dyDescent="0.25">
      <c r="A11" s="2">
        <v>0.21</v>
      </c>
      <c r="B11" s="2" t="s">
        <v>17</v>
      </c>
      <c r="C11" s="18">
        <f>$A11*Dif!C11</f>
        <v>0.84</v>
      </c>
      <c r="D11" s="19"/>
      <c r="E11" s="18">
        <f>$A11*Dif!E11</f>
        <v>-0.63</v>
      </c>
      <c r="F11" s="19"/>
      <c r="G11" s="18">
        <f>$A11*Dif!G11</f>
        <v>-0.21</v>
      </c>
      <c r="H11" s="19"/>
      <c r="I11" s="18">
        <f>$A11*Dif!I11</f>
        <v>0</v>
      </c>
      <c r="J11" s="19"/>
      <c r="K11" s="18">
        <f>$A11*Dif!K11</f>
        <v>0.21</v>
      </c>
      <c r="L11" s="19"/>
      <c r="M11" s="18">
        <f>$A11*Dif!M11</f>
        <v>-0.21</v>
      </c>
      <c r="N11" s="19"/>
      <c r="O11" s="18">
        <f>$A11*Dif!O11</f>
        <v>0</v>
      </c>
      <c r="P11" s="19"/>
      <c r="Q11" s="18">
        <f>$A11*Dif!Q11</f>
        <v>-0.42</v>
      </c>
      <c r="R11" s="19"/>
      <c r="S11" s="18">
        <f>$A11*Dif!S11</f>
        <v>0.42</v>
      </c>
      <c r="U11" s="2" t="s">
        <v>17</v>
      </c>
      <c r="V11" s="22">
        <f>SUM(C11:C11)</f>
        <v>0.84</v>
      </c>
      <c r="W11" s="22">
        <f>SUM(E11:E11)</f>
        <v>-0.63</v>
      </c>
      <c r="X11" s="22">
        <f>SUM(G11:G11)</f>
        <v>-0.21</v>
      </c>
      <c r="Y11" s="22">
        <f>SUM(I11:I11)</f>
        <v>0</v>
      </c>
      <c r="Z11" s="22">
        <f>SUM(K11:K11)</f>
        <v>0.21</v>
      </c>
      <c r="AA11" s="22">
        <f>SUM(M11:M11)</f>
        <v>-0.21</v>
      </c>
      <c r="AB11" s="22">
        <f>SUM(O11:O11)</f>
        <v>0</v>
      </c>
      <c r="AC11" s="22">
        <f>SUM(Q11:Q11)</f>
        <v>-0.42</v>
      </c>
      <c r="AD11" s="22">
        <f>SUM(S11:S11)</f>
        <v>0.42</v>
      </c>
    </row>
    <row r="12" spans="1:30" x14ac:dyDescent="0.25">
      <c r="A12" s="2">
        <v>0.24</v>
      </c>
      <c r="B12" s="2" t="s">
        <v>18</v>
      </c>
      <c r="C12" s="18">
        <f>$A12*Dif!C12</f>
        <v>0.96</v>
      </c>
      <c r="D12" s="19"/>
      <c r="E12" s="23">
        <f>$A12*Dif!E12</f>
        <v>0.48</v>
      </c>
      <c r="F12" s="19"/>
      <c r="G12" s="18">
        <f>$A12*Dif!G12</f>
        <v>-0.48</v>
      </c>
      <c r="H12" s="19"/>
      <c r="I12" s="18">
        <f>$A12*Dif!I12</f>
        <v>-0.72</v>
      </c>
      <c r="J12" s="19"/>
      <c r="K12" s="18">
        <f>$A12*Dif!K12</f>
        <v>0</v>
      </c>
      <c r="L12" s="19"/>
      <c r="M12" s="18">
        <f>$A12*Dif!M12</f>
        <v>0</v>
      </c>
      <c r="N12" s="19"/>
      <c r="O12" s="18">
        <f>$A12*Dif!O12</f>
        <v>0.24</v>
      </c>
      <c r="P12" s="19"/>
      <c r="Q12" s="18">
        <f>$A12*Dif!Q12</f>
        <v>-0.48</v>
      </c>
      <c r="R12" s="19"/>
      <c r="S12" s="18">
        <f>$A12*Dif!S12</f>
        <v>0</v>
      </c>
      <c r="U12" s="2" t="s">
        <v>18</v>
      </c>
      <c r="V12" s="22">
        <f>SUM(C12:C12)</f>
        <v>0.96</v>
      </c>
      <c r="W12" s="22">
        <f>SUM(E12:E12)</f>
        <v>0.48</v>
      </c>
      <c r="X12" s="22">
        <f>SUM(G12:G12)</f>
        <v>-0.48</v>
      </c>
      <c r="Y12" s="22">
        <f>SUM(I12:I12)</f>
        <v>-0.72</v>
      </c>
      <c r="Z12" s="22">
        <f>SUM(K12:K12)</f>
        <v>0</v>
      </c>
      <c r="AA12" s="22">
        <f>SUM(M12:M12)</f>
        <v>0</v>
      </c>
      <c r="AB12" s="22">
        <f>SUM(O12:O12)</f>
        <v>0.24</v>
      </c>
      <c r="AC12" s="22">
        <f>SUM(Q12:Q12)</f>
        <v>-0.48</v>
      </c>
      <c r="AD12" s="22">
        <f>SUM(S12:S12)</f>
        <v>0</v>
      </c>
    </row>
    <row r="13" spans="1:30" x14ac:dyDescent="0.25">
      <c r="A13" s="2">
        <v>0.19</v>
      </c>
      <c r="B13" s="2" t="s">
        <v>19</v>
      </c>
      <c r="C13" s="18">
        <f>$A13*Dif!C13</f>
        <v>0.95</v>
      </c>
      <c r="D13" s="19"/>
      <c r="E13" s="23">
        <f>$A13*Dif!E13</f>
        <v>0.19</v>
      </c>
      <c r="F13" s="19"/>
      <c r="G13" s="18">
        <f>$A13*Dif!G13</f>
        <v>-0.38</v>
      </c>
      <c r="H13" s="19"/>
      <c r="I13" s="18">
        <f>$A13*Dif!I13</f>
        <v>-0.57000000000000006</v>
      </c>
      <c r="J13" s="19"/>
      <c r="K13" s="18">
        <f>$A13*Dif!K13</f>
        <v>0.19</v>
      </c>
      <c r="L13" s="19"/>
      <c r="M13" s="18">
        <f>$A13*Dif!M13</f>
        <v>0</v>
      </c>
      <c r="N13" s="19"/>
      <c r="O13" s="18">
        <f>$A13*Dif!O13</f>
        <v>-0.19</v>
      </c>
      <c r="P13" s="19"/>
      <c r="Q13" s="18">
        <f>$A13*Dif!Q13</f>
        <v>0</v>
      </c>
      <c r="R13" s="19"/>
      <c r="S13" s="18">
        <f>$A13*Dif!S13</f>
        <v>-0.19</v>
      </c>
      <c r="U13" s="2" t="s">
        <v>19</v>
      </c>
      <c r="V13" s="22">
        <f>SUM(C13:C13)</f>
        <v>0.95</v>
      </c>
      <c r="W13" s="22">
        <f>SUM(E13:E13)</f>
        <v>0.19</v>
      </c>
      <c r="X13" s="22">
        <f>SUM(G13:G13)</f>
        <v>-0.38</v>
      </c>
      <c r="Y13" s="22">
        <f>SUM(I13:I13)</f>
        <v>-0.57000000000000006</v>
      </c>
      <c r="Z13" s="22">
        <f>SUM(K13:K13)</f>
        <v>0.19</v>
      </c>
      <c r="AA13" s="22">
        <f>SUM(M13:M13)</f>
        <v>0</v>
      </c>
      <c r="AB13" s="22">
        <f>SUM(O13:O13)</f>
        <v>-0.19</v>
      </c>
      <c r="AC13" s="22">
        <f>SUM(Q13:Q13)</f>
        <v>0</v>
      </c>
      <c r="AD13" s="22">
        <f>SUM(S13:S13)</f>
        <v>-0.19</v>
      </c>
    </row>
    <row r="14" spans="1:30" x14ac:dyDescent="0.25">
      <c r="B14" s="4" t="s">
        <v>20</v>
      </c>
      <c r="C14" s="20"/>
      <c r="D14" s="19"/>
      <c r="E14" s="26"/>
      <c r="F14" s="19"/>
      <c r="G14" s="20"/>
      <c r="H14" s="19"/>
      <c r="I14" s="20"/>
      <c r="J14" s="19"/>
      <c r="K14" s="20"/>
      <c r="L14" s="19"/>
      <c r="M14" s="20"/>
      <c r="N14" s="19"/>
      <c r="O14" s="20"/>
      <c r="P14" s="19"/>
      <c r="Q14" s="20"/>
      <c r="R14" s="19"/>
      <c r="S14" s="20"/>
      <c r="U14" s="4" t="s">
        <v>20</v>
      </c>
      <c r="V14" s="25"/>
      <c r="W14" s="25"/>
      <c r="X14" s="25"/>
      <c r="Y14" s="25"/>
      <c r="Z14" s="25"/>
      <c r="AA14" s="25"/>
      <c r="AB14" s="25"/>
      <c r="AC14" s="25"/>
      <c r="AD14" s="25"/>
    </row>
    <row r="15" spans="1:30" x14ac:dyDescent="0.25">
      <c r="A15" s="2">
        <v>0.35</v>
      </c>
      <c r="B15" s="2" t="s">
        <v>10</v>
      </c>
      <c r="C15" s="18">
        <f>$A15*Dif!C15</f>
        <v>1.0499999999999998</v>
      </c>
      <c r="D15" s="19"/>
      <c r="E15" s="23">
        <f>$A15*Dif!E15</f>
        <v>0</v>
      </c>
      <c r="F15" s="19"/>
      <c r="G15" s="18">
        <f>$A15*Dif!G15</f>
        <v>-0.7</v>
      </c>
      <c r="H15" s="19"/>
      <c r="I15" s="18">
        <f>$A15*Dif!I15</f>
        <v>-0.35</v>
      </c>
      <c r="J15" s="19"/>
      <c r="K15" s="18">
        <f>$A15*Dif!K15</f>
        <v>0</v>
      </c>
      <c r="L15" s="19"/>
      <c r="M15" s="18">
        <f>$A15*Dif!M15</f>
        <v>-0.35</v>
      </c>
      <c r="N15" s="19"/>
      <c r="O15" s="18">
        <f>$A15*Dif!O15</f>
        <v>0.7</v>
      </c>
      <c r="P15" s="19"/>
      <c r="Q15" s="18">
        <f>$A15*Dif!Q15</f>
        <v>-0.7</v>
      </c>
      <c r="R15" s="19"/>
      <c r="S15" s="18">
        <f>$A15*Dif!S15</f>
        <v>0.35</v>
      </c>
      <c r="U15" s="2" t="s">
        <v>10</v>
      </c>
      <c r="V15" s="22">
        <f>SUM(C15:C15)</f>
        <v>1.0499999999999998</v>
      </c>
      <c r="W15" s="22">
        <f>SUM(E15:E15)</f>
        <v>0</v>
      </c>
      <c r="X15" s="22">
        <f>SUM(G15:G15)</f>
        <v>-0.7</v>
      </c>
      <c r="Y15" s="22">
        <f>SUM(I15:I15)</f>
        <v>-0.35</v>
      </c>
      <c r="Z15" s="22">
        <f>SUM(K15:K15)</f>
        <v>0</v>
      </c>
      <c r="AA15" s="22">
        <f>SUM(M15:M15)</f>
        <v>-0.35</v>
      </c>
      <c r="AB15" s="22">
        <f>SUM(O15:O15)</f>
        <v>0.7</v>
      </c>
      <c r="AC15" s="22">
        <f>SUM(Q15:Q15)</f>
        <v>-0.7</v>
      </c>
      <c r="AD15" s="22">
        <f>SUM(S15:S15)</f>
        <v>0.35</v>
      </c>
    </row>
    <row r="16" spans="1:30" x14ac:dyDescent="0.25">
      <c r="A16" s="2">
        <v>0.44</v>
      </c>
      <c r="B16" s="2" t="s">
        <v>11</v>
      </c>
      <c r="C16" s="18">
        <f>$A16*Dif!C16</f>
        <v>1.76</v>
      </c>
      <c r="D16" s="19"/>
      <c r="E16" s="23">
        <f>$A16*Dif!E16</f>
        <v>-0.44</v>
      </c>
      <c r="F16" s="19"/>
      <c r="G16" s="18">
        <f>$A16*Dif!G16</f>
        <v>-0.44</v>
      </c>
      <c r="H16" s="19"/>
      <c r="I16" s="18">
        <f>$A16*Dif!I16</f>
        <v>-0.88</v>
      </c>
      <c r="J16" s="19"/>
      <c r="K16" s="18">
        <f>$A16*Dif!K16</f>
        <v>0</v>
      </c>
      <c r="L16" s="19"/>
      <c r="M16" s="18">
        <f>$A16*Dif!M16</f>
        <v>0</v>
      </c>
      <c r="N16" s="19"/>
      <c r="O16" s="18">
        <f>$A16*Dif!O16</f>
        <v>0</v>
      </c>
      <c r="P16" s="19"/>
      <c r="Q16" s="18">
        <f>$A16*Dif!Q16</f>
        <v>-0.44</v>
      </c>
      <c r="R16" s="19"/>
      <c r="S16" s="18">
        <f>$A16*Dif!S16</f>
        <v>0.44</v>
      </c>
      <c r="U16" s="2" t="s">
        <v>11</v>
      </c>
      <c r="V16" s="22">
        <f>SUM(C16:C16)</f>
        <v>1.76</v>
      </c>
      <c r="W16" s="22">
        <f>SUM(E16:E16)</f>
        <v>-0.44</v>
      </c>
      <c r="X16" s="22">
        <f>SUM(G16:G16)</f>
        <v>-0.44</v>
      </c>
      <c r="Y16" s="22">
        <f>SUM(I16:I16)</f>
        <v>-0.88</v>
      </c>
      <c r="Z16" s="22">
        <f>SUM(K16:K16)</f>
        <v>0</v>
      </c>
      <c r="AA16" s="22">
        <f>SUM(M16:M16)</f>
        <v>0</v>
      </c>
      <c r="AB16" s="22">
        <f>SUM(O16:O16)</f>
        <v>0</v>
      </c>
      <c r="AC16" s="22">
        <f>SUM(Q16:Q16)</f>
        <v>-0.44</v>
      </c>
      <c r="AD16" s="22">
        <f>SUM(S16:S16)</f>
        <v>0.44</v>
      </c>
    </row>
    <row r="17" spans="1:30" x14ac:dyDescent="0.25">
      <c r="A17" s="2">
        <v>0.21</v>
      </c>
      <c r="B17" s="2" t="s">
        <v>12</v>
      </c>
      <c r="C17" s="18">
        <f>$A17*Dif!C17</f>
        <v>1.26</v>
      </c>
      <c r="D17" s="19"/>
      <c r="E17" s="23">
        <f>$A17*Dif!E17</f>
        <v>-0.63</v>
      </c>
      <c r="F17" s="19"/>
      <c r="G17" s="18">
        <f>$A17*Dif!G17</f>
        <v>-0.42</v>
      </c>
      <c r="H17" s="19"/>
      <c r="I17" s="18">
        <f>$A17*Dif!I17</f>
        <v>0</v>
      </c>
      <c r="J17" s="19"/>
      <c r="K17" s="18">
        <f>$A17*Dif!K17</f>
        <v>0</v>
      </c>
      <c r="L17" s="19"/>
      <c r="M17" s="18">
        <f>$A17*Dif!M17</f>
        <v>0.21</v>
      </c>
      <c r="N17" s="19"/>
      <c r="O17" s="18">
        <f>$A17*Dif!O17</f>
        <v>0</v>
      </c>
      <c r="P17" s="19"/>
      <c r="Q17" s="18">
        <f>$A17*Dif!Q17</f>
        <v>-0.21</v>
      </c>
      <c r="R17" s="19"/>
      <c r="S17" s="18">
        <f>$A17*Dif!S17</f>
        <v>-0.21</v>
      </c>
      <c r="U17" s="2" t="s">
        <v>12</v>
      </c>
      <c r="V17" s="22">
        <f>SUM(C17:C17)</f>
        <v>1.26</v>
      </c>
      <c r="W17" s="22">
        <f>SUM(E17:E17)</f>
        <v>-0.63</v>
      </c>
      <c r="X17" s="22">
        <f>SUM(G17:G17)</f>
        <v>-0.42</v>
      </c>
      <c r="Y17" s="22">
        <f>SUM(I17:I17)</f>
        <v>0</v>
      </c>
      <c r="Z17" s="22">
        <f>SUM(K17:K17)</f>
        <v>0</v>
      </c>
      <c r="AA17" s="22">
        <f>SUM(M17:M17)</f>
        <v>0.21</v>
      </c>
      <c r="AB17" s="22">
        <f>SUM(O17:O17)</f>
        <v>0</v>
      </c>
      <c r="AC17" s="22">
        <f>SUM(Q17:Q17)</f>
        <v>-0.21</v>
      </c>
      <c r="AD17" s="22">
        <f>SUM(S17:S17)</f>
        <v>-0.21</v>
      </c>
    </row>
    <row r="18" spans="1:30" x14ac:dyDescent="0.25">
      <c r="B18" s="4" t="s">
        <v>13</v>
      </c>
      <c r="C18" s="20"/>
      <c r="D18" s="19"/>
      <c r="E18" s="26"/>
      <c r="F18" s="19"/>
      <c r="G18" s="20"/>
      <c r="H18" s="19"/>
      <c r="I18" s="20"/>
      <c r="J18" s="19"/>
      <c r="K18" s="20"/>
      <c r="L18" s="19"/>
      <c r="M18" s="20"/>
      <c r="N18" s="19"/>
      <c r="O18" s="20"/>
      <c r="P18" s="19"/>
      <c r="Q18" s="20"/>
      <c r="R18" s="19"/>
      <c r="S18" s="20"/>
      <c r="U18" s="4" t="s">
        <v>13</v>
      </c>
      <c r="V18" s="25"/>
      <c r="W18" s="25"/>
      <c r="X18" s="25"/>
      <c r="Y18" s="25"/>
      <c r="Z18" s="25"/>
      <c r="AA18" s="25"/>
      <c r="AB18" s="25"/>
      <c r="AC18" s="25"/>
      <c r="AD18" s="25"/>
    </row>
    <row r="19" spans="1:30" x14ac:dyDescent="0.25">
      <c r="A19" s="2">
        <v>0.42</v>
      </c>
      <c r="B19" s="5" t="s">
        <v>21</v>
      </c>
      <c r="C19" s="18">
        <f>$A19*Dif!C19</f>
        <v>1.26</v>
      </c>
      <c r="D19" s="19"/>
      <c r="E19" s="23">
        <f>$A19*Dif!E19</f>
        <v>0</v>
      </c>
      <c r="F19" s="19"/>
      <c r="G19" s="18">
        <f>$A19*Dif!G19</f>
        <v>-0.84</v>
      </c>
      <c r="H19" s="19"/>
      <c r="I19" s="18">
        <f>$A19*Dif!I19</f>
        <v>-0.42</v>
      </c>
      <c r="J19" s="19"/>
      <c r="K19" s="18">
        <f>$A19*Dif!K19</f>
        <v>0.42</v>
      </c>
      <c r="L19" s="19"/>
      <c r="M19" s="18">
        <f>$A19*Dif!M19</f>
        <v>-0.42</v>
      </c>
      <c r="N19" s="19"/>
      <c r="O19" s="18">
        <f>$A19*Dif!O19</f>
        <v>0.42</v>
      </c>
      <c r="P19" s="19"/>
      <c r="Q19" s="18">
        <f>$A19*Dif!Q19</f>
        <v>-0.42</v>
      </c>
      <c r="R19" s="19"/>
      <c r="S19" s="18">
        <f>$A19*Dif!S19</f>
        <v>0</v>
      </c>
      <c r="U19" s="5" t="s">
        <v>21</v>
      </c>
      <c r="V19" s="22">
        <f>SUM(C19:C19)</f>
        <v>1.26</v>
      </c>
      <c r="W19" s="22">
        <f>SUM(E19:E19)</f>
        <v>0</v>
      </c>
      <c r="X19" s="22">
        <f>SUM(G19:G19)</f>
        <v>-0.84</v>
      </c>
      <c r="Y19" s="22">
        <f>SUM(I19:I19)</f>
        <v>-0.42</v>
      </c>
      <c r="Z19" s="22">
        <f>SUM(K19:K19)</f>
        <v>0.42</v>
      </c>
      <c r="AA19" s="22">
        <f>SUM(M19:M19)</f>
        <v>-0.42</v>
      </c>
      <c r="AB19" s="22">
        <f>SUM(O19:O19)</f>
        <v>0.42</v>
      </c>
      <c r="AC19" s="22">
        <f>SUM(Q19:Q19)</f>
        <v>-0.42</v>
      </c>
      <c r="AD19" s="22">
        <f>SUM(S19:S19)</f>
        <v>0</v>
      </c>
    </row>
    <row r="20" spans="1:30" x14ac:dyDescent="0.25">
      <c r="A20" s="2">
        <v>0.38</v>
      </c>
      <c r="B20" s="5" t="s">
        <v>22</v>
      </c>
      <c r="C20" s="18">
        <f>$A20*Dif!C20</f>
        <v>1.9</v>
      </c>
      <c r="D20" s="19"/>
      <c r="E20" s="18">
        <f>$A20*Dif!E20</f>
        <v>-0.38</v>
      </c>
      <c r="F20" s="19"/>
      <c r="G20" s="18">
        <f>$A20*Dif!G20</f>
        <v>-0.38</v>
      </c>
      <c r="H20" s="19"/>
      <c r="I20" s="18">
        <f>$A20*Dif!I20</f>
        <v>-0.38</v>
      </c>
      <c r="J20" s="19"/>
      <c r="K20" s="18">
        <f>$A20*Dif!K20</f>
        <v>0</v>
      </c>
      <c r="L20" s="19"/>
      <c r="M20" s="18">
        <f>$A20*Dif!M20</f>
        <v>0</v>
      </c>
      <c r="N20" s="19"/>
      <c r="O20" s="18">
        <f>$A20*Dif!O20</f>
        <v>-0.38</v>
      </c>
      <c r="P20" s="19"/>
      <c r="Q20" s="18">
        <f>$A20*Dif!Q20</f>
        <v>-0.38</v>
      </c>
      <c r="R20" s="19"/>
      <c r="S20" s="18">
        <f>$A20*Dif!S20</f>
        <v>0</v>
      </c>
      <c r="U20" s="5" t="s">
        <v>22</v>
      </c>
      <c r="V20" s="22">
        <f>SUM(C20:C20)</f>
        <v>1.9</v>
      </c>
      <c r="W20" s="22">
        <f>SUM(E20:E20)</f>
        <v>-0.38</v>
      </c>
      <c r="X20" s="22">
        <f>SUM(G20:G20)</f>
        <v>-0.38</v>
      </c>
      <c r="Y20" s="22">
        <f>SUM(I20:I20)</f>
        <v>-0.38</v>
      </c>
      <c r="Z20" s="22">
        <f>SUM(K20:K20)</f>
        <v>0</v>
      </c>
      <c r="AA20" s="22">
        <f>SUM(M20:M20)</f>
        <v>0</v>
      </c>
      <c r="AB20" s="22">
        <f>SUM(O20:O20)</f>
        <v>-0.38</v>
      </c>
      <c r="AC20" s="22">
        <f>SUM(Q20:Q20)</f>
        <v>-0.38</v>
      </c>
      <c r="AD20" s="22">
        <f>SUM(S20:S20)</f>
        <v>0</v>
      </c>
    </row>
    <row r="21" spans="1:30" x14ac:dyDescent="0.25">
      <c r="A21" s="2">
        <v>0.11</v>
      </c>
      <c r="B21" s="2" t="s">
        <v>23</v>
      </c>
      <c r="C21" s="18">
        <f>$A21*Dif!C21</f>
        <v>0.77</v>
      </c>
      <c r="D21" s="19"/>
      <c r="E21" s="18">
        <f>$A21*Dif!E21</f>
        <v>-0.44</v>
      </c>
      <c r="F21" s="19"/>
      <c r="G21" s="18">
        <f>$A21*Dif!G21</f>
        <v>0</v>
      </c>
      <c r="H21" s="19"/>
      <c r="I21" s="18">
        <f>$A21*Dif!I21</f>
        <v>-0.22</v>
      </c>
      <c r="J21" s="19"/>
      <c r="K21" s="18">
        <f>$A21*Dif!K21</f>
        <v>0</v>
      </c>
      <c r="L21" s="19"/>
      <c r="M21" s="18">
        <f>$A21*Dif!M21</f>
        <v>0</v>
      </c>
      <c r="N21" s="19"/>
      <c r="O21" s="18">
        <f>$A21*Dif!O21</f>
        <v>0.22</v>
      </c>
      <c r="P21" s="19"/>
      <c r="Q21" s="18">
        <f>$A21*Dif!Q21</f>
        <v>-0.33</v>
      </c>
      <c r="R21" s="19"/>
      <c r="S21" s="18">
        <f>$A21*Dif!S21</f>
        <v>0</v>
      </c>
      <c r="U21" s="2" t="s">
        <v>23</v>
      </c>
      <c r="V21" s="22">
        <f>SUM(C21:C21)</f>
        <v>0.77</v>
      </c>
      <c r="W21" s="22">
        <f>SUM(E21:E21)</f>
        <v>-0.44</v>
      </c>
      <c r="X21" s="22">
        <f>SUM(G21:G21)</f>
        <v>0</v>
      </c>
      <c r="Y21" s="22">
        <f>SUM(I21:I21)</f>
        <v>-0.22</v>
      </c>
      <c r="Z21" s="22">
        <f>SUM(K21:K21)</f>
        <v>0</v>
      </c>
      <c r="AA21" s="22">
        <f>SUM(M21:M21)</f>
        <v>0</v>
      </c>
      <c r="AB21" s="22">
        <f>SUM(O21:O21)</f>
        <v>0.22</v>
      </c>
      <c r="AC21" s="22">
        <f>SUM(Q21:Q21)</f>
        <v>-0.33</v>
      </c>
      <c r="AD21" s="22">
        <f>SUM(S21:S21)</f>
        <v>0</v>
      </c>
    </row>
    <row r="22" spans="1:30" x14ac:dyDescent="0.25">
      <c r="A22" s="2">
        <v>8.9999999999999969E-2</v>
      </c>
      <c r="B22" s="5" t="s">
        <v>24</v>
      </c>
      <c r="C22" s="18">
        <f>$A22*Dif!C22</f>
        <v>0.17999999999999994</v>
      </c>
      <c r="D22" s="19"/>
      <c r="E22" s="18">
        <f>$A22*Dif!E22</f>
        <v>0.17999999999999994</v>
      </c>
      <c r="F22" s="19"/>
      <c r="G22" s="18">
        <f>$A22*Dif!G22</f>
        <v>-0.26999999999999991</v>
      </c>
      <c r="H22" s="19"/>
      <c r="I22" s="18">
        <f>$A22*Dif!I22</f>
        <v>0.44999999999999984</v>
      </c>
      <c r="J22" s="19"/>
      <c r="K22" s="18">
        <f>$A22*Dif!K22</f>
        <v>-0.53999999999999981</v>
      </c>
      <c r="L22" s="19"/>
      <c r="M22" s="18">
        <f>$A22*Dif!M22</f>
        <v>0.26999999999999991</v>
      </c>
      <c r="N22" s="19"/>
      <c r="O22" s="18">
        <f>$A22*Dif!O22</f>
        <v>-0.26999999999999991</v>
      </c>
      <c r="P22" s="19"/>
      <c r="Q22" s="18">
        <f>$A22*Dif!Q22</f>
        <v>8.9999999999999969E-2</v>
      </c>
      <c r="R22" s="19"/>
      <c r="S22" s="18">
        <f>$A22*Dif!S22</f>
        <v>-8.9999999999999969E-2</v>
      </c>
      <c r="U22" s="5" t="s">
        <v>24</v>
      </c>
      <c r="V22" s="22">
        <f>SUM(C22:C22)</f>
        <v>0.17999999999999994</v>
      </c>
      <c r="W22" s="22">
        <f>SUM(E22:E22)</f>
        <v>0.17999999999999994</v>
      </c>
      <c r="X22" s="22">
        <f>SUM(G22:G22)</f>
        <v>-0.26999999999999991</v>
      </c>
      <c r="Y22" s="22">
        <f>SUM(I22:I22)</f>
        <v>0.44999999999999984</v>
      </c>
      <c r="Z22" s="22">
        <f>SUM(K22:K22)</f>
        <v>-0.53999999999999981</v>
      </c>
      <c r="AA22" s="22">
        <f>SUM(M22:M22)</f>
        <v>0.26999999999999991</v>
      </c>
      <c r="AB22" s="22">
        <f>SUM(O22:O22)</f>
        <v>-0.26999999999999991</v>
      </c>
      <c r="AC22" s="22">
        <f>SUM(Q22:Q22)</f>
        <v>8.9999999999999969E-2</v>
      </c>
      <c r="AD22" s="22">
        <f>SUM(S22:S22)</f>
        <v>-8.9999999999999969E-2</v>
      </c>
    </row>
    <row r="23" spans="1:30" x14ac:dyDescent="0.25">
      <c r="B23" s="4" t="s">
        <v>0</v>
      </c>
      <c r="C23" s="21"/>
      <c r="D23" s="19"/>
      <c r="E23" s="21"/>
      <c r="F23" s="19"/>
      <c r="G23" s="21"/>
      <c r="H23" s="19"/>
      <c r="I23" s="21"/>
      <c r="J23" s="19"/>
      <c r="K23" s="21"/>
      <c r="L23" s="19"/>
      <c r="M23" s="21"/>
      <c r="N23" s="19"/>
      <c r="O23" s="21"/>
      <c r="P23" s="19"/>
      <c r="Q23" s="21"/>
      <c r="R23" s="19"/>
      <c r="S23" s="21"/>
      <c r="U23" s="4" t="s">
        <v>0</v>
      </c>
      <c r="V23" s="25"/>
      <c r="W23" s="25"/>
      <c r="X23" s="25"/>
      <c r="Y23" s="25"/>
      <c r="Z23" s="25"/>
      <c r="AA23" s="25"/>
      <c r="AB23" s="25"/>
      <c r="AC23" s="25"/>
      <c r="AD23" s="25"/>
    </row>
    <row r="24" spans="1:30" x14ac:dyDescent="0.25">
      <c r="A24" s="2">
        <v>0.44</v>
      </c>
      <c r="B24" s="2" t="s">
        <v>3</v>
      </c>
      <c r="C24" s="23">
        <f>$A24*Dif!C24</f>
        <v>2.2000000000000002</v>
      </c>
      <c r="D24" s="24"/>
      <c r="E24" s="23">
        <f>$A24*Dif!E24</f>
        <v>-0.88</v>
      </c>
      <c r="F24" s="24"/>
      <c r="G24" s="23">
        <f>$A24*Dif!G24</f>
        <v>-1.32</v>
      </c>
      <c r="H24" s="24"/>
      <c r="I24" s="23">
        <f>$A24*Dif!I24</f>
        <v>-0.88</v>
      </c>
      <c r="J24" s="24"/>
      <c r="K24" s="23">
        <f>$A24*Dif!K24</f>
        <v>0.44</v>
      </c>
      <c r="L24" s="24"/>
      <c r="M24" s="23">
        <f>$A24*Dif!M24</f>
        <v>0</v>
      </c>
      <c r="N24" s="24"/>
      <c r="O24" s="23">
        <f>$A24*Dif!O24</f>
        <v>0.44</v>
      </c>
      <c r="P24" s="24"/>
      <c r="Q24" s="23">
        <f>$A24*Dif!Q24</f>
        <v>-0.44</v>
      </c>
      <c r="R24" s="24"/>
      <c r="S24" s="23">
        <f>$A24*Dif!S24</f>
        <v>0.44</v>
      </c>
      <c r="U24" s="2" t="s">
        <v>1</v>
      </c>
      <c r="V24" s="22">
        <f>SUM(C24:C24)</f>
        <v>2.2000000000000002</v>
      </c>
      <c r="W24" s="22">
        <f>SUM(E24:E24)</f>
        <v>-0.88</v>
      </c>
      <c r="X24" s="22">
        <f>SUM(G24:G24)</f>
        <v>-1.32</v>
      </c>
      <c r="Y24" s="22">
        <f>SUM(I24:I24)</f>
        <v>-0.88</v>
      </c>
      <c r="Z24" s="22">
        <f>SUM(K24:K24)</f>
        <v>0.44</v>
      </c>
      <c r="AA24" s="22">
        <f>SUM(M24:M24)</f>
        <v>0</v>
      </c>
      <c r="AB24" s="22">
        <f>SUM(O24:O24)</f>
        <v>0.44</v>
      </c>
      <c r="AC24" s="22">
        <f>SUM(Q24:Q24)</f>
        <v>-0.44</v>
      </c>
      <c r="AD24" s="22">
        <f>SUM(S24:S24)</f>
        <v>0.44</v>
      </c>
    </row>
    <row r="25" spans="1:30" x14ac:dyDescent="0.25">
      <c r="A25" s="2">
        <v>0.15</v>
      </c>
      <c r="B25" s="2" t="s">
        <v>4</v>
      </c>
      <c r="C25" s="23">
        <f>$A25*Dif!C25</f>
        <v>1.3499999999999999</v>
      </c>
      <c r="D25" s="24"/>
      <c r="E25" s="23">
        <f>$A25*Dif!E25</f>
        <v>-0.15</v>
      </c>
      <c r="F25" s="24"/>
      <c r="G25" s="23">
        <f>$A25*Dif!G25</f>
        <v>0</v>
      </c>
      <c r="H25" s="24"/>
      <c r="I25" s="23">
        <f>$A25*Dif!I25</f>
        <v>-0.6</v>
      </c>
      <c r="J25" s="24"/>
      <c r="K25" s="23">
        <f>$A25*Dif!K25</f>
        <v>-0.44999999999999996</v>
      </c>
      <c r="L25" s="24"/>
      <c r="M25" s="23">
        <f>$A25*Dif!M25</f>
        <v>-0.15</v>
      </c>
      <c r="N25" s="24"/>
      <c r="O25" s="23">
        <f>$A25*Dif!O25</f>
        <v>0.44999999999999996</v>
      </c>
      <c r="P25" s="24"/>
      <c r="Q25" s="23">
        <f>$A25*Dif!Q25</f>
        <v>-0.3</v>
      </c>
      <c r="R25" s="24"/>
      <c r="S25" s="23">
        <f>$A25*Dif!S25</f>
        <v>-0.15</v>
      </c>
      <c r="U25" s="2" t="s">
        <v>2</v>
      </c>
      <c r="V25" s="22">
        <f>SUM(C25:C25)</f>
        <v>1.3499999999999999</v>
      </c>
      <c r="W25" s="22">
        <f>SUM(E25:E25)</f>
        <v>-0.15</v>
      </c>
      <c r="X25" s="22">
        <f>SUM(G25:G25)</f>
        <v>0</v>
      </c>
      <c r="Y25" s="22">
        <f>SUM(I25:I25)</f>
        <v>-0.6</v>
      </c>
      <c r="Z25" s="22">
        <f>SUM(K25:K25)</f>
        <v>-0.44999999999999996</v>
      </c>
      <c r="AA25" s="22">
        <f>SUM(M25:M25)</f>
        <v>-0.15</v>
      </c>
      <c r="AB25" s="22">
        <f>SUM(O25:O25)</f>
        <v>0.44999999999999996</v>
      </c>
      <c r="AC25" s="22">
        <f>SUM(Q25:Q25)</f>
        <v>-0.3</v>
      </c>
      <c r="AD25" s="22">
        <f>SUM(S25:S25)</f>
        <v>-0.15</v>
      </c>
    </row>
    <row r="26" spans="1:30" x14ac:dyDescent="0.25">
      <c r="A26" s="2">
        <v>0.27</v>
      </c>
      <c r="B26" s="2" t="s">
        <v>2</v>
      </c>
      <c r="C26" s="23">
        <f>$A26*Dif!C26</f>
        <v>1.08</v>
      </c>
      <c r="D26" s="24"/>
      <c r="E26" s="23">
        <f>$A26*Dif!E26</f>
        <v>-0.54</v>
      </c>
      <c r="F26" s="24"/>
      <c r="G26" s="23">
        <f>$A26*Dif!G26</f>
        <v>-0.27</v>
      </c>
      <c r="H26" s="24"/>
      <c r="I26" s="23">
        <f>$A26*Dif!I26</f>
        <v>0</v>
      </c>
      <c r="J26" s="24"/>
      <c r="K26" s="23">
        <f>$A26*Dif!K26</f>
        <v>-0.27</v>
      </c>
      <c r="L26" s="24"/>
      <c r="M26" s="23">
        <f>$A26*Dif!M26</f>
        <v>0</v>
      </c>
      <c r="N26" s="24"/>
      <c r="O26" s="23">
        <f>$A26*Dif!O26</f>
        <v>-0.27</v>
      </c>
      <c r="P26" s="24"/>
      <c r="Q26" s="23">
        <f>$A26*Dif!Q26</f>
        <v>0</v>
      </c>
      <c r="R26" s="24"/>
      <c r="S26" s="23">
        <f>$A26*Dif!S26</f>
        <v>0.27</v>
      </c>
      <c r="U26" s="2" t="s">
        <v>3</v>
      </c>
      <c r="V26" s="22">
        <f>SUM(C26:C26)</f>
        <v>1.08</v>
      </c>
      <c r="W26" s="22">
        <f>SUM(E26:E26)</f>
        <v>-0.54</v>
      </c>
      <c r="X26" s="22">
        <f>SUM(G26:G26)</f>
        <v>-0.27</v>
      </c>
      <c r="Y26" s="22">
        <f>SUM(I26:I26)</f>
        <v>0</v>
      </c>
      <c r="Z26" s="22">
        <f>SUM(K26:K26)</f>
        <v>-0.27</v>
      </c>
      <c r="AA26" s="22">
        <f>SUM(M26:M26)</f>
        <v>0</v>
      </c>
      <c r="AB26" s="22">
        <f>SUM(O26:O26)</f>
        <v>-0.27</v>
      </c>
      <c r="AC26" s="22">
        <f>SUM(Q26:Q26)</f>
        <v>0</v>
      </c>
      <c r="AD26" s="22">
        <f>SUM(S26:S26)</f>
        <v>0.27</v>
      </c>
    </row>
    <row r="27" spans="1:30" x14ac:dyDescent="0.25">
      <c r="A27" s="2">
        <v>7.0000000000000007E-2</v>
      </c>
      <c r="B27" s="2" t="s">
        <v>5</v>
      </c>
      <c r="C27" s="23">
        <f>$A27*Dif!C27</f>
        <v>-0.14000000000000001</v>
      </c>
      <c r="D27" s="24"/>
      <c r="E27" s="23">
        <f>$A27*Dif!E27</f>
        <v>0.21000000000000002</v>
      </c>
      <c r="F27" s="24"/>
      <c r="G27" s="23">
        <f>$A27*Dif!G27</f>
        <v>-7.0000000000000007E-2</v>
      </c>
      <c r="H27" s="24"/>
      <c r="I27" s="23">
        <f>$A27*Dif!I27</f>
        <v>-7.0000000000000007E-2</v>
      </c>
      <c r="J27" s="24"/>
      <c r="K27" s="23">
        <f>$A27*Dif!K27</f>
        <v>0.28000000000000003</v>
      </c>
      <c r="L27" s="24"/>
      <c r="M27" s="23">
        <f>$A27*Dif!M27</f>
        <v>0</v>
      </c>
      <c r="N27" s="24"/>
      <c r="O27" s="23">
        <f>$A27*Dif!O27</f>
        <v>7.0000000000000007E-2</v>
      </c>
      <c r="P27" s="24"/>
      <c r="Q27" s="23">
        <f>$A27*Dif!Q27</f>
        <v>-0.28000000000000003</v>
      </c>
      <c r="R27" s="24"/>
      <c r="S27" s="23">
        <f>$A27*Dif!S27</f>
        <v>0</v>
      </c>
      <c r="U27" s="2" t="s">
        <v>4</v>
      </c>
      <c r="V27" s="22">
        <f>SUM(C27:C27)</f>
        <v>-0.14000000000000001</v>
      </c>
      <c r="W27" s="22">
        <f>SUM(E27:E27)</f>
        <v>0.21000000000000002</v>
      </c>
      <c r="X27" s="22">
        <f>SUM(G27:G27)</f>
        <v>-7.0000000000000007E-2</v>
      </c>
      <c r="Y27" s="22">
        <f>SUM(I27:I27)</f>
        <v>-7.0000000000000007E-2</v>
      </c>
      <c r="Z27" s="22">
        <f>SUM(K27:K27)</f>
        <v>0.28000000000000003</v>
      </c>
      <c r="AA27" s="22">
        <f>SUM(M27:M27)</f>
        <v>0</v>
      </c>
      <c r="AB27" s="22">
        <f>SUM(O27:O27)</f>
        <v>7.0000000000000007E-2</v>
      </c>
      <c r="AC27" s="22">
        <f>SUM(Q27:Q27)</f>
        <v>-0.28000000000000003</v>
      </c>
      <c r="AD27" s="22">
        <f>SUM(S27:S27)</f>
        <v>0</v>
      </c>
    </row>
    <row r="28" spans="1:30" x14ac:dyDescent="0.25">
      <c r="A28" s="2">
        <v>0.08</v>
      </c>
      <c r="B28" s="2" t="s">
        <v>1</v>
      </c>
      <c r="C28" s="23">
        <f>$A28*Dif!C28</f>
        <v>0.16</v>
      </c>
      <c r="D28" s="24"/>
      <c r="E28" s="23">
        <f>$A28*Dif!E28</f>
        <v>0</v>
      </c>
      <c r="F28" s="24"/>
      <c r="G28" s="23">
        <f>$A28*Dif!G28</f>
        <v>0</v>
      </c>
      <c r="H28" s="24"/>
      <c r="I28" s="23">
        <f>$A28*Dif!I28</f>
        <v>0.08</v>
      </c>
      <c r="J28" s="24"/>
      <c r="K28" s="23">
        <f>$A28*Dif!K28</f>
        <v>-0.16</v>
      </c>
      <c r="L28" s="24"/>
      <c r="M28" s="23">
        <f>$A28*Dif!M28</f>
        <v>0</v>
      </c>
      <c r="N28" s="24"/>
      <c r="O28" s="23">
        <f>$A28*Dif!O28</f>
        <v>-0.08</v>
      </c>
      <c r="P28" s="24"/>
      <c r="Q28" s="23">
        <f>$A28*Dif!Q28</f>
        <v>0</v>
      </c>
      <c r="R28" s="24"/>
      <c r="S28" s="23">
        <f>$A28*Dif!S28</f>
        <v>0</v>
      </c>
      <c r="U28" s="2" t="s">
        <v>5</v>
      </c>
      <c r="V28" s="22">
        <f>SUM(C28:C28)</f>
        <v>0.16</v>
      </c>
      <c r="W28" s="22">
        <f>SUM(E28:E28)</f>
        <v>0</v>
      </c>
      <c r="X28" s="22">
        <f>SUM(G28:G28)</f>
        <v>0</v>
      </c>
      <c r="Y28" s="22">
        <f>SUM(I28:I28)</f>
        <v>0.08</v>
      </c>
      <c r="Z28" s="22">
        <f>SUM(K28:K28)</f>
        <v>-0.16</v>
      </c>
      <c r="AA28" s="22">
        <f>SUM(M28:M28)</f>
        <v>0</v>
      </c>
      <c r="AB28" s="22">
        <f>SUM(O28:O28)</f>
        <v>-0.08</v>
      </c>
      <c r="AC28" s="22">
        <f>SUM(Q28:Q28)</f>
        <v>0</v>
      </c>
      <c r="AD28" s="22">
        <f>SUM(S28:S28)</f>
        <v>0</v>
      </c>
    </row>
  </sheetData>
  <conditionalFormatting sqref="C4:S28">
    <cfRule type="colorScale" priority="2">
      <colorScale>
        <cfvo type="num" val="-10"/>
        <cfvo type="num" val="0"/>
        <cfvo type="num" val="10"/>
        <color rgb="FFC00000"/>
        <color rgb="FFFCFCFF"/>
        <color theme="3"/>
      </colorScale>
    </cfRule>
  </conditionalFormatting>
  <conditionalFormatting sqref="V24:AD28 V19:AD22 V15:AD17 V9:AD13 V6:AD7 V4:AD4">
    <cfRule type="colorScale" priority="1">
      <colorScale>
        <cfvo type="num" val="-20"/>
        <cfvo type="num" val="0"/>
        <cfvo type="num" val="20"/>
        <color rgb="FFC00000"/>
        <color rgb="FFFCFCFF"/>
        <color theme="3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W141"/>
  <sheetViews>
    <sheetView topLeftCell="A22" workbookViewId="0">
      <selection activeCell="B23" sqref="B23:B27"/>
    </sheetView>
  </sheetViews>
  <sheetFormatPr defaultRowHeight="15" x14ac:dyDescent="0.25"/>
  <cols>
    <col min="2" max="2" width="14.7109375" bestFit="1" customWidth="1"/>
  </cols>
  <sheetData>
    <row r="2" spans="2:23" x14ac:dyDescent="0.25">
      <c r="B2" s="9">
        <v>39234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  <c r="V2" t="s">
        <v>53</v>
      </c>
      <c r="W2" t="s">
        <v>54</v>
      </c>
    </row>
    <row r="3" spans="2:23" ht="14.45" x14ac:dyDescent="0.35">
      <c r="B3" t="s">
        <v>14</v>
      </c>
      <c r="C3">
        <v>19</v>
      </c>
      <c r="D3">
        <v>15</v>
      </c>
      <c r="E3">
        <v>10</v>
      </c>
      <c r="F3">
        <v>7</v>
      </c>
      <c r="G3">
        <v>4</v>
      </c>
      <c r="H3">
        <v>2</v>
      </c>
      <c r="I3">
        <v>2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28</v>
      </c>
      <c r="W3">
        <v>5</v>
      </c>
    </row>
    <row r="5" spans="2:23" ht="14.45" x14ac:dyDescent="0.35">
      <c r="B5" t="s">
        <v>7</v>
      </c>
      <c r="C5">
        <v>26</v>
      </c>
      <c r="D5">
        <v>12</v>
      </c>
      <c r="E5">
        <v>12</v>
      </c>
      <c r="F5">
        <v>7</v>
      </c>
      <c r="G5">
        <v>5</v>
      </c>
      <c r="H5">
        <v>1</v>
      </c>
      <c r="I5">
        <v>1</v>
      </c>
      <c r="J5">
        <v>1</v>
      </c>
      <c r="K5">
        <v>1</v>
      </c>
      <c r="L5">
        <v>2</v>
      </c>
      <c r="M5">
        <v>1</v>
      </c>
      <c r="N5">
        <v>1</v>
      </c>
      <c r="O5">
        <v>0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23</v>
      </c>
      <c r="W5">
        <v>2</v>
      </c>
    </row>
    <row r="6" spans="2:23" ht="14.45" x14ac:dyDescent="0.35">
      <c r="B6" t="s">
        <v>8</v>
      </c>
      <c r="C6">
        <v>12</v>
      </c>
      <c r="D6">
        <v>17</v>
      </c>
      <c r="E6">
        <v>8</v>
      </c>
      <c r="F6">
        <v>7</v>
      </c>
      <c r="G6">
        <v>4</v>
      </c>
      <c r="H6">
        <v>2</v>
      </c>
      <c r="I6">
        <v>2</v>
      </c>
      <c r="J6">
        <v>2</v>
      </c>
      <c r="K6">
        <v>1</v>
      </c>
      <c r="L6">
        <v>0</v>
      </c>
      <c r="M6">
        <v>1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33</v>
      </c>
      <c r="W6">
        <v>8</v>
      </c>
    </row>
    <row r="8" spans="2:23" ht="14.45" x14ac:dyDescent="0.35">
      <c r="B8" t="s">
        <v>15</v>
      </c>
      <c r="C8">
        <v>26</v>
      </c>
      <c r="D8">
        <v>16</v>
      </c>
      <c r="E8">
        <v>5</v>
      </c>
      <c r="F8">
        <v>5</v>
      </c>
      <c r="G8">
        <v>2</v>
      </c>
      <c r="H8">
        <v>4</v>
      </c>
      <c r="I8">
        <v>2</v>
      </c>
      <c r="J8">
        <v>2</v>
      </c>
      <c r="K8">
        <v>1</v>
      </c>
      <c r="L8">
        <v>2</v>
      </c>
      <c r="M8">
        <v>1</v>
      </c>
      <c r="N8">
        <v>1</v>
      </c>
      <c r="O8">
        <v>1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23</v>
      </c>
      <c r="W8">
        <v>5</v>
      </c>
    </row>
    <row r="9" spans="2:23" ht="14.45" x14ac:dyDescent="0.35">
      <c r="B9" t="s">
        <v>16</v>
      </c>
      <c r="C9">
        <v>28</v>
      </c>
      <c r="D9">
        <v>17</v>
      </c>
      <c r="E9">
        <v>8</v>
      </c>
      <c r="F9">
        <v>7</v>
      </c>
      <c r="G9">
        <v>2</v>
      </c>
      <c r="H9">
        <v>2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24</v>
      </c>
      <c r="W9">
        <v>3</v>
      </c>
    </row>
    <row r="10" spans="2:23" ht="14.45" x14ac:dyDescent="0.35">
      <c r="B10" t="s">
        <v>17</v>
      </c>
      <c r="C10">
        <v>17</v>
      </c>
      <c r="D10">
        <v>15</v>
      </c>
      <c r="E10">
        <v>10</v>
      </c>
      <c r="F10">
        <v>6</v>
      </c>
      <c r="G10">
        <v>5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33</v>
      </c>
      <c r="W10">
        <v>5</v>
      </c>
    </row>
    <row r="11" spans="2:23" ht="14.45" x14ac:dyDescent="0.35">
      <c r="B11" t="s">
        <v>18</v>
      </c>
      <c r="C11">
        <v>13</v>
      </c>
      <c r="D11">
        <v>16</v>
      </c>
      <c r="E11">
        <v>11</v>
      </c>
      <c r="F11">
        <v>7</v>
      </c>
      <c r="G11">
        <v>6</v>
      </c>
      <c r="H11">
        <v>0</v>
      </c>
      <c r="I11">
        <v>2</v>
      </c>
      <c r="J11">
        <v>2</v>
      </c>
      <c r="K11">
        <v>1</v>
      </c>
      <c r="L11">
        <v>1</v>
      </c>
      <c r="M11">
        <v>1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0</v>
      </c>
      <c r="U11">
        <v>0</v>
      </c>
      <c r="V11">
        <v>30</v>
      </c>
      <c r="W11">
        <v>6</v>
      </c>
    </row>
    <row r="12" spans="2:23" ht="14.45" x14ac:dyDescent="0.35">
      <c r="B12" t="s">
        <v>19</v>
      </c>
      <c r="C12">
        <v>12</v>
      </c>
      <c r="D12">
        <v>10</v>
      </c>
      <c r="E12">
        <v>13</v>
      </c>
      <c r="F12">
        <v>8</v>
      </c>
      <c r="G12">
        <v>6</v>
      </c>
      <c r="H12">
        <v>1</v>
      </c>
      <c r="I12">
        <v>2</v>
      </c>
      <c r="J12">
        <v>2</v>
      </c>
      <c r="K12">
        <v>1</v>
      </c>
      <c r="L12">
        <v>1</v>
      </c>
      <c r="M12">
        <v>0</v>
      </c>
      <c r="N12">
        <v>1</v>
      </c>
      <c r="O12">
        <v>1</v>
      </c>
      <c r="P12">
        <v>0</v>
      </c>
      <c r="Q12">
        <v>1</v>
      </c>
      <c r="R12">
        <v>1</v>
      </c>
      <c r="S12">
        <v>1</v>
      </c>
      <c r="T12">
        <v>0</v>
      </c>
      <c r="U12">
        <v>0</v>
      </c>
      <c r="V12">
        <v>29</v>
      </c>
      <c r="W12">
        <v>9</v>
      </c>
    </row>
    <row r="14" spans="2:23" ht="14.45" x14ac:dyDescent="0.35">
      <c r="B14" t="s">
        <v>10</v>
      </c>
      <c r="C14">
        <v>11</v>
      </c>
      <c r="D14">
        <v>16</v>
      </c>
      <c r="E14">
        <v>10</v>
      </c>
      <c r="F14">
        <v>8</v>
      </c>
      <c r="G14">
        <v>5</v>
      </c>
      <c r="H14">
        <v>1</v>
      </c>
      <c r="I14">
        <v>2</v>
      </c>
      <c r="J14">
        <v>2</v>
      </c>
      <c r="K14">
        <v>1</v>
      </c>
      <c r="L14">
        <v>1</v>
      </c>
      <c r="M14">
        <v>0</v>
      </c>
      <c r="N14">
        <v>1</v>
      </c>
      <c r="O14">
        <v>1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29</v>
      </c>
      <c r="W14">
        <v>9</v>
      </c>
    </row>
    <row r="15" spans="2:23" x14ac:dyDescent="0.25">
      <c r="B15" t="s">
        <v>11</v>
      </c>
      <c r="C15">
        <v>22</v>
      </c>
      <c r="D15">
        <v>16</v>
      </c>
      <c r="E15">
        <v>9</v>
      </c>
      <c r="F15">
        <v>7</v>
      </c>
      <c r="G15">
        <v>4</v>
      </c>
      <c r="H15">
        <v>2</v>
      </c>
      <c r="I15">
        <v>1</v>
      </c>
      <c r="J15">
        <v>1</v>
      </c>
      <c r="K15">
        <v>1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29</v>
      </c>
      <c r="W15">
        <v>4</v>
      </c>
    </row>
    <row r="16" spans="2:23" ht="14.45" x14ac:dyDescent="0.35">
      <c r="B16" t="s">
        <v>12</v>
      </c>
      <c r="C16">
        <v>25</v>
      </c>
      <c r="D16">
        <v>12</v>
      </c>
      <c r="E16">
        <v>12</v>
      </c>
      <c r="F16">
        <v>6</v>
      </c>
      <c r="G16">
        <v>4</v>
      </c>
      <c r="H16">
        <v>2</v>
      </c>
      <c r="I16">
        <v>0</v>
      </c>
      <c r="J16">
        <v>1</v>
      </c>
      <c r="K16">
        <v>3</v>
      </c>
      <c r="L16">
        <v>1</v>
      </c>
      <c r="M16">
        <v>3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25</v>
      </c>
      <c r="W16">
        <v>3</v>
      </c>
    </row>
    <row r="18" spans="2:23" ht="14.45" x14ac:dyDescent="0.35">
      <c r="B18" t="s">
        <v>21</v>
      </c>
      <c r="C18">
        <v>13</v>
      </c>
      <c r="D18">
        <v>17</v>
      </c>
      <c r="E18">
        <v>9</v>
      </c>
      <c r="F18">
        <v>6</v>
      </c>
      <c r="G18">
        <v>3</v>
      </c>
      <c r="H18">
        <v>2</v>
      </c>
      <c r="I18">
        <v>2</v>
      </c>
      <c r="J18">
        <v>2</v>
      </c>
      <c r="K18">
        <v>1</v>
      </c>
      <c r="L18">
        <v>1</v>
      </c>
      <c r="M18">
        <v>0</v>
      </c>
      <c r="N18">
        <v>1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V18">
        <v>32</v>
      </c>
      <c r="W18">
        <v>7</v>
      </c>
    </row>
    <row r="19" spans="2:23" ht="14.45" x14ac:dyDescent="0.35">
      <c r="B19" t="s">
        <v>22</v>
      </c>
      <c r="C19">
        <v>23</v>
      </c>
      <c r="D19">
        <v>13</v>
      </c>
      <c r="E19">
        <v>9</v>
      </c>
      <c r="F19">
        <v>8</v>
      </c>
      <c r="G19">
        <v>5</v>
      </c>
      <c r="H19">
        <v>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V19">
        <v>26</v>
      </c>
      <c r="W19">
        <v>4</v>
      </c>
    </row>
    <row r="20" spans="2:23" ht="14.45" x14ac:dyDescent="0.35">
      <c r="B20" t="s">
        <v>23</v>
      </c>
      <c r="C20">
        <v>29</v>
      </c>
      <c r="D20">
        <v>11</v>
      </c>
      <c r="E20">
        <v>17</v>
      </c>
      <c r="F20">
        <v>5</v>
      </c>
      <c r="G20">
        <v>7</v>
      </c>
      <c r="H20">
        <v>1</v>
      </c>
      <c r="I20">
        <v>0</v>
      </c>
      <c r="J20">
        <v>1</v>
      </c>
      <c r="K20">
        <v>2</v>
      </c>
      <c r="L20">
        <v>1</v>
      </c>
      <c r="M20">
        <v>3</v>
      </c>
      <c r="N20">
        <v>0</v>
      </c>
      <c r="O20">
        <v>1</v>
      </c>
      <c r="P20">
        <v>1</v>
      </c>
      <c r="Q20">
        <v>1</v>
      </c>
      <c r="R20">
        <v>0</v>
      </c>
      <c r="S20">
        <v>1</v>
      </c>
      <c r="V20">
        <v>20</v>
      </c>
      <c r="W20">
        <v>2</v>
      </c>
    </row>
    <row r="21" spans="2:23" ht="14.45" x14ac:dyDescent="0.35">
      <c r="B21" t="s">
        <v>24</v>
      </c>
      <c r="C21">
        <v>34</v>
      </c>
      <c r="D21">
        <v>3</v>
      </c>
      <c r="E21">
        <v>14</v>
      </c>
      <c r="F21">
        <v>10</v>
      </c>
      <c r="G21">
        <v>9</v>
      </c>
      <c r="H21">
        <v>1</v>
      </c>
      <c r="I21">
        <v>1</v>
      </c>
      <c r="J21">
        <v>1</v>
      </c>
      <c r="K21">
        <v>7</v>
      </c>
      <c r="L21">
        <v>1</v>
      </c>
      <c r="M21">
        <v>1</v>
      </c>
      <c r="N21">
        <v>2</v>
      </c>
      <c r="O21">
        <v>1</v>
      </c>
      <c r="P21">
        <v>1</v>
      </c>
      <c r="R21">
        <v>0</v>
      </c>
      <c r="V21">
        <v>14</v>
      </c>
      <c r="W21">
        <v>2</v>
      </c>
    </row>
    <row r="23" spans="2:23" ht="14.45" x14ac:dyDescent="0.35">
      <c r="B23" t="s">
        <v>55</v>
      </c>
      <c r="C23">
        <v>20</v>
      </c>
      <c r="D23">
        <v>14</v>
      </c>
      <c r="E23">
        <v>9</v>
      </c>
      <c r="F23">
        <v>11</v>
      </c>
      <c r="G23">
        <v>3</v>
      </c>
      <c r="H23">
        <v>1</v>
      </c>
      <c r="I23">
        <v>1</v>
      </c>
      <c r="J23">
        <v>1</v>
      </c>
      <c r="K23">
        <v>2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27</v>
      </c>
      <c r="W23">
        <v>4</v>
      </c>
    </row>
    <row r="24" spans="2:23" ht="14.45" x14ac:dyDescent="0.35">
      <c r="B24" t="s">
        <v>56</v>
      </c>
      <c r="C24">
        <v>22</v>
      </c>
      <c r="D24">
        <v>9</v>
      </c>
      <c r="E24">
        <v>8</v>
      </c>
      <c r="F24">
        <v>5</v>
      </c>
      <c r="G24">
        <v>14</v>
      </c>
      <c r="H24">
        <v>4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S24">
        <v>1</v>
      </c>
      <c r="U24">
        <v>1</v>
      </c>
      <c r="V24">
        <v>20</v>
      </c>
      <c r="W24">
        <v>7</v>
      </c>
    </row>
    <row r="25" spans="2:23" ht="14.45" x14ac:dyDescent="0.35">
      <c r="B25" t="s">
        <v>57</v>
      </c>
      <c r="C25">
        <v>12</v>
      </c>
      <c r="D25">
        <v>17</v>
      </c>
      <c r="E25">
        <v>13</v>
      </c>
      <c r="F25">
        <v>2</v>
      </c>
      <c r="G25">
        <v>2</v>
      </c>
      <c r="H25">
        <v>1</v>
      </c>
      <c r="I25">
        <v>2</v>
      </c>
      <c r="J25">
        <v>2</v>
      </c>
      <c r="K25">
        <v>1</v>
      </c>
      <c r="L25">
        <v>1</v>
      </c>
      <c r="M25">
        <v>1</v>
      </c>
      <c r="N25">
        <v>0</v>
      </c>
      <c r="O25">
        <v>1</v>
      </c>
      <c r="P25">
        <v>0</v>
      </c>
      <c r="Q25">
        <v>1</v>
      </c>
      <c r="R25">
        <v>0</v>
      </c>
      <c r="S25">
        <v>0</v>
      </c>
      <c r="T25">
        <v>1</v>
      </c>
      <c r="U25">
        <v>0</v>
      </c>
      <c r="V25">
        <v>38</v>
      </c>
      <c r="W25">
        <v>5</v>
      </c>
    </row>
    <row r="26" spans="2:23" ht="14.45" x14ac:dyDescent="0.35">
      <c r="B26" t="s">
        <v>58</v>
      </c>
      <c r="C26">
        <v>26</v>
      </c>
      <c r="D26">
        <v>17</v>
      </c>
      <c r="E26">
        <v>7</v>
      </c>
      <c r="F26">
        <v>5</v>
      </c>
      <c r="G26">
        <v>3</v>
      </c>
      <c r="H26">
        <v>1</v>
      </c>
      <c r="I26">
        <v>1</v>
      </c>
      <c r="J26">
        <v>1</v>
      </c>
      <c r="K26">
        <v>1</v>
      </c>
      <c r="L26">
        <v>1</v>
      </c>
      <c r="N26">
        <v>2</v>
      </c>
      <c r="O26">
        <v>0</v>
      </c>
      <c r="Q26">
        <v>1</v>
      </c>
      <c r="R26">
        <v>1</v>
      </c>
      <c r="S26">
        <v>1</v>
      </c>
      <c r="T26">
        <v>1</v>
      </c>
      <c r="U26">
        <v>0</v>
      </c>
      <c r="V26">
        <v>26</v>
      </c>
      <c r="W26">
        <v>6</v>
      </c>
    </row>
    <row r="27" spans="2:23" ht="14.45" x14ac:dyDescent="0.35">
      <c r="B27" t="s">
        <v>59</v>
      </c>
      <c r="C27">
        <v>22</v>
      </c>
      <c r="D27">
        <v>19</v>
      </c>
      <c r="E27">
        <v>10</v>
      </c>
      <c r="F27">
        <v>5</v>
      </c>
      <c r="G27">
        <v>2</v>
      </c>
      <c r="H27">
        <v>1</v>
      </c>
      <c r="I27">
        <v>2</v>
      </c>
      <c r="J27">
        <v>3</v>
      </c>
      <c r="K27">
        <v>1</v>
      </c>
      <c r="L27">
        <v>1</v>
      </c>
      <c r="M27">
        <v>1</v>
      </c>
      <c r="N27">
        <v>1</v>
      </c>
      <c r="O27">
        <v>1</v>
      </c>
      <c r="R27">
        <v>2</v>
      </c>
      <c r="S27">
        <v>1</v>
      </c>
      <c r="V27">
        <v>21</v>
      </c>
      <c r="W27">
        <v>9</v>
      </c>
    </row>
    <row r="29" spans="2:23" ht="14.45" x14ac:dyDescent="0.35">
      <c r="B29" t="s">
        <v>61</v>
      </c>
      <c r="C29">
        <v>18</v>
      </c>
      <c r="D29">
        <v>15</v>
      </c>
      <c r="E29">
        <v>10</v>
      </c>
      <c r="F29">
        <v>7</v>
      </c>
      <c r="G29">
        <v>3</v>
      </c>
      <c r="H29">
        <v>2</v>
      </c>
      <c r="I29">
        <v>1</v>
      </c>
      <c r="J29">
        <v>1</v>
      </c>
      <c r="K29">
        <v>2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31</v>
      </c>
      <c r="W29">
        <v>4</v>
      </c>
    </row>
    <row r="30" spans="2:23" ht="14.45" x14ac:dyDescent="0.35">
      <c r="B30" t="s">
        <v>60</v>
      </c>
      <c r="C30">
        <v>19</v>
      </c>
      <c r="D30">
        <v>15</v>
      </c>
      <c r="E30">
        <v>10</v>
      </c>
      <c r="F30">
        <v>7</v>
      </c>
      <c r="G30">
        <v>5</v>
      </c>
      <c r="H30">
        <v>1</v>
      </c>
      <c r="I30">
        <v>2</v>
      </c>
      <c r="J30">
        <v>2</v>
      </c>
      <c r="K30">
        <v>1</v>
      </c>
      <c r="L30">
        <v>1</v>
      </c>
      <c r="M30">
        <v>0</v>
      </c>
      <c r="N30">
        <v>1</v>
      </c>
      <c r="O30">
        <v>1</v>
      </c>
      <c r="P30">
        <v>0</v>
      </c>
      <c r="Q30">
        <v>1</v>
      </c>
      <c r="R30">
        <v>1</v>
      </c>
      <c r="S30">
        <v>1</v>
      </c>
      <c r="T30">
        <v>0</v>
      </c>
      <c r="U30">
        <v>0</v>
      </c>
      <c r="V30">
        <v>26</v>
      </c>
      <c r="W30">
        <v>6</v>
      </c>
    </row>
    <row r="32" spans="2:23" x14ac:dyDescent="0.25">
      <c r="B32" s="9">
        <v>39234</v>
      </c>
      <c r="C32" t="s">
        <v>34</v>
      </c>
      <c r="D32" t="s">
        <v>35</v>
      </c>
      <c r="E32" t="s">
        <v>36</v>
      </c>
      <c r="F32" t="s">
        <v>37</v>
      </c>
      <c r="G32" t="s">
        <v>66</v>
      </c>
      <c r="H32" t="s">
        <v>42</v>
      </c>
      <c r="I32" t="s">
        <v>67</v>
      </c>
      <c r="J32" t="s">
        <v>45</v>
      </c>
      <c r="K32" t="s">
        <v>68</v>
      </c>
      <c r="L32" t="s">
        <v>69</v>
      </c>
      <c r="M32" t="s">
        <v>44</v>
      </c>
      <c r="O32" t="s">
        <v>50</v>
      </c>
      <c r="P32" t="s">
        <v>53</v>
      </c>
      <c r="Q32" t="s">
        <v>54</v>
      </c>
    </row>
    <row r="33" spans="2:17" ht="14.45" x14ac:dyDescent="0.35">
      <c r="B33" t="s">
        <v>14</v>
      </c>
      <c r="C33">
        <v>22</v>
      </c>
      <c r="D33">
        <v>16</v>
      </c>
      <c r="E33">
        <v>10</v>
      </c>
      <c r="F33">
        <v>9</v>
      </c>
      <c r="G33">
        <v>4</v>
      </c>
      <c r="H33">
        <v>4</v>
      </c>
      <c r="I33">
        <v>2</v>
      </c>
      <c r="J33">
        <v>2</v>
      </c>
      <c r="K33">
        <v>1</v>
      </c>
      <c r="L33">
        <v>1</v>
      </c>
      <c r="M33">
        <v>1</v>
      </c>
      <c r="N33">
        <v>1</v>
      </c>
      <c r="O33">
        <v>0</v>
      </c>
      <c r="P33">
        <v>22</v>
      </c>
      <c r="Q33">
        <v>6</v>
      </c>
    </row>
    <row r="35" spans="2:17" ht="14.45" x14ac:dyDescent="0.35">
      <c r="B35" t="s">
        <v>7</v>
      </c>
      <c r="C35">
        <v>30</v>
      </c>
      <c r="D35">
        <v>13</v>
      </c>
      <c r="E35">
        <v>11</v>
      </c>
      <c r="F35">
        <v>8</v>
      </c>
      <c r="G35">
        <v>4</v>
      </c>
      <c r="H35">
        <v>5</v>
      </c>
      <c r="I35">
        <v>2</v>
      </c>
      <c r="J35">
        <v>2</v>
      </c>
      <c r="K35">
        <v>1</v>
      </c>
      <c r="L35">
        <v>1</v>
      </c>
      <c r="M35">
        <v>1</v>
      </c>
      <c r="N35">
        <v>1</v>
      </c>
      <c r="O35">
        <v>0</v>
      </c>
      <c r="P35">
        <v>18</v>
      </c>
      <c r="Q35">
        <v>3</v>
      </c>
    </row>
    <row r="36" spans="2:17" ht="14.45" x14ac:dyDescent="0.35">
      <c r="B36" t="s">
        <v>8</v>
      </c>
      <c r="C36">
        <v>14</v>
      </c>
      <c r="D36">
        <v>19</v>
      </c>
      <c r="E36">
        <v>9</v>
      </c>
      <c r="F36">
        <v>9</v>
      </c>
      <c r="G36">
        <v>4</v>
      </c>
      <c r="H36">
        <v>3</v>
      </c>
      <c r="I36">
        <v>2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25</v>
      </c>
      <c r="Q36">
        <v>9</v>
      </c>
    </row>
    <row r="38" spans="2:17" ht="14.45" x14ac:dyDescent="0.35">
      <c r="B38" t="s">
        <v>15</v>
      </c>
      <c r="C38">
        <v>28</v>
      </c>
      <c r="D38">
        <v>21</v>
      </c>
      <c r="E38">
        <v>8</v>
      </c>
      <c r="F38">
        <v>5</v>
      </c>
      <c r="G38">
        <v>4</v>
      </c>
      <c r="H38">
        <v>4</v>
      </c>
      <c r="I38">
        <v>2</v>
      </c>
      <c r="J38">
        <v>2</v>
      </c>
      <c r="K38">
        <v>2</v>
      </c>
      <c r="L38">
        <v>2</v>
      </c>
      <c r="M38">
        <v>2</v>
      </c>
      <c r="N38">
        <v>1</v>
      </c>
      <c r="O38">
        <v>0</v>
      </c>
      <c r="P38">
        <v>14</v>
      </c>
      <c r="Q38">
        <v>4</v>
      </c>
    </row>
    <row r="39" spans="2:17" ht="14.45" x14ac:dyDescent="0.35">
      <c r="B39" t="s">
        <v>16</v>
      </c>
      <c r="C39">
        <v>25</v>
      </c>
      <c r="D39">
        <v>18</v>
      </c>
      <c r="E39">
        <v>8</v>
      </c>
      <c r="F39">
        <v>8</v>
      </c>
      <c r="G39">
        <v>3</v>
      </c>
      <c r="H39">
        <v>5</v>
      </c>
      <c r="I39">
        <v>2</v>
      </c>
      <c r="J39">
        <v>1</v>
      </c>
      <c r="K39">
        <v>1</v>
      </c>
      <c r="L39">
        <v>1</v>
      </c>
      <c r="M39">
        <v>1</v>
      </c>
      <c r="N39">
        <v>1</v>
      </c>
      <c r="O39">
        <v>0</v>
      </c>
      <c r="P39">
        <v>23</v>
      </c>
      <c r="Q39">
        <v>2</v>
      </c>
    </row>
    <row r="40" spans="2:17" ht="14.45" x14ac:dyDescent="0.35">
      <c r="B40" t="s">
        <v>17</v>
      </c>
      <c r="C40">
        <v>24</v>
      </c>
      <c r="D40">
        <v>15</v>
      </c>
      <c r="E40">
        <v>12</v>
      </c>
      <c r="F40">
        <v>10</v>
      </c>
      <c r="G40">
        <v>3</v>
      </c>
      <c r="H40">
        <v>3</v>
      </c>
      <c r="I40">
        <v>2</v>
      </c>
      <c r="J40">
        <v>1</v>
      </c>
      <c r="K40">
        <v>0</v>
      </c>
      <c r="L40">
        <v>1</v>
      </c>
      <c r="M40">
        <v>1</v>
      </c>
      <c r="N40">
        <v>0</v>
      </c>
      <c r="O40">
        <v>1</v>
      </c>
      <c r="P40">
        <v>22</v>
      </c>
      <c r="Q40">
        <v>6</v>
      </c>
    </row>
    <row r="41" spans="2:17" ht="14.45" x14ac:dyDescent="0.35">
      <c r="B41" t="s">
        <v>18</v>
      </c>
      <c r="C41">
        <v>17</v>
      </c>
      <c r="D41">
        <v>15</v>
      </c>
      <c r="E41">
        <v>11</v>
      </c>
      <c r="F41">
        <v>9</v>
      </c>
      <c r="G41">
        <v>5</v>
      </c>
      <c r="H41">
        <v>4</v>
      </c>
      <c r="I41">
        <v>1</v>
      </c>
      <c r="J41">
        <v>2</v>
      </c>
      <c r="K41">
        <v>1</v>
      </c>
      <c r="L41">
        <v>1</v>
      </c>
      <c r="M41">
        <v>0</v>
      </c>
      <c r="N41">
        <v>1</v>
      </c>
      <c r="O41">
        <v>0</v>
      </c>
      <c r="P41">
        <v>25</v>
      </c>
      <c r="Q41">
        <v>7</v>
      </c>
    </row>
    <row r="42" spans="2:17" x14ac:dyDescent="0.25">
      <c r="B42" t="s">
        <v>19</v>
      </c>
      <c r="C42">
        <v>17</v>
      </c>
      <c r="D42">
        <v>12</v>
      </c>
      <c r="E42">
        <v>11</v>
      </c>
      <c r="F42">
        <v>11</v>
      </c>
      <c r="G42">
        <v>6</v>
      </c>
      <c r="H42">
        <v>4</v>
      </c>
      <c r="I42">
        <v>1</v>
      </c>
      <c r="J42">
        <v>2</v>
      </c>
      <c r="K42">
        <v>1</v>
      </c>
      <c r="L42">
        <v>1</v>
      </c>
      <c r="M42">
        <v>0</v>
      </c>
      <c r="N42">
        <v>1</v>
      </c>
      <c r="O42">
        <v>0</v>
      </c>
      <c r="P42">
        <v>23</v>
      </c>
      <c r="Q42">
        <v>11</v>
      </c>
    </row>
    <row r="44" spans="2:17" x14ac:dyDescent="0.25">
      <c r="B44" t="s">
        <v>10</v>
      </c>
      <c r="C44">
        <v>13</v>
      </c>
      <c r="D44">
        <v>18</v>
      </c>
      <c r="E44">
        <v>11</v>
      </c>
      <c r="F44">
        <v>10</v>
      </c>
      <c r="G44">
        <v>4</v>
      </c>
      <c r="H44">
        <v>2</v>
      </c>
      <c r="I44">
        <v>1</v>
      </c>
      <c r="J44">
        <v>2</v>
      </c>
      <c r="K44">
        <v>1</v>
      </c>
      <c r="L44">
        <v>1</v>
      </c>
      <c r="M44">
        <v>1</v>
      </c>
      <c r="N44">
        <v>1</v>
      </c>
      <c r="O44">
        <v>0</v>
      </c>
      <c r="P44">
        <v>25</v>
      </c>
      <c r="Q44">
        <v>10</v>
      </c>
    </row>
    <row r="45" spans="2:17" x14ac:dyDescent="0.25">
      <c r="B45" t="s">
        <v>11</v>
      </c>
      <c r="C45">
        <v>27</v>
      </c>
      <c r="D45">
        <v>17</v>
      </c>
      <c r="E45">
        <v>9</v>
      </c>
      <c r="F45">
        <v>8</v>
      </c>
      <c r="G45">
        <v>4</v>
      </c>
      <c r="H45">
        <v>3</v>
      </c>
      <c r="I45">
        <v>1</v>
      </c>
      <c r="J45">
        <v>1</v>
      </c>
      <c r="K45">
        <v>1</v>
      </c>
      <c r="L45">
        <v>1</v>
      </c>
      <c r="M45">
        <v>1</v>
      </c>
      <c r="N45">
        <v>0</v>
      </c>
      <c r="O45">
        <v>0</v>
      </c>
      <c r="P45">
        <v>22</v>
      </c>
      <c r="Q45">
        <v>4</v>
      </c>
    </row>
    <row r="46" spans="2:17" x14ac:dyDescent="0.25">
      <c r="B46" t="s">
        <v>12</v>
      </c>
      <c r="C46">
        <v>27</v>
      </c>
      <c r="D46">
        <v>12</v>
      </c>
      <c r="E46">
        <v>10</v>
      </c>
      <c r="F46">
        <v>8</v>
      </c>
      <c r="G46">
        <v>5</v>
      </c>
      <c r="H46">
        <v>9</v>
      </c>
      <c r="I46">
        <v>5</v>
      </c>
      <c r="J46">
        <v>1</v>
      </c>
      <c r="K46">
        <v>0</v>
      </c>
      <c r="L46">
        <v>1</v>
      </c>
      <c r="M46">
        <v>2</v>
      </c>
      <c r="N46">
        <v>0</v>
      </c>
      <c r="O46">
        <v>0</v>
      </c>
      <c r="P46">
        <v>15</v>
      </c>
      <c r="Q46">
        <v>3</v>
      </c>
    </row>
    <row r="48" spans="2:17" x14ac:dyDescent="0.25">
      <c r="B48" t="s">
        <v>21</v>
      </c>
      <c r="C48">
        <v>14</v>
      </c>
      <c r="D48">
        <v>19</v>
      </c>
      <c r="E48">
        <v>10</v>
      </c>
      <c r="F48">
        <v>9</v>
      </c>
      <c r="G48">
        <v>3</v>
      </c>
      <c r="H48">
        <v>3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0</v>
      </c>
      <c r="P48">
        <v>26</v>
      </c>
      <c r="Q48">
        <v>7</v>
      </c>
    </row>
    <row r="49" spans="2:17" x14ac:dyDescent="0.25">
      <c r="B49" t="s">
        <v>22</v>
      </c>
      <c r="C49">
        <v>28</v>
      </c>
      <c r="D49">
        <v>15</v>
      </c>
      <c r="E49">
        <v>10</v>
      </c>
      <c r="F49">
        <v>8</v>
      </c>
      <c r="G49">
        <v>4</v>
      </c>
      <c r="H49">
        <v>4</v>
      </c>
      <c r="I49">
        <v>2</v>
      </c>
      <c r="J49">
        <v>2</v>
      </c>
      <c r="K49">
        <v>1</v>
      </c>
      <c r="L49">
        <v>1</v>
      </c>
      <c r="M49">
        <v>1</v>
      </c>
      <c r="N49">
        <v>1</v>
      </c>
      <c r="O49">
        <v>0</v>
      </c>
      <c r="P49">
        <v>18</v>
      </c>
      <c r="Q49">
        <v>5</v>
      </c>
    </row>
    <row r="50" spans="2:17" x14ac:dyDescent="0.25">
      <c r="B50" t="s">
        <v>23</v>
      </c>
      <c r="C50">
        <v>32</v>
      </c>
      <c r="D50">
        <v>10</v>
      </c>
      <c r="E50">
        <v>9</v>
      </c>
      <c r="F50">
        <v>9</v>
      </c>
      <c r="G50">
        <v>6</v>
      </c>
      <c r="H50">
        <v>8</v>
      </c>
      <c r="I50">
        <v>5</v>
      </c>
      <c r="J50">
        <v>2</v>
      </c>
      <c r="K50">
        <v>0</v>
      </c>
      <c r="L50">
        <v>1</v>
      </c>
      <c r="M50">
        <v>1</v>
      </c>
      <c r="N50">
        <v>0</v>
      </c>
      <c r="O50">
        <v>0</v>
      </c>
      <c r="P50">
        <v>15</v>
      </c>
      <c r="Q50">
        <v>2</v>
      </c>
    </row>
    <row r="51" spans="2:17" x14ac:dyDescent="0.25">
      <c r="B51" t="s">
        <v>24</v>
      </c>
      <c r="C51">
        <v>33</v>
      </c>
      <c r="D51">
        <v>6</v>
      </c>
      <c r="E51">
        <v>13</v>
      </c>
      <c r="F51">
        <v>11</v>
      </c>
      <c r="G51">
        <v>8</v>
      </c>
      <c r="H51">
        <v>9</v>
      </c>
      <c r="I51">
        <v>6</v>
      </c>
      <c r="J51">
        <v>2</v>
      </c>
      <c r="K51">
        <v>0</v>
      </c>
      <c r="L51">
        <v>1</v>
      </c>
      <c r="M51">
        <v>2</v>
      </c>
      <c r="N51">
        <v>0</v>
      </c>
      <c r="P51">
        <v>8</v>
      </c>
      <c r="Q51">
        <v>2</v>
      </c>
    </row>
    <row r="53" spans="2:17" x14ac:dyDescent="0.25">
      <c r="B53" t="s">
        <v>55</v>
      </c>
      <c r="C53">
        <v>22</v>
      </c>
      <c r="D53">
        <v>16</v>
      </c>
      <c r="E53">
        <v>9</v>
      </c>
      <c r="F53">
        <v>12</v>
      </c>
      <c r="G53">
        <v>3</v>
      </c>
      <c r="H53">
        <v>5</v>
      </c>
      <c r="I53">
        <v>2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20</v>
      </c>
      <c r="Q53">
        <v>5</v>
      </c>
    </row>
    <row r="54" spans="2:17" x14ac:dyDescent="0.25">
      <c r="B54" t="s">
        <v>56</v>
      </c>
      <c r="C54">
        <v>30</v>
      </c>
      <c r="D54">
        <v>10</v>
      </c>
      <c r="E54">
        <v>8</v>
      </c>
      <c r="F54">
        <v>6</v>
      </c>
      <c r="G54">
        <v>13</v>
      </c>
      <c r="H54">
        <v>2</v>
      </c>
      <c r="I54">
        <v>2</v>
      </c>
      <c r="K54">
        <v>0</v>
      </c>
      <c r="L54">
        <v>0</v>
      </c>
      <c r="M54">
        <v>1</v>
      </c>
      <c r="N54">
        <v>1</v>
      </c>
      <c r="P54">
        <v>19</v>
      </c>
      <c r="Q54">
        <v>8</v>
      </c>
    </row>
    <row r="55" spans="2:17" x14ac:dyDescent="0.25">
      <c r="B55" t="s">
        <v>57</v>
      </c>
      <c r="C55">
        <v>14</v>
      </c>
      <c r="D55">
        <v>19</v>
      </c>
      <c r="E55">
        <v>14</v>
      </c>
      <c r="F55">
        <v>5</v>
      </c>
      <c r="G55">
        <v>2</v>
      </c>
      <c r="H55">
        <v>5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28</v>
      </c>
      <c r="Q55">
        <v>6</v>
      </c>
    </row>
    <row r="56" spans="2:17" x14ac:dyDescent="0.25">
      <c r="B56" t="s">
        <v>58</v>
      </c>
      <c r="C56">
        <v>29</v>
      </c>
      <c r="D56">
        <v>16</v>
      </c>
      <c r="E56">
        <v>5</v>
      </c>
      <c r="F56">
        <v>8</v>
      </c>
      <c r="G56">
        <v>2</v>
      </c>
      <c r="H56">
        <v>1</v>
      </c>
      <c r="I56">
        <v>2</v>
      </c>
      <c r="J56">
        <v>6</v>
      </c>
      <c r="K56">
        <v>1</v>
      </c>
      <c r="L56">
        <v>1</v>
      </c>
      <c r="M56">
        <v>1</v>
      </c>
      <c r="N56">
        <v>1</v>
      </c>
      <c r="O56">
        <v>0</v>
      </c>
      <c r="P56">
        <v>18</v>
      </c>
      <c r="Q56">
        <v>9</v>
      </c>
    </row>
    <row r="57" spans="2:17" x14ac:dyDescent="0.25">
      <c r="B57" t="s">
        <v>59</v>
      </c>
      <c r="C57">
        <v>26</v>
      </c>
      <c r="D57">
        <v>23</v>
      </c>
      <c r="E57">
        <v>10</v>
      </c>
      <c r="F57">
        <v>6</v>
      </c>
      <c r="G57">
        <v>1</v>
      </c>
      <c r="H57">
        <v>2</v>
      </c>
      <c r="I57">
        <v>1</v>
      </c>
      <c r="J57">
        <v>2</v>
      </c>
      <c r="K57">
        <v>2</v>
      </c>
      <c r="L57">
        <v>1</v>
      </c>
      <c r="M57">
        <v>1</v>
      </c>
      <c r="N57">
        <v>1</v>
      </c>
      <c r="O57">
        <v>0</v>
      </c>
      <c r="P57">
        <v>18</v>
      </c>
      <c r="Q57">
        <v>6</v>
      </c>
    </row>
    <row r="60" spans="2:17" x14ac:dyDescent="0.25">
      <c r="B60" s="3">
        <v>43353</v>
      </c>
      <c r="C60" t="s">
        <v>34</v>
      </c>
      <c r="D60" t="s">
        <v>36</v>
      </c>
      <c r="E60" t="s">
        <v>35</v>
      </c>
      <c r="F60" t="s">
        <v>37</v>
      </c>
      <c r="G60" t="s">
        <v>42</v>
      </c>
      <c r="H60" t="s">
        <v>66</v>
      </c>
      <c r="I60" t="s">
        <v>45</v>
      </c>
      <c r="J60" t="s">
        <v>67</v>
      </c>
      <c r="K60" t="s">
        <v>44</v>
      </c>
      <c r="L60" t="s">
        <v>69</v>
      </c>
      <c r="M60" t="s">
        <v>68</v>
      </c>
      <c r="N60" t="s">
        <v>50</v>
      </c>
      <c r="O60" t="s">
        <v>70</v>
      </c>
      <c r="P60" t="s">
        <v>53</v>
      </c>
      <c r="Q60" t="s">
        <v>54</v>
      </c>
    </row>
    <row r="61" spans="2:17" x14ac:dyDescent="0.25">
      <c r="B61" t="s">
        <v>14</v>
      </c>
      <c r="C61">
        <v>24</v>
      </c>
      <c r="D61">
        <v>13</v>
      </c>
      <c r="E61">
        <v>11</v>
      </c>
      <c r="F61">
        <v>10</v>
      </c>
      <c r="G61">
        <v>9</v>
      </c>
      <c r="H61">
        <v>3</v>
      </c>
      <c r="I61">
        <v>3</v>
      </c>
      <c r="J61">
        <v>3</v>
      </c>
      <c r="K61">
        <v>1</v>
      </c>
      <c r="L61">
        <v>1</v>
      </c>
      <c r="M61">
        <v>1</v>
      </c>
      <c r="N61">
        <v>0</v>
      </c>
      <c r="O61">
        <v>0</v>
      </c>
      <c r="P61">
        <v>15</v>
      </c>
      <c r="Q61">
        <v>7</v>
      </c>
    </row>
    <row r="63" spans="2:17" x14ac:dyDescent="0.25">
      <c r="B63" t="s">
        <v>7</v>
      </c>
      <c r="C63">
        <v>32</v>
      </c>
      <c r="D63">
        <v>14</v>
      </c>
      <c r="E63">
        <v>9</v>
      </c>
      <c r="F63">
        <v>9</v>
      </c>
      <c r="G63">
        <v>9</v>
      </c>
      <c r="H63">
        <v>3</v>
      </c>
      <c r="I63">
        <v>3</v>
      </c>
      <c r="J63">
        <v>3</v>
      </c>
      <c r="K63">
        <v>1</v>
      </c>
      <c r="L63">
        <v>1</v>
      </c>
      <c r="M63">
        <v>0</v>
      </c>
      <c r="N63">
        <v>0</v>
      </c>
      <c r="O63">
        <v>0</v>
      </c>
      <c r="P63">
        <v>12</v>
      </c>
      <c r="Q63">
        <v>3</v>
      </c>
    </row>
    <row r="64" spans="2:17" x14ac:dyDescent="0.25">
      <c r="B64" t="s">
        <v>8</v>
      </c>
      <c r="C64">
        <v>17</v>
      </c>
      <c r="D64">
        <v>12</v>
      </c>
      <c r="E64">
        <v>12</v>
      </c>
      <c r="F64">
        <v>11</v>
      </c>
      <c r="G64">
        <v>9</v>
      </c>
      <c r="H64">
        <v>3</v>
      </c>
      <c r="I64">
        <v>3</v>
      </c>
      <c r="J64">
        <v>2</v>
      </c>
      <c r="K64">
        <v>1</v>
      </c>
      <c r="L64">
        <v>1</v>
      </c>
      <c r="M64">
        <v>1</v>
      </c>
      <c r="N64">
        <v>0</v>
      </c>
      <c r="O64">
        <v>0</v>
      </c>
      <c r="P64">
        <v>18</v>
      </c>
      <c r="Q64">
        <v>11</v>
      </c>
    </row>
    <row r="66" spans="2:17" x14ac:dyDescent="0.25">
      <c r="B66" t="s">
        <v>15</v>
      </c>
      <c r="C66">
        <v>27</v>
      </c>
      <c r="D66">
        <v>15</v>
      </c>
      <c r="E66">
        <v>15</v>
      </c>
      <c r="F66">
        <v>9</v>
      </c>
      <c r="G66">
        <v>7</v>
      </c>
      <c r="H66">
        <v>2</v>
      </c>
      <c r="I66">
        <v>3</v>
      </c>
      <c r="J66">
        <v>4</v>
      </c>
      <c r="K66">
        <v>1</v>
      </c>
      <c r="L66">
        <v>1</v>
      </c>
      <c r="M66">
        <v>1</v>
      </c>
      <c r="O66">
        <v>0</v>
      </c>
      <c r="P66">
        <v>11</v>
      </c>
      <c r="Q66">
        <v>3</v>
      </c>
    </row>
    <row r="67" spans="2:17" x14ac:dyDescent="0.25">
      <c r="B67" t="s">
        <v>16</v>
      </c>
      <c r="C67">
        <v>27</v>
      </c>
      <c r="D67">
        <v>12</v>
      </c>
      <c r="E67">
        <v>11</v>
      </c>
      <c r="F67">
        <v>9</v>
      </c>
      <c r="G67">
        <v>11</v>
      </c>
      <c r="H67">
        <v>2</v>
      </c>
      <c r="I67">
        <v>2</v>
      </c>
      <c r="J67">
        <v>4</v>
      </c>
      <c r="K67">
        <v>1</v>
      </c>
      <c r="L67">
        <v>1</v>
      </c>
      <c r="M67">
        <v>1</v>
      </c>
      <c r="N67">
        <v>0</v>
      </c>
      <c r="O67">
        <v>0</v>
      </c>
      <c r="P67">
        <v>14</v>
      </c>
      <c r="Q67">
        <v>4</v>
      </c>
    </row>
    <row r="68" spans="2:17" x14ac:dyDescent="0.25">
      <c r="B68" t="s">
        <v>17</v>
      </c>
      <c r="C68">
        <v>23</v>
      </c>
      <c r="D68">
        <v>13</v>
      </c>
      <c r="E68">
        <v>10</v>
      </c>
      <c r="F68">
        <v>9</v>
      </c>
      <c r="G68">
        <v>10</v>
      </c>
      <c r="H68">
        <v>2</v>
      </c>
      <c r="I68">
        <v>3</v>
      </c>
      <c r="J68">
        <v>3</v>
      </c>
      <c r="K68">
        <v>0</v>
      </c>
      <c r="L68">
        <v>0</v>
      </c>
      <c r="M68">
        <v>1</v>
      </c>
      <c r="N68">
        <v>0</v>
      </c>
      <c r="O68">
        <v>0</v>
      </c>
      <c r="P68">
        <v>18</v>
      </c>
      <c r="Q68">
        <v>7</v>
      </c>
    </row>
    <row r="69" spans="2:17" x14ac:dyDescent="0.25">
      <c r="B69" t="s">
        <v>18</v>
      </c>
      <c r="C69">
        <v>25</v>
      </c>
      <c r="D69">
        <v>13</v>
      </c>
      <c r="E69">
        <v>7</v>
      </c>
      <c r="F69">
        <v>10</v>
      </c>
      <c r="G69">
        <v>9</v>
      </c>
      <c r="H69">
        <v>4</v>
      </c>
      <c r="I69">
        <v>3</v>
      </c>
      <c r="J69">
        <v>2</v>
      </c>
      <c r="K69">
        <v>1</v>
      </c>
      <c r="L69">
        <v>0</v>
      </c>
      <c r="M69">
        <v>0</v>
      </c>
      <c r="N69">
        <v>0</v>
      </c>
      <c r="O69">
        <v>0</v>
      </c>
      <c r="P69">
        <v>18</v>
      </c>
      <c r="Q69">
        <v>8</v>
      </c>
    </row>
    <row r="70" spans="2:17" x14ac:dyDescent="0.25">
      <c r="B70" t="s">
        <v>19</v>
      </c>
      <c r="C70">
        <v>18</v>
      </c>
      <c r="D70">
        <v>12</v>
      </c>
      <c r="E70">
        <v>11</v>
      </c>
      <c r="F70">
        <v>12</v>
      </c>
      <c r="G70">
        <v>8</v>
      </c>
      <c r="H70">
        <v>4</v>
      </c>
      <c r="I70">
        <v>3</v>
      </c>
      <c r="J70">
        <v>1</v>
      </c>
      <c r="K70">
        <v>0</v>
      </c>
      <c r="L70">
        <v>0</v>
      </c>
      <c r="M70">
        <v>0</v>
      </c>
      <c r="N70">
        <v>1</v>
      </c>
      <c r="O70">
        <v>0</v>
      </c>
      <c r="P70">
        <v>14</v>
      </c>
      <c r="Q70">
        <v>15</v>
      </c>
    </row>
    <row r="72" spans="2:17" x14ac:dyDescent="0.25">
      <c r="B72" t="s">
        <v>10</v>
      </c>
      <c r="C72">
        <v>15</v>
      </c>
      <c r="D72">
        <v>12</v>
      </c>
      <c r="E72">
        <v>12</v>
      </c>
      <c r="F72">
        <v>14</v>
      </c>
      <c r="G72">
        <v>8</v>
      </c>
      <c r="H72">
        <v>3</v>
      </c>
      <c r="I72">
        <v>3</v>
      </c>
      <c r="J72">
        <v>1</v>
      </c>
      <c r="K72">
        <v>1</v>
      </c>
      <c r="L72">
        <v>1</v>
      </c>
      <c r="M72">
        <v>1</v>
      </c>
      <c r="N72">
        <v>1</v>
      </c>
      <c r="O72">
        <v>0</v>
      </c>
      <c r="P72">
        <v>15</v>
      </c>
      <c r="Q72">
        <v>14</v>
      </c>
    </row>
    <row r="73" spans="2:17" x14ac:dyDescent="0.25">
      <c r="B73" t="s">
        <v>11</v>
      </c>
      <c r="C73">
        <v>29</v>
      </c>
      <c r="D73">
        <v>13</v>
      </c>
      <c r="E73">
        <v>10</v>
      </c>
      <c r="F73">
        <v>8</v>
      </c>
      <c r="G73">
        <v>9</v>
      </c>
      <c r="H73">
        <v>3</v>
      </c>
      <c r="I73">
        <v>3</v>
      </c>
      <c r="J73">
        <v>2</v>
      </c>
      <c r="K73">
        <v>0</v>
      </c>
      <c r="L73">
        <v>0</v>
      </c>
      <c r="M73">
        <v>0</v>
      </c>
      <c r="N73">
        <v>0</v>
      </c>
      <c r="O73">
        <v>0</v>
      </c>
      <c r="P73">
        <v>18</v>
      </c>
      <c r="Q73">
        <v>5</v>
      </c>
    </row>
    <row r="74" spans="2:17" x14ac:dyDescent="0.25">
      <c r="B74" t="s">
        <v>12</v>
      </c>
      <c r="C74">
        <v>30</v>
      </c>
      <c r="D74">
        <v>14</v>
      </c>
      <c r="E74">
        <v>10</v>
      </c>
      <c r="F74">
        <v>7</v>
      </c>
      <c r="G74">
        <v>10</v>
      </c>
      <c r="H74">
        <v>3</v>
      </c>
      <c r="I74">
        <v>3</v>
      </c>
      <c r="J74">
        <v>8</v>
      </c>
      <c r="K74">
        <v>1</v>
      </c>
      <c r="L74">
        <v>1</v>
      </c>
      <c r="M74">
        <v>0</v>
      </c>
      <c r="O74">
        <v>0</v>
      </c>
      <c r="P74">
        <v>11</v>
      </c>
      <c r="Q74">
        <v>2</v>
      </c>
    </row>
    <row r="76" spans="2:17" x14ac:dyDescent="0.25">
      <c r="B76" t="s">
        <v>21</v>
      </c>
      <c r="C76">
        <v>17</v>
      </c>
      <c r="D76">
        <v>13</v>
      </c>
      <c r="E76">
        <v>13</v>
      </c>
      <c r="F76">
        <v>12</v>
      </c>
      <c r="G76">
        <v>10</v>
      </c>
      <c r="H76">
        <v>2</v>
      </c>
      <c r="I76">
        <v>3</v>
      </c>
      <c r="J76">
        <v>1</v>
      </c>
      <c r="K76">
        <v>1</v>
      </c>
      <c r="L76">
        <v>0</v>
      </c>
      <c r="M76">
        <v>1</v>
      </c>
      <c r="N76">
        <v>1</v>
      </c>
      <c r="O76">
        <v>0</v>
      </c>
      <c r="P76">
        <v>17</v>
      </c>
      <c r="Q76">
        <v>10</v>
      </c>
    </row>
    <row r="77" spans="2:17" x14ac:dyDescent="0.25">
      <c r="B77" t="s">
        <v>22</v>
      </c>
      <c r="C77">
        <v>30</v>
      </c>
      <c r="D77">
        <v>13</v>
      </c>
      <c r="E77">
        <v>9</v>
      </c>
      <c r="F77">
        <v>8</v>
      </c>
      <c r="G77">
        <v>8</v>
      </c>
      <c r="H77">
        <v>3</v>
      </c>
      <c r="I77">
        <v>3</v>
      </c>
      <c r="J77">
        <v>4</v>
      </c>
      <c r="K77">
        <v>1</v>
      </c>
      <c r="L77">
        <v>1</v>
      </c>
      <c r="M77">
        <v>0</v>
      </c>
      <c r="N77">
        <v>0</v>
      </c>
      <c r="O77">
        <v>0</v>
      </c>
      <c r="P77">
        <v>14</v>
      </c>
      <c r="Q77">
        <v>5</v>
      </c>
    </row>
    <row r="78" spans="2:17" x14ac:dyDescent="0.25">
      <c r="B78" t="s">
        <v>23</v>
      </c>
      <c r="C78">
        <v>38</v>
      </c>
      <c r="D78">
        <v>14</v>
      </c>
      <c r="E78">
        <v>7</v>
      </c>
      <c r="F78">
        <v>5</v>
      </c>
      <c r="G78">
        <v>8</v>
      </c>
      <c r="H78">
        <v>4</v>
      </c>
      <c r="I78">
        <v>1</v>
      </c>
      <c r="J78">
        <v>5</v>
      </c>
      <c r="K78">
        <v>1</v>
      </c>
      <c r="L78">
        <v>0</v>
      </c>
      <c r="P78">
        <v>13</v>
      </c>
      <c r="Q78">
        <v>3</v>
      </c>
    </row>
    <row r="79" spans="2:17" x14ac:dyDescent="0.25">
      <c r="B79" t="s">
        <v>24</v>
      </c>
      <c r="C79">
        <v>31</v>
      </c>
      <c r="D79">
        <v>11</v>
      </c>
      <c r="E79">
        <v>7</v>
      </c>
      <c r="F79">
        <v>14</v>
      </c>
      <c r="G79">
        <v>11</v>
      </c>
      <c r="H79">
        <v>5</v>
      </c>
      <c r="I79">
        <v>3</v>
      </c>
      <c r="J79">
        <v>11</v>
      </c>
      <c r="K79">
        <v>2</v>
      </c>
      <c r="L79">
        <v>1</v>
      </c>
      <c r="P79">
        <v>3</v>
      </c>
      <c r="Q79">
        <v>1</v>
      </c>
    </row>
    <row r="81" spans="2:17" x14ac:dyDescent="0.25">
      <c r="B81" t="s">
        <v>55</v>
      </c>
      <c r="C81">
        <v>27</v>
      </c>
      <c r="D81">
        <v>10</v>
      </c>
      <c r="E81">
        <v>11</v>
      </c>
      <c r="F81">
        <v>12</v>
      </c>
      <c r="G81">
        <v>7</v>
      </c>
      <c r="H81">
        <v>2</v>
      </c>
      <c r="I81">
        <v>3</v>
      </c>
      <c r="J81">
        <v>4</v>
      </c>
      <c r="K81">
        <v>1</v>
      </c>
      <c r="L81">
        <v>0</v>
      </c>
      <c r="M81">
        <v>1</v>
      </c>
      <c r="N81">
        <v>0</v>
      </c>
      <c r="O81">
        <v>0</v>
      </c>
      <c r="P81">
        <v>16</v>
      </c>
      <c r="Q81">
        <v>6</v>
      </c>
    </row>
    <row r="82" spans="2:17" x14ac:dyDescent="0.25">
      <c r="B82" t="s">
        <v>56</v>
      </c>
      <c r="C82">
        <v>30</v>
      </c>
      <c r="D82">
        <v>7</v>
      </c>
      <c r="E82">
        <v>8</v>
      </c>
      <c r="F82">
        <v>8</v>
      </c>
      <c r="G82">
        <v>8</v>
      </c>
      <c r="H82">
        <v>11</v>
      </c>
      <c r="I82">
        <v>2</v>
      </c>
      <c r="J82">
        <v>3</v>
      </c>
      <c r="K82">
        <v>1</v>
      </c>
      <c r="L82">
        <v>1</v>
      </c>
      <c r="N82">
        <v>1</v>
      </c>
      <c r="O82">
        <v>1</v>
      </c>
      <c r="P82">
        <v>10</v>
      </c>
      <c r="Q82">
        <v>9</v>
      </c>
    </row>
    <row r="83" spans="2:17" x14ac:dyDescent="0.25">
      <c r="B83" t="s">
        <v>57</v>
      </c>
      <c r="C83">
        <v>14</v>
      </c>
      <c r="D83">
        <v>20</v>
      </c>
      <c r="E83">
        <v>11</v>
      </c>
      <c r="F83">
        <v>7</v>
      </c>
      <c r="G83">
        <v>13</v>
      </c>
      <c r="H83">
        <v>1</v>
      </c>
      <c r="I83">
        <v>2</v>
      </c>
      <c r="J83">
        <v>1</v>
      </c>
      <c r="K83">
        <v>0</v>
      </c>
      <c r="L83">
        <v>1</v>
      </c>
      <c r="M83">
        <v>1</v>
      </c>
      <c r="N83">
        <v>0</v>
      </c>
      <c r="O83">
        <v>0</v>
      </c>
      <c r="P83">
        <v>18</v>
      </c>
      <c r="Q83">
        <v>9</v>
      </c>
    </row>
    <row r="84" spans="2:17" x14ac:dyDescent="0.25">
      <c r="B84" t="s">
        <v>58</v>
      </c>
      <c r="C84">
        <v>30</v>
      </c>
      <c r="D84">
        <v>11</v>
      </c>
      <c r="E84">
        <v>9</v>
      </c>
      <c r="F84">
        <v>10</v>
      </c>
      <c r="G84">
        <v>8</v>
      </c>
      <c r="H84">
        <v>2</v>
      </c>
      <c r="I84">
        <v>5</v>
      </c>
      <c r="J84">
        <v>2</v>
      </c>
      <c r="L84">
        <v>0</v>
      </c>
      <c r="M84">
        <v>0</v>
      </c>
      <c r="N84">
        <v>0</v>
      </c>
      <c r="O84">
        <v>0</v>
      </c>
      <c r="P84">
        <v>15</v>
      </c>
      <c r="Q84">
        <v>7</v>
      </c>
    </row>
    <row r="85" spans="2:17" x14ac:dyDescent="0.25">
      <c r="B85" t="s">
        <v>59</v>
      </c>
      <c r="C85">
        <v>28</v>
      </c>
      <c r="D85">
        <v>14</v>
      </c>
      <c r="E85">
        <v>13</v>
      </c>
      <c r="F85">
        <v>9</v>
      </c>
      <c r="G85">
        <v>11</v>
      </c>
      <c r="H85">
        <v>1</v>
      </c>
      <c r="I85">
        <v>4</v>
      </c>
      <c r="J85">
        <v>1</v>
      </c>
      <c r="K85">
        <v>0</v>
      </c>
      <c r="N85">
        <v>0</v>
      </c>
      <c r="P85">
        <v>13</v>
      </c>
      <c r="Q85">
        <v>6</v>
      </c>
    </row>
    <row r="88" spans="2:17" x14ac:dyDescent="0.25">
      <c r="B88" s="3">
        <v>43357</v>
      </c>
      <c r="C88" t="s">
        <v>34</v>
      </c>
      <c r="D88" t="s">
        <v>36</v>
      </c>
      <c r="E88" t="s">
        <v>42</v>
      </c>
      <c r="F88" t="s">
        <v>37</v>
      </c>
      <c r="G88" t="s">
        <v>35</v>
      </c>
      <c r="H88" t="s">
        <v>67</v>
      </c>
      <c r="I88" t="s">
        <v>45</v>
      </c>
      <c r="J88" t="s">
        <v>66</v>
      </c>
      <c r="K88" t="s">
        <v>69</v>
      </c>
      <c r="L88" t="s">
        <v>68</v>
      </c>
      <c r="M88" t="s">
        <v>44</v>
      </c>
      <c r="N88" t="s">
        <v>50</v>
      </c>
      <c r="O88" t="s">
        <v>70</v>
      </c>
      <c r="P88" t="s">
        <v>53</v>
      </c>
      <c r="Q88" t="s">
        <v>54</v>
      </c>
    </row>
    <row r="89" spans="2:17" x14ac:dyDescent="0.25">
      <c r="B89" t="s">
        <v>14</v>
      </c>
      <c r="C89">
        <v>26</v>
      </c>
      <c r="D89">
        <v>13</v>
      </c>
      <c r="E89">
        <v>13</v>
      </c>
      <c r="F89">
        <v>9</v>
      </c>
      <c r="G89">
        <v>8</v>
      </c>
      <c r="H89">
        <v>3</v>
      </c>
      <c r="I89">
        <v>3</v>
      </c>
      <c r="J89">
        <v>3</v>
      </c>
      <c r="K89">
        <v>1</v>
      </c>
      <c r="L89">
        <v>1</v>
      </c>
      <c r="M89">
        <v>1</v>
      </c>
      <c r="N89">
        <v>0</v>
      </c>
      <c r="O89">
        <v>0</v>
      </c>
      <c r="P89">
        <v>13</v>
      </c>
      <c r="Q89">
        <v>6</v>
      </c>
    </row>
    <row r="91" spans="2:17" x14ac:dyDescent="0.25">
      <c r="B91" t="s">
        <v>7</v>
      </c>
      <c r="C91">
        <v>35</v>
      </c>
      <c r="D91">
        <v>13</v>
      </c>
      <c r="E91">
        <v>13</v>
      </c>
      <c r="F91">
        <v>9</v>
      </c>
      <c r="G91">
        <v>7</v>
      </c>
      <c r="H91">
        <v>3</v>
      </c>
      <c r="I91">
        <v>3</v>
      </c>
      <c r="J91">
        <v>3</v>
      </c>
      <c r="K91">
        <v>1</v>
      </c>
      <c r="L91">
        <v>1</v>
      </c>
      <c r="M91">
        <v>1</v>
      </c>
      <c r="N91">
        <v>0</v>
      </c>
      <c r="O91">
        <v>0</v>
      </c>
      <c r="P91">
        <v>10</v>
      </c>
      <c r="Q91">
        <v>4</v>
      </c>
    </row>
    <row r="92" spans="2:17" x14ac:dyDescent="0.25">
      <c r="B92" t="s">
        <v>8</v>
      </c>
      <c r="C92">
        <v>18</v>
      </c>
      <c r="D92">
        <v>13</v>
      </c>
      <c r="E92">
        <v>13</v>
      </c>
      <c r="F92">
        <v>10</v>
      </c>
      <c r="G92">
        <v>9</v>
      </c>
      <c r="H92">
        <v>4</v>
      </c>
      <c r="I92">
        <v>3</v>
      </c>
      <c r="J92">
        <v>3</v>
      </c>
      <c r="K92">
        <v>0</v>
      </c>
      <c r="L92">
        <v>1</v>
      </c>
      <c r="M92">
        <v>0</v>
      </c>
      <c r="N92">
        <v>0</v>
      </c>
      <c r="O92">
        <v>0</v>
      </c>
      <c r="P92">
        <v>16</v>
      </c>
      <c r="Q92">
        <v>8</v>
      </c>
    </row>
    <row r="94" spans="2:17" x14ac:dyDescent="0.25">
      <c r="B94" t="s">
        <v>15</v>
      </c>
      <c r="C94">
        <v>26</v>
      </c>
      <c r="D94">
        <v>18</v>
      </c>
      <c r="E94">
        <v>10</v>
      </c>
      <c r="F94">
        <v>7</v>
      </c>
      <c r="G94">
        <v>11</v>
      </c>
      <c r="H94">
        <v>4</v>
      </c>
      <c r="I94">
        <v>4</v>
      </c>
      <c r="J94">
        <v>3</v>
      </c>
      <c r="K94">
        <v>1</v>
      </c>
      <c r="L94">
        <v>1</v>
      </c>
      <c r="M94">
        <v>1</v>
      </c>
      <c r="N94">
        <v>1</v>
      </c>
      <c r="O94">
        <v>0</v>
      </c>
      <c r="P94">
        <v>10</v>
      </c>
      <c r="Q94">
        <v>2</v>
      </c>
    </row>
    <row r="95" spans="2:17" x14ac:dyDescent="0.25">
      <c r="B95" t="s">
        <v>16</v>
      </c>
      <c r="C95">
        <v>27</v>
      </c>
      <c r="D95">
        <v>10</v>
      </c>
      <c r="E95">
        <v>13</v>
      </c>
      <c r="F95">
        <v>8</v>
      </c>
      <c r="G95">
        <v>10</v>
      </c>
      <c r="H95">
        <v>6</v>
      </c>
      <c r="I95">
        <v>3</v>
      </c>
      <c r="J95">
        <v>2</v>
      </c>
      <c r="K95">
        <v>1</v>
      </c>
      <c r="L95">
        <v>0</v>
      </c>
      <c r="M95">
        <v>1</v>
      </c>
      <c r="N95">
        <v>0</v>
      </c>
      <c r="P95">
        <v>14</v>
      </c>
      <c r="Q95">
        <v>4</v>
      </c>
    </row>
    <row r="96" spans="2:17" x14ac:dyDescent="0.25">
      <c r="B96" t="s">
        <v>17</v>
      </c>
      <c r="C96">
        <v>28</v>
      </c>
      <c r="D96">
        <v>12</v>
      </c>
      <c r="E96">
        <v>13</v>
      </c>
      <c r="F96">
        <v>9</v>
      </c>
      <c r="G96">
        <v>8</v>
      </c>
      <c r="H96">
        <v>2</v>
      </c>
      <c r="I96">
        <v>2</v>
      </c>
      <c r="J96">
        <v>3</v>
      </c>
      <c r="K96">
        <v>1</v>
      </c>
      <c r="L96">
        <v>1</v>
      </c>
      <c r="M96">
        <v>0</v>
      </c>
      <c r="O96">
        <v>0</v>
      </c>
      <c r="P96">
        <v>14</v>
      </c>
      <c r="Q96">
        <v>6</v>
      </c>
    </row>
    <row r="97" spans="2:17" x14ac:dyDescent="0.25">
      <c r="B97" t="s">
        <v>18</v>
      </c>
      <c r="C97">
        <v>24</v>
      </c>
      <c r="D97">
        <v>13</v>
      </c>
      <c r="E97">
        <v>15</v>
      </c>
      <c r="F97">
        <v>9</v>
      </c>
      <c r="G97">
        <v>8</v>
      </c>
      <c r="H97">
        <v>3</v>
      </c>
      <c r="I97">
        <v>4</v>
      </c>
      <c r="J97">
        <v>3</v>
      </c>
      <c r="K97">
        <v>0</v>
      </c>
      <c r="L97">
        <v>1</v>
      </c>
      <c r="M97">
        <v>0</v>
      </c>
      <c r="N97">
        <v>0</v>
      </c>
      <c r="P97">
        <v>13</v>
      </c>
      <c r="Q97">
        <v>8</v>
      </c>
    </row>
    <row r="98" spans="2:17" x14ac:dyDescent="0.25">
      <c r="B98" t="s">
        <v>19</v>
      </c>
      <c r="C98">
        <v>26</v>
      </c>
      <c r="D98">
        <v>13</v>
      </c>
      <c r="E98">
        <v>12</v>
      </c>
      <c r="F98">
        <v>13</v>
      </c>
      <c r="G98">
        <v>6</v>
      </c>
      <c r="H98">
        <v>1</v>
      </c>
      <c r="I98">
        <v>3</v>
      </c>
      <c r="J98">
        <v>3</v>
      </c>
      <c r="L98">
        <v>0</v>
      </c>
      <c r="M98">
        <v>0</v>
      </c>
      <c r="N98">
        <v>1</v>
      </c>
      <c r="P98">
        <v>13</v>
      </c>
      <c r="Q98">
        <v>9</v>
      </c>
    </row>
    <row r="100" spans="2:17" x14ac:dyDescent="0.25">
      <c r="B100" t="s">
        <v>10</v>
      </c>
      <c r="C100">
        <v>18</v>
      </c>
      <c r="D100">
        <v>13</v>
      </c>
      <c r="E100">
        <v>14</v>
      </c>
      <c r="F100">
        <v>12</v>
      </c>
      <c r="G100">
        <v>9</v>
      </c>
      <c r="H100">
        <v>1</v>
      </c>
      <c r="I100">
        <v>3</v>
      </c>
      <c r="J100">
        <v>3</v>
      </c>
      <c r="K100">
        <v>0</v>
      </c>
      <c r="L100">
        <v>1</v>
      </c>
      <c r="M100">
        <v>0</v>
      </c>
      <c r="N100">
        <v>1</v>
      </c>
      <c r="O100">
        <v>0</v>
      </c>
      <c r="P100">
        <v>14</v>
      </c>
      <c r="Q100">
        <v>11</v>
      </c>
    </row>
    <row r="101" spans="2:17" x14ac:dyDescent="0.25">
      <c r="B101" t="s">
        <v>11</v>
      </c>
      <c r="C101">
        <v>29</v>
      </c>
      <c r="D101">
        <v>12</v>
      </c>
      <c r="E101">
        <v>12</v>
      </c>
      <c r="F101">
        <v>10</v>
      </c>
      <c r="G101">
        <v>8</v>
      </c>
      <c r="H101">
        <v>2</v>
      </c>
      <c r="I101">
        <v>3</v>
      </c>
      <c r="J101">
        <v>2</v>
      </c>
      <c r="K101">
        <v>1</v>
      </c>
      <c r="L101">
        <v>1</v>
      </c>
      <c r="M101">
        <v>1</v>
      </c>
      <c r="N101">
        <v>0</v>
      </c>
      <c r="O101">
        <v>0</v>
      </c>
      <c r="P101">
        <v>14</v>
      </c>
      <c r="Q101">
        <v>5</v>
      </c>
    </row>
    <row r="102" spans="2:17" x14ac:dyDescent="0.25">
      <c r="B102" t="s">
        <v>12</v>
      </c>
      <c r="C102">
        <v>32</v>
      </c>
      <c r="D102">
        <v>16</v>
      </c>
      <c r="E102">
        <v>13</v>
      </c>
      <c r="F102">
        <v>5</v>
      </c>
      <c r="G102">
        <v>7</v>
      </c>
      <c r="H102">
        <v>8</v>
      </c>
      <c r="I102">
        <v>2</v>
      </c>
      <c r="J102">
        <v>3</v>
      </c>
      <c r="K102">
        <v>1</v>
      </c>
      <c r="L102">
        <v>0</v>
      </c>
      <c r="M102">
        <v>1</v>
      </c>
      <c r="N102">
        <v>0</v>
      </c>
      <c r="O102">
        <v>0</v>
      </c>
      <c r="P102">
        <v>11</v>
      </c>
      <c r="Q102">
        <v>2</v>
      </c>
    </row>
    <row r="104" spans="2:17" x14ac:dyDescent="0.25">
      <c r="B104" t="s">
        <v>21</v>
      </c>
      <c r="C104">
        <v>17</v>
      </c>
      <c r="D104">
        <v>13</v>
      </c>
      <c r="E104">
        <v>16</v>
      </c>
      <c r="F104">
        <v>11</v>
      </c>
      <c r="G104">
        <v>10</v>
      </c>
      <c r="H104">
        <v>2</v>
      </c>
      <c r="I104">
        <v>3</v>
      </c>
      <c r="J104">
        <v>2</v>
      </c>
      <c r="K104">
        <v>1</v>
      </c>
      <c r="L104">
        <v>1</v>
      </c>
      <c r="M104">
        <v>0</v>
      </c>
      <c r="N104">
        <v>1</v>
      </c>
      <c r="O104">
        <v>0</v>
      </c>
      <c r="P104">
        <v>15</v>
      </c>
      <c r="Q104">
        <v>9</v>
      </c>
    </row>
    <row r="105" spans="2:17" x14ac:dyDescent="0.25">
      <c r="B105" t="s">
        <v>22</v>
      </c>
      <c r="C105">
        <v>31</v>
      </c>
      <c r="D105">
        <v>13</v>
      </c>
      <c r="E105">
        <v>12</v>
      </c>
      <c r="F105">
        <v>9</v>
      </c>
      <c r="G105">
        <v>7</v>
      </c>
      <c r="H105">
        <v>3</v>
      </c>
      <c r="I105">
        <v>3</v>
      </c>
      <c r="J105">
        <v>3</v>
      </c>
      <c r="K105">
        <v>1</v>
      </c>
      <c r="L105">
        <v>0</v>
      </c>
      <c r="M105">
        <v>1</v>
      </c>
      <c r="N105">
        <v>0</v>
      </c>
      <c r="P105">
        <v>13</v>
      </c>
      <c r="Q105">
        <v>4</v>
      </c>
    </row>
    <row r="106" spans="2:17" x14ac:dyDescent="0.25">
      <c r="B106" t="s">
        <v>23</v>
      </c>
      <c r="C106">
        <v>43</v>
      </c>
      <c r="D106">
        <v>11</v>
      </c>
      <c r="E106">
        <v>10</v>
      </c>
      <c r="F106">
        <v>9</v>
      </c>
      <c r="G106">
        <v>5</v>
      </c>
      <c r="H106">
        <v>6</v>
      </c>
      <c r="I106">
        <v>1</v>
      </c>
      <c r="J106">
        <v>3</v>
      </c>
      <c r="L106">
        <v>1</v>
      </c>
      <c r="O106">
        <v>1</v>
      </c>
      <c r="P106">
        <v>9</v>
      </c>
      <c r="Q106">
        <v>1</v>
      </c>
    </row>
    <row r="107" spans="2:17" x14ac:dyDescent="0.25">
      <c r="B107" t="s">
        <v>24</v>
      </c>
      <c r="C107">
        <v>36</v>
      </c>
      <c r="D107">
        <v>19</v>
      </c>
      <c r="E107">
        <v>5</v>
      </c>
      <c r="F107">
        <v>4</v>
      </c>
      <c r="G107">
        <v>6</v>
      </c>
      <c r="H107">
        <v>7</v>
      </c>
      <c r="I107">
        <v>7</v>
      </c>
      <c r="J107">
        <v>3</v>
      </c>
      <c r="K107">
        <v>1</v>
      </c>
      <c r="M107">
        <v>1</v>
      </c>
      <c r="P107">
        <v>8</v>
      </c>
      <c r="Q107">
        <v>3</v>
      </c>
    </row>
    <row r="109" spans="2:17" x14ac:dyDescent="0.25">
      <c r="B109" t="s">
        <v>55</v>
      </c>
      <c r="C109">
        <v>28</v>
      </c>
      <c r="D109">
        <v>12</v>
      </c>
      <c r="E109">
        <v>10</v>
      </c>
      <c r="F109">
        <v>11</v>
      </c>
      <c r="G109">
        <v>9</v>
      </c>
      <c r="H109">
        <v>4</v>
      </c>
      <c r="I109">
        <v>3</v>
      </c>
      <c r="J109">
        <v>2</v>
      </c>
      <c r="K109">
        <v>1</v>
      </c>
      <c r="L109">
        <v>1</v>
      </c>
      <c r="M109">
        <v>1</v>
      </c>
      <c r="N109">
        <v>0</v>
      </c>
      <c r="P109">
        <v>14</v>
      </c>
      <c r="Q109">
        <v>5</v>
      </c>
    </row>
    <row r="110" spans="2:17" x14ac:dyDescent="0.25">
      <c r="B110" t="s">
        <v>56</v>
      </c>
      <c r="C110">
        <v>33</v>
      </c>
      <c r="D110">
        <v>9</v>
      </c>
      <c r="E110">
        <v>9</v>
      </c>
      <c r="F110">
        <v>11</v>
      </c>
      <c r="G110">
        <v>5</v>
      </c>
      <c r="H110">
        <v>6</v>
      </c>
      <c r="I110">
        <v>2</v>
      </c>
      <c r="J110">
        <v>8</v>
      </c>
      <c r="K110">
        <v>1</v>
      </c>
      <c r="L110">
        <v>0</v>
      </c>
      <c r="M110">
        <v>1</v>
      </c>
      <c r="N110">
        <v>1</v>
      </c>
      <c r="O110">
        <v>0</v>
      </c>
      <c r="P110">
        <v>10</v>
      </c>
      <c r="Q110">
        <v>6</v>
      </c>
    </row>
    <row r="111" spans="2:17" x14ac:dyDescent="0.25">
      <c r="B111" t="s">
        <v>57</v>
      </c>
      <c r="C111">
        <v>17</v>
      </c>
      <c r="D111">
        <v>18</v>
      </c>
      <c r="E111">
        <v>20</v>
      </c>
      <c r="F111">
        <v>7</v>
      </c>
      <c r="G111">
        <v>8</v>
      </c>
      <c r="H111">
        <v>1</v>
      </c>
      <c r="I111">
        <v>3</v>
      </c>
      <c r="J111">
        <v>1</v>
      </c>
      <c r="K111">
        <v>1</v>
      </c>
      <c r="L111">
        <v>0</v>
      </c>
      <c r="N111">
        <v>1</v>
      </c>
      <c r="O111">
        <v>0</v>
      </c>
      <c r="P111">
        <v>15</v>
      </c>
      <c r="Q111">
        <v>9</v>
      </c>
    </row>
    <row r="112" spans="2:17" x14ac:dyDescent="0.25">
      <c r="B112" t="s">
        <v>58</v>
      </c>
      <c r="C112">
        <v>36</v>
      </c>
      <c r="D112">
        <v>10</v>
      </c>
      <c r="E112">
        <v>11</v>
      </c>
      <c r="F112">
        <v>7</v>
      </c>
      <c r="G112">
        <v>8</v>
      </c>
      <c r="H112">
        <v>3</v>
      </c>
      <c r="I112">
        <v>5</v>
      </c>
      <c r="J112">
        <v>2</v>
      </c>
      <c r="K112">
        <v>1</v>
      </c>
      <c r="L112">
        <v>1</v>
      </c>
      <c r="N112">
        <v>0</v>
      </c>
      <c r="O112">
        <v>0</v>
      </c>
      <c r="P112">
        <v>11</v>
      </c>
      <c r="Q112">
        <v>4</v>
      </c>
    </row>
    <row r="113" spans="2:17" x14ac:dyDescent="0.25">
      <c r="B113" t="s">
        <v>59</v>
      </c>
      <c r="C113">
        <v>29</v>
      </c>
      <c r="D113">
        <v>12</v>
      </c>
      <c r="E113">
        <v>13</v>
      </c>
      <c r="F113">
        <v>7</v>
      </c>
      <c r="G113">
        <v>12</v>
      </c>
      <c r="H113">
        <v>1</v>
      </c>
      <c r="I113">
        <v>3</v>
      </c>
      <c r="J113">
        <v>1</v>
      </c>
      <c r="K113">
        <v>1</v>
      </c>
      <c r="L113">
        <v>1</v>
      </c>
      <c r="M113">
        <v>1</v>
      </c>
      <c r="N113">
        <v>1</v>
      </c>
      <c r="P113">
        <v>13</v>
      </c>
      <c r="Q113">
        <v>7</v>
      </c>
    </row>
    <row r="116" spans="2:17" x14ac:dyDescent="0.25">
      <c r="B116" s="3">
        <v>43361</v>
      </c>
      <c r="C116" t="s">
        <v>34</v>
      </c>
      <c r="D116" t="s">
        <v>42</v>
      </c>
      <c r="E116" t="s">
        <v>36</v>
      </c>
      <c r="F116" t="s">
        <v>37</v>
      </c>
      <c r="G116" t="s">
        <v>35</v>
      </c>
      <c r="H116" t="s">
        <v>67</v>
      </c>
      <c r="I116" t="s">
        <v>66</v>
      </c>
      <c r="J116" t="s">
        <v>45</v>
      </c>
      <c r="K116" t="s">
        <v>68</v>
      </c>
      <c r="L116" t="s">
        <v>44</v>
      </c>
      <c r="M116" t="s">
        <v>69</v>
      </c>
      <c r="N116" t="s">
        <v>50</v>
      </c>
      <c r="O116" t="s">
        <v>70</v>
      </c>
      <c r="P116" t="s">
        <v>53</v>
      </c>
      <c r="Q116" t="s">
        <v>54</v>
      </c>
    </row>
    <row r="117" spans="2:17" x14ac:dyDescent="0.25">
      <c r="B117" t="s">
        <v>14</v>
      </c>
      <c r="C117">
        <v>28</v>
      </c>
      <c r="D117">
        <v>16</v>
      </c>
      <c r="E117">
        <v>13</v>
      </c>
      <c r="F117">
        <v>9</v>
      </c>
      <c r="G117">
        <v>7</v>
      </c>
      <c r="H117">
        <v>3</v>
      </c>
      <c r="I117">
        <v>3</v>
      </c>
      <c r="J117">
        <v>2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12</v>
      </c>
      <c r="Q117">
        <v>5</v>
      </c>
    </row>
    <row r="119" spans="2:17" x14ac:dyDescent="0.25">
      <c r="B119" t="s">
        <v>7</v>
      </c>
      <c r="C119">
        <v>36</v>
      </c>
      <c r="D119">
        <v>17</v>
      </c>
      <c r="E119">
        <v>13</v>
      </c>
      <c r="F119">
        <v>8</v>
      </c>
      <c r="G119">
        <v>5</v>
      </c>
      <c r="H119">
        <v>3</v>
      </c>
      <c r="I119">
        <v>2</v>
      </c>
      <c r="J119">
        <v>2</v>
      </c>
      <c r="K119">
        <v>1</v>
      </c>
      <c r="L119">
        <v>0</v>
      </c>
      <c r="M119">
        <v>1</v>
      </c>
      <c r="N119">
        <v>0</v>
      </c>
      <c r="O119">
        <v>0</v>
      </c>
      <c r="P119">
        <v>9</v>
      </c>
      <c r="Q119">
        <v>3</v>
      </c>
    </row>
    <row r="120" spans="2:17" x14ac:dyDescent="0.25">
      <c r="B120" t="s">
        <v>8</v>
      </c>
      <c r="C120">
        <v>21</v>
      </c>
      <c r="D120">
        <v>16</v>
      </c>
      <c r="E120">
        <v>13</v>
      </c>
      <c r="F120">
        <v>9</v>
      </c>
      <c r="G120">
        <v>9</v>
      </c>
      <c r="H120">
        <v>3</v>
      </c>
      <c r="I120">
        <v>3</v>
      </c>
      <c r="J120">
        <v>2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15</v>
      </c>
      <c r="Q120">
        <v>7</v>
      </c>
    </row>
    <row r="122" spans="2:17" x14ac:dyDescent="0.25">
      <c r="B122" t="s">
        <v>15</v>
      </c>
      <c r="C122">
        <v>26</v>
      </c>
      <c r="D122">
        <v>14</v>
      </c>
      <c r="E122">
        <v>19</v>
      </c>
      <c r="F122">
        <v>6</v>
      </c>
      <c r="G122">
        <v>11</v>
      </c>
      <c r="H122">
        <v>4</v>
      </c>
      <c r="I122">
        <v>2</v>
      </c>
      <c r="J122">
        <v>2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10</v>
      </c>
      <c r="Q122">
        <v>3</v>
      </c>
    </row>
    <row r="123" spans="2:17" x14ac:dyDescent="0.25">
      <c r="B123" t="s">
        <v>16</v>
      </c>
      <c r="C123">
        <v>33</v>
      </c>
      <c r="D123">
        <v>17</v>
      </c>
      <c r="E123">
        <v>12</v>
      </c>
      <c r="F123">
        <v>8</v>
      </c>
      <c r="G123">
        <v>6</v>
      </c>
      <c r="H123">
        <v>3</v>
      </c>
      <c r="I123">
        <v>1</v>
      </c>
      <c r="J123">
        <v>3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12</v>
      </c>
      <c r="Q123">
        <v>2</v>
      </c>
    </row>
    <row r="124" spans="2:17" x14ac:dyDescent="0.25">
      <c r="B124" t="s">
        <v>17</v>
      </c>
      <c r="C124">
        <v>30</v>
      </c>
      <c r="D124">
        <v>18</v>
      </c>
      <c r="E124">
        <v>11</v>
      </c>
      <c r="F124">
        <v>8</v>
      </c>
      <c r="G124">
        <v>7</v>
      </c>
      <c r="H124">
        <v>3</v>
      </c>
      <c r="I124">
        <v>2</v>
      </c>
      <c r="J124">
        <v>2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12</v>
      </c>
      <c r="Q124">
        <v>5</v>
      </c>
    </row>
    <row r="125" spans="2:17" x14ac:dyDescent="0.25">
      <c r="B125" t="s">
        <v>18</v>
      </c>
      <c r="C125">
        <v>24</v>
      </c>
      <c r="D125">
        <v>18</v>
      </c>
      <c r="E125">
        <v>11</v>
      </c>
      <c r="F125">
        <v>10</v>
      </c>
      <c r="G125">
        <v>6</v>
      </c>
      <c r="H125">
        <v>2</v>
      </c>
      <c r="I125">
        <v>4</v>
      </c>
      <c r="J125">
        <v>2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14</v>
      </c>
      <c r="Q125">
        <v>8</v>
      </c>
    </row>
    <row r="126" spans="2:17" x14ac:dyDescent="0.25">
      <c r="B126" t="s">
        <v>19</v>
      </c>
      <c r="C126">
        <v>28</v>
      </c>
      <c r="D126">
        <v>14</v>
      </c>
      <c r="E126">
        <v>14</v>
      </c>
      <c r="F126">
        <v>10</v>
      </c>
      <c r="G126">
        <v>7</v>
      </c>
      <c r="H126">
        <v>2</v>
      </c>
      <c r="I126">
        <v>4</v>
      </c>
      <c r="J126">
        <v>2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10</v>
      </c>
      <c r="Q126">
        <v>8</v>
      </c>
    </row>
    <row r="128" spans="2:17" x14ac:dyDescent="0.25">
      <c r="B128" t="s">
        <v>10</v>
      </c>
      <c r="C128">
        <v>19</v>
      </c>
      <c r="D128">
        <v>17</v>
      </c>
      <c r="E128">
        <v>13</v>
      </c>
      <c r="F128">
        <v>11</v>
      </c>
      <c r="G128">
        <v>8</v>
      </c>
      <c r="H128">
        <v>1</v>
      </c>
      <c r="I128">
        <v>3</v>
      </c>
      <c r="J128">
        <v>2</v>
      </c>
      <c r="K128">
        <v>1</v>
      </c>
      <c r="L128">
        <v>0</v>
      </c>
      <c r="M128">
        <v>0</v>
      </c>
      <c r="N128">
        <v>1</v>
      </c>
      <c r="O128">
        <v>0</v>
      </c>
      <c r="P128">
        <v>14</v>
      </c>
      <c r="Q128">
        <v>10</v>
      </c>
    </row>
    <row r="129" spans="2:17" x14ac:dyDescent="0.25">
      <c r="B129" t="s">
        <v>11</v>
      </c>
      <c r="C129">
        <v>31</v>
      </c>
      <c r="D129">
        <v>17</v>
      </c>
      <c r="E129">
        <v>13</v>
      </c>
      <c r="F129">
        <v>9</v>
      </c>
      <c r="G129">
        <v>8</v>
      </c>
      <c r="H129">
        <v>2</v>
      </c>
      <c r="I129">
        <v>2</v>
      </c>
      <c r="J129">
        <v>2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12</v>
      </c>
      <c r="Q129">
        <v>2</v>
      </c>
    </row>
    <row r="130" spans="2:17" x14ac:dyDescent="0.25">
      <c r="B130" t="s">
        <v>12</v>
      </c>
      <c r="C130">
        <v>38</v>
      </c>
      <c r="D130">
        <v>14</v>
      </c>
      <c r="E130">
        <v>14</v>
      </c>
      <c r="F130">
        <v>5</v>
      </c>
      <c r="G130">
        <v>4</v>
      </c>
      <c r="H130">
        <v>8</v>
      </c>
      <c r="I130">
        <v>3</v>
      </c>
      <c r="J130">
        <v>1</v>
      </c>
      <c r="K130">
        <v>0</v>
      </c>
      <c r="L130">
        <v>1</v>
      </c>
      <c r="M130">
        <v>0</v>
      </c>
      <c r="N130">
        <v>0</v>
      </c>
      <c r="P130">
        <v>8</v>
      </c>
      <c r="Q130">
        <v>2</v>
      </c>
    </row>
    <row r="132" spans="2:17" x14ac:dyDescent="0.25">
      <c r="B132" t="s">
        <v>21</v>
      </c>
      <c r="C132">
        <v>19</v>
      </c>
      <c r="D132">
        <v>20</v>
      </c>
      <c r="E132">
        <v>13</v>
      </c>
      <c r="F132">
        <v>10</v>
      </c>
      <c r="G132">
        <v>9</v>
      </c>
      <c r="H132">
        <v>2</v>
      </c>
      <c r="I132">
        <v>3</v>
      </c>
      <c r="J132">
        <v>2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14</v>
      </c>
      <c r="Q132">
        <v>8</v>
      </c>
    </row>
    <row r="133" spans="2:17" x14ac:dyDescent="0.25">
      <c r="B133" t="s">
        <v>22</v>
      </c>
      <c r="C133">
        <v>34</v>
      </c>
      <c r="D133">
        <v>14</v>
      </c>
      <c r="E133">
        <v>14</v>
      </c>
      <c r="F133">
        <v>9</v>
      </c>
      <c r="G133">
        <v>6</v>
      </c>
      <c r="H133">
        <v>3</v>
      </c>
      <c r="I133">
        <v>2</v>
      </c>
      <c r="J133">
        <v>2</v>
      </c>
      <c r="K133">
        <v>0</v>
      </c>
      <c r="L133">
        <v>1</v>
      </c>
      <c r="M133">
        <v>1</v>
      </c>
      <c r="N133">
        <v>0</v>
      </c>
      <c r="O133">
        <v>0</v>
      </c>
      <c r="P133">
        <v>11</v>
      </c>
      <c r="Q133">
        <v>3</v>
      </c>
    </row>
    <row r="134" spans="2:17" x14ac:dyDescent="0.25">
      <c r="B134" t="s">
        <v>23</v>
      </c>
      <c r="C134">
        <v>40</v>
      </c>
      <c r="D134">
        <v>15</v>
      </c>
      <c r="E134">
        <v>15</v>
      </c>
      <c r="F134">
        <v>6</v>
      </c>
      <c r="G134">
        <v>3</v>
      </c>
      <c r="H134">
        <v>6</v>
      </c>
      <c r="I134">
        <v>5</v>
      </c>
      <c r="J134">
        <v>1</v>
      </c>
      <c r="K134">
        <v>0</v>
      </c>
      <c r="L134">
        <v>0</v>
      </c>
      <c r="M134">
        <v>0</v>
      </c>
      <c r="N134">
        <v>1</v>
      </c>
      <c r="P134">
        <v>7</v>
      </c>
      <c r="Q134">
        <v>0</v>
      </c>
    </row>
    <row r="135" spans="2:17" x14ac:dyDescent="0.25">
      <c r="B135" t="s">
        <v>24</v>
      </c>
      <c r="C135">
        <v>40</v>
      </c>
      <c r="D135">
        <v>15</v>
      </c>
      <c r="E135">
        <v>11</v>
      </c>
      <c r="F135">
        <v>7</v>
      </c>
      <c r="G135">
        <v>1</v>
      </c>
      <c r="H135">
        <v>9</v>
      </c>
      <c r="I135">
        <v>2</v>
      </c>
      <c r="J135">
        <v>1</v>
      </c>
      <c r="K135">
        <v>1</v>
      </c>
      <c r="L135">
        <v>1</v>
      </c>
      <c r="M135">
        <v>0</v>
      </c>
      <c r="N135">
        <v>0</v>
      </c>
      <c r="P135">
        <v>8</v>
      </c>
      <c r="Q135">
        <v>2</v>
      </c>
    </row>
    <row r="137" spans="2:17" x14ac:dyDescent="0.25">
      <c r="B137" t="s">
        <v>55</v>
      </c>
      <c r="C137">
        <v>30</v>
      </c>
      <c r="D137">
        <v>13</v>
      </c>
      <c r="E137">
        <v>11</v>
      </c>
      <c r="F137">
        <v>12</v>
      </c>
      <c r="G137">
        <v>7</v>
      </c>
      <c r="H137">
        <v>4</v>
      </c>
      <c r="I137">
        <v>1</v>
      </c>
      <c r="J137">
        <v>2</v>
      </c>
      <c r="K137">
        <v>0</v>
      </c>
      <c r="L137">
        <v>1</v>
      </c>
      <c r="M137">
        <v>1</v>
      </c>
      <c r="N137">
        <v>0</v>
      </c>
      <c r="O137">
        <v>0</v>
      </c>
      <c r="P137">
        <v>13</v>
      </c>
      <c r="Q137">
        <v>4</v>
      </c>
    </row>
    <row r="138" spans="2:17" x14ac:dyDescent="0.25">
      <c r="B138" t="s">
        <v>56</v>
      </c>
      <c r="C138">
        <v>37</v>
      </c>
      <c r="D138">
        <v>10</v>
      </c>
      <c r="E138">
        <v>9</v>
      </c>
      <c r="F138">
        <v>5</v>
      </c>
      <c r="G138">
        <v>5</v>
      </c>
      <c r="H138">
        <v>4</v>
      </c>
      <c r="I138">
        <v>10</v>
      </c>
      <c r="J138">
        <v>2</v>
      </c>
      <c r="K138">
        <v>0</v>
      </c>
      <c r="L138">
        <v>0</v>
      </c>
      <c r="N138">
        <v>1</v>
      </c>
      <c r="O138">
        <v>0</v>
      </c>
      <c r="P138">
        <v>11</v>
      </c>
      <c r="Q138">
        <v>5</v>
      </c>
    </row>
    <row r="139" spans="2:17" x14ac:dyDescent="0.25">
      <c r="B139" t="s">
        <v>57</v>
      </c>
      <c r="C139">
        <v>17</v>
      </c>
      <c r="D139">
        <v>26</v>
      </c>
      <c r="E139">
        <v>17</v>
      </c>
      <c r="F139">
        <v>6</v>
      </c>
      <c r="G139">
        <v>9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12</v>
      </c>
      <c r="Q139">
        <v>7</v>
      </c>
    </row>
    <row r="140" spans="2:17" x14ac:dyDescent="0.25">
      <c r="B140" t="s">
        <v>58</v>
      </c>
      <c r="C140">
        <v>36</v>
      </c>
      <c r="D140">
        <v>12</v>
      </c>
      <c r="E140">
        <v>11</v>
      </c>
      <c r="F140">
        <v>7</v>
      </c>
      <c r="G140">
        <v>6</v>
      </c>
      <c r="H140">
        <v>2</v>
      </c>
      <c r="I140">
        <v>3</v>
      </c>
      <c r="J140">
        <v>3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11</v>
      </c>
      <c r="Q140">
        <v>6</v>
      </c>
    </row>
    <row r="141" spans="2:17" x14ac:dyDescent="0.25">
      <c r="B141" t="s">
        <v>59</v>
      </c>
      <c r="C141">
        <v>32</v>
      </c>
      <c r="D141">
        <v>16</v>
      </c>
      <c r="E141">
        <v>16</v>
      </c>
      <c r="F141">
        <v>8</v>
      </c>
      <c r="G141">
        <v>8</v>
      </c>
      <c r="H141">
        <v>2</v>
      </c>
      <c r="I141">
        <v>1</v>
      </c>
      <c r="J141">
        <v>2</v>
      </c>
      <c r="K141">
        <v>1</v>
      </c>
      <c r="L141">
        <v>1</v>
      </c>
      <c r="P141">
        <v>9</v>
      </c>
      <c r="Q14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2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" sqref="B2"/>
    </sheetView>
  </sheetViews>
  <sheetFormatPr defaultRowHeight="15" x14ac:dyDescent="0.25"/>
  <cols>
    <col min="2" max="2" width="22" bestFit="1" customWidth="1"/>
    <col min="8" max="8" width="9.140625" customWidth="1"/>
  </cols>
  <sheetData>
    <row r="2" spans="2:50" ht="15.6" x14ac:dyDescent="0.35">
      <c r="B2" s="1" t="s">
        <v>26</v>
      </c>
      <c r="C2" s="1"/>
      <c r="D2" s="1"/>
      <c r="E2" s="1"/>
      <c r="F2" s="1"/>
      <c r="G2" s="1"/>
      <c r="J2" s="1" t="s">
        <v>27</v>
      </c>
      <c r="K2" s="1"/>
      <c r="L2" s="1"/>
      <c r="M2" s="1"/>
      <c r="N2" s="1"/>
      <c r="O2" s="1"/>
      <c r="Q2" s="1" t="s">
        <v>28</v>
      </c>
      <c r="R2" s="1"/>
      <c r="S2" s="1"/>
      <c r="T2" s="1"/>
      <c r="U2" s="1"/>
      <c r="V2" s="1"/>
      <c r="X2" s="1" t="s">
        <v>29</v>
      </c>
      <c r="Y2" s="1"/>
      <c r="Z2" s="1"/>
      <c r="AA2" s="1"/>
      <c r="AB2" s="1"/>
      <c r="AC2" s="1"/>
      <c r="AE2" s="1" t="s">
        <v>25</v>
      </c>
      <c r="AF2" s="1"/>
      <c r="AG2" s="1"/>
      <c r="AH2" s="1"/>
      <c r="AI2" s="1"/>
      <c r="AJ2" s="1"/>
      <c r="AL2" s="1" t="s">
        <v>30</v>
      </c>
      <c r="AM2" s="1"/>
      <c r="AN2" s="1"/>
      <c r="AO2" s="1"/>
      <c r="AP2" s="1"/>
      <c r="AQ2" s="1"/>
      <c r="AS2" s="1" t="s">
        <v>71</v>
      </c>
      <c r="AT2" s="1"/>
      <c r="AU2" s="1"/>
      <c r="AV2" s="1"/>
      <c r="AW2" s="1"/>
      <c r="AX2" s="1"/>
    </row>
    <row r="3" spans="2:50" ht="14.45" x14ac:dyDescent="0.35">
      <c r="B3" s="2"/>
      <c r="C3" s="3">
        <v>43258</v>
      </c>
      <c r="D3" s="3">
        <v>43333</v>
      </c>
      <c r="E3" s="3">
        <v>43353</v>
      </c>
      <c r="F3" s="3">
        <v>43357</v>
      </c>
      <c r="G3" s="3">
        <v>43362</v>
      </c>
      <c r="J3" s="2"/>
      <c r="K3" s="3">
        <v>43258</v>
      </c>
      <c r="L3" s="3">
        <v>43333</v>
      </c>
      <c r="M3" s="3">
        <v>43353</v>
      </c>
      <c r="N3" s="3">
        <v>43357</v>
      </c>
      <c r="O3" s="3">
        <v>43362</v>
      </c>
      <c r="Q3" s="2"/>
      <c r="R3" s="3">
        <v>43258</v>
      </c>
      <c r="S3" s="3">
        <v>43333</v>
      </c>
      <c r="T3" s="3">
        <v>43353</v>
      </c>
      <c r="U3" s="3">
        <v>43357</v>
      </c>
      <c r="V3" s="3">
        <v>43362</v>
      </c>
      <c r="X3" s="2"/>
      <c r="Y3" s="3">
        <v>43258</v>
      </c>
      <c r="Z3" s="3">
        <v>43333</v>
      </c>
      <c r="AA3" s="3">
        <v>43353</v>
      </c>
      <c r="AB3" s="3">
        <v>43357</v>
      </c>
      <c r="AC3" s="3">
        <v>43362</v>
      </c>
      <c r="AE3" s="2"/>
      <c r="AF3" s="3">
        <v>43258</v>
      </c>
      <c r="AG3" s="3">
        <v>43333</v>
      </c>
      <c r="AH3" s="3">
        <v>43353</v>
      </c>
      <c r="AI3" s="3">
        <v>43357</v>
      </c>
      <c r="AJ3" s="3">
        <v>43362</v>
      </c>
      <c r="AL3" s="2"/>
      <c r="AM3" s="3">
        <v>43258</v>
      </c>
      <c r="AN3" s="3">
        <v>43333</v>
      </c>
      <c r="AO3" s="3">
        <v>43353</v>
      </c>
      <c r="AP3" s="3">
        <v>43357</v>
      </c>
      <c r="AQ3" s="3">
        <v>43362</v>
      </c>
      <c r="AS3" s="2"/>
      <c r="AT3" s="3">
        <v>43258</v>
      </c>
      <c r="AU3" s="3">
        <v>43333</v>
      </c>
      <c r="AV3" s="3">
        <v>43353</v>
      </c>
      <c r="AW3" s="3">
        <v>43357</v>
      </c>
      <c r="AX3" s="3">
        <v>43362</v>
      </c>
    </row>
    <row r="4" spans="2:50" ht="14.45" x14ac:dyDescent="0.35">
      <c r="B4" s="4" t="s">
        <v>14</v>
      </c>
      <c r="C4" s="6">
        <v>32</v>
      </c>
      <c r="D4" s="6">
        <v>39</v>
      </c>
      <c r="E4" s="6">
        <v>43</v>
      </c>
      <c r="F4" s="6">
        <v>44</v>
      </c>
      <c r="G4" s="6">
        <v>43</v>
      </c>
      <c r="J4" s="4" t="s">
        <v>14</v>
      </c>
      <c r="K4" s="6">
        <v>24</v>
      </c>
      <c r="L4" s="6">
        <v>25</v>
      </c>
      <c r="M4" s="6">
        <v>29</v>
      </c>
      <c r="N4" s="6">
        <v>30</v>
      </c>
      <c r="O4" s="6">
        <v>32</v>
      </c>
      <c r="Q4" s="4" t="s">
        <v>14</v>
      </c>
      <c r="R4" s="6">
        <v>27</v>
      </c>
      <c r="S4" s="6">
        <v>26</v>
      </c>
      <c r="T4" s="6">
        <v>24</v>
      </c>
      <c r="U4" s="6">
        <v>25</v>
      </c>
      <c r="V4" s="6">
        <v>24</v>
      </c>
      <c r="X4" s="4" t="s">
        <v>14</v>
      </c>
      <c r="Y4" s="6">
        <v>23</v>
      </c>
      <c r="Z4" s="6">
        <v>23</v>
      </c>
      <c r="AA4" s="6">
        <v>20</v>
      </c>
      <c r="AB4" s="6">
        <v>21</v>
      </c>
      <c r="AC4" s="6">
        <v>22</v>
      </c>
      <c r="AE4" s="4" t="s">
        <v>14</v>
      </c>
      <c r="AF4" s="6">
        <v>16</v>
      </c>
      <c r="AG4" s="6">
        <v>21</v>
      </c>
      <c r="AH4" s="6">
        <v>22</v>
      </c>
      <c r="AI4" s="6">
        <v>26</v>
      </c>
      <c r="AJ4" s="6">
        <v>29</v>
      </c>
      <c r="AL4" s="4" t="s">
        <v>14</v>
      </c>
      <c r="AM4" s="6">
        <v>12</v>
      </c>
      <c r="AN4" s="6">
        <v>16</v>
      </c>
      <c r="AO4" s="6">
        <v>14</v>
      </c>
      <c r="AP4" s="6">
        <v>16</v>
      </c>
      <c r="AQ4" s="6"/>
      <c r="AS4" s="4" t="s">
        <v>14</v>
      </c>
      <c r="AT4" s="6">
        <v>6</v>
      </c>
      <c r="AU4" s="6">
        <v>4</v>
      </c>
      <c r="AV4" s="6">
        <v>5</v>
      </c>
      <c r="AW4" s="6">
        <v>4</v>
      </c>
      <c r="AX4" s="6">
        <v>4</v>
      </c>
    </row>
    <row r="5" spans="2:50" ht="14.45" x14ac:dyDescent="0.35">
      <c r="B5" s="4" t="s">
        <v>6</v>
      </c>
      <c r="C5" s="6"/>
      <c r="D5" s="6"/>
      <c r="E5" s="6"/>
      <c r="F5" s="6"/>
      <c r="G5" s="6"/>
      <c r="J5" s="4" t="s">
        <v>6</v>
      </c>
      <c r="K5" s="6"/>
      <c r="L5" s="6"/>
      <c r="M5" s="6"/>
      <c r="N5" s="6"/>
      <c r="O5" s="6"/>
      <c r="Q5" s="4" t="s">
        <v>6</v>
      </c>
      <c r="R5" s="6"/>
      <c r="S5" s="6"/>
      <c r="T5" s="6"/>
      <c r="U5" s="6"/>
      <c r="V5" s="6"/>
      <c r="X5" s="4" t="s">
        <v>6</v>
      </c>
      <c r="Y5" s="6"/>
      <c r="Z5" s="6"/>
      <c r="AA5" s="6"/>
      <c r="AB5" s="6"/>
      <c r="AC5" s="6"/>
      <c r="AE5" s="4" t="s">
        <v>6</v>
      </c>
      <c r="AF5" s="6"/>
      <c r="AG5" s="6"/>
      <c r="AH5" s="6"/>
      <c r="AI5" s="6"/>
      <c r="AJ5" s="6"/>
      <c r="AL5" s="4" t="s">
        <v>6</v>
      </c>
      <c r="AM5" s="6"/>
      <c r="AN5" s="6"/>
      <c r="AO5" s="6"/>
      <c r="AP5" s="6"/>
      <c r="AQ5" s="6"/>
      <c r="AS5" s="4" t="s">
        <v>6</v>
      </c>
      <c r="AT5" s="6"/>
      <c r="AU5" s="6"/>
      <c r="AV5" s="6"/>
      <c r="AW5" s="6"/>
      <c r="AX5" s="6"/>
    </row>
    <row r="6" spans="2:50" ht="14.45" x14ac:dyDescent="0.35">
      <c r="B6" s="2" t="s">
        <v>7</v>
      </c>
      <c r="C6" s="7">
        <v>31</v>
      </c>
      <c r="D6" s="7">
        <v>35</v>
      </c>
      <c r="E6" s="7">
        <v>37</v>
      </c>
      <c r="F6" s="7">
        <v>38</v>
      </c>
      <c r="G6" s="7">
        <v>37</v>
      </c>
      <c r="J6" s="2" t="s">
        <v>7</v>
      </c>
      <c r="K6" s="7">
        <v>25</v>
      </c>
      <c r="L6" s="7">
        <v>28</v>
      </c>
      <c r="M6" s="7">
        <v>32</v>
      </c>
      <c r="N6" s="7">
        <v>32</v>
      </c>
      <c r="O6" s="7">
        <v>35</v>
      </c>
      <c r="Q6" s="2" t="s">
        <v>7</v>
      </c>
      <c r="R6" s="7">
        <v>31</v>
      </c>
      <c r="S6" s="7">
        <v>30</v>
      </c>
      <c r="T6" s="7">
        <v>30</v>
      </c>
      <c r="U6" s="7">
        <v>29</v>
      </c>
      <c r="V6" s="7">
        <v>30</v>
      </c>
      <c r="X6" s="2" t="s">
        <v>7</v>
      </c>
      <c r="Y6" s="7">
        <v>25</v>
      </c>
      <c r="Z6" s="7">
        <v>25</v>
      </c>
      <c r="AA6" s="7">
        <v>24</v>
      </c>
      <c r="AB6" s="7">
        <v>25</v>
      </c>
      <c r="AC6" s="7">
        <v>26</v>
      </c>
      <c r="AE6" s="2" t="s">
        <v>7</v>
      </c>
      <c r="AF6" s="7">
        <v>20</v>
      </c>
      <c r="AG6" s="7">
        <v>24</v>
      </c>
      <c r="AH6" s="7">
        <v>29</v>
      </c>
      <c r="AI6" s="7">
        <v>33</v>
      </c>
      <c r="AJ6" s="7">
        <v>35</v>
      </c>
      <c r="AL6" s="2" t="s">
        <v>7</v>
      </c>
      <c r="AM6" s="7">
        <v>15</v>
      </c>
      <c r="AN6" s="7">
        <v>19</v>
      </c>
      <c r="AO6" s="7">
        <v>17</v>
      </c>
      <c r="AP6" s="7">
        <v>18</v>
      </c>
      <c r="AQ6" s="7"/>
      <c r="AS6" s="2" t="s">
        <v>7</v>
      </c>
      <c r="AT6" s="7">
        <v>5</v>
      </c>
      <c r="AU6" s="7">
        <v>3</v>
      </c>
      <c r="AV6" s="7">
        <v>5</v>
      </c>
      <c r="AW6" s="7">
        <v>4</v>
      </c>
      <c r="AX6" s="7">
        <v>3</v>
      </c>
    </row>
    <row r="7" spans="2:50" ht="14.45" x14ac:dyDescent="0.35">
      <c r="B7" s="2" t="s">
        <v>8</v>
      </c>
      <c r="C7" s="7">
        <v>34</v>
      </c>
      <c r="D7" s="7">
        <v>43</v>
      </c>
      <c r="E7" s="7">
        <v>49</v>
      </c>
      <c r="F7" s="7">
        <v>49</v>
      </c>
      <c r="G7" s="7">
        <v>49</v>
      </c>
      <c r="J7" s="2" t="s">
        <v>8</v>
      </c>
      <c r="K7" s="7">
        <v>22</v>
      </c>
      <c r="L7" s="7">
        <v>23</v>
      </c>
      <c r="M7" s="7">
        <v>27</v>
      </c>
      <c r="N7" s="7">
        <v>27</v>
      </c>
      <c r="O7" s="7">
        <v>29</v>
      </c>
      <c r="Q7" s="2" t="s">
        <v>8</v>
      </c>
      <c r="R7" s="7">
        <v>23</v>
      </c>
      <c r="S7" s="7">
        <v>23</v>
      </c>
      <c r="T7" s="7">
        <v>19</v>
      </c>
      <c r="U7" s="7">
        <v>22</v>
      </c>
      <c r="V7" s="7">
        <v>19</v>
      </c>
      <c r="X7" s="2" t="s">
        <v>8</v>
      </c>
      <c r="Y7" s="7">
        <v>21</v>
      </c>
      <c r="Z7" s="7">
        <v>21</v>
      </c>
      <c r="AA7" s="7">
        <v>16</v>
      </c>
      <c r="AB7" s="7">
        <v>17</v>
      </c>
      <c r="AC7" s="7">
        <v>18</v>
      </c>
      <c r="AE7" s="2" t="s">
        <v>8</v>
      </c>
      <c r="AF7" s="7">
        <v>12</v>
      </c>
      <c r="AG7" s="7">
        <v>18</v>
      </c>
      <c r="AH7" s="7">
        <v>16</v>
      </c>
      <c r="AI7" s="7">
        <v>20</v>
      </c>
      <c r="AJ7" s="7">
        <v>24</v>
      </c>
      <c r="AL7" s="2" t="s">
        <v>8</v>
      </c>
      <c r="AM7" s="7">
        <v>10</v>
      </c>
      <c r="AN7" s="7">
        <v>14</v>
      </c>
      <c r="AO7" s="7">
        <v>11</v>
      </c>
      <c r="AP7" s="7">
        <v>14</v>
      </c>
      <c r="AQ7" s="7"/>
      <c r="AS7" s="2" t="s">
        <v>8</v>
      </c>
      <c r="AT7" s="7">
        <v>6</v>
      </c>
      <c r="AU7" s="7">
        <v>4</v>
      </c>
      <c r="AV7" s="7">
        <v>6</v>
      </c>
      <c r="AW7" s="7">
        <v>4</v>
      </c>
      <c r="AX7" s="7">
        <v>4</v>
      </c>
    </row>
    <row r="8" spans="2:50" ht="14.45" x14ac:dyDescent="0.35">
      <c r="B8" s="4" t="s">
        <v>9</v>
      </c>
      <c r="C8" s="8"/>
      <c r="D8" s="8"/>
      <c r="E8" s="8"/>
      <c r="F8" s="8"/>
      <c r="G8" s="8"/>
      <c r="J8" s="4" t="s">
        <v>9</v>
      </c>
      <c r="K8" s="8"/>
      <c r="L8" s="8"/>
      <c r="M8" s="8"/>
      <c r="N8" s="8"/>
      <c r="O8" s="8"/>
      <c r="Q8" s="4" t="s">
        <v>9</v>
      </c>
      <c r="R8" s="8"/>
      <c r="S8" s="8"/>
      <c r="T8" s="8"/>
      <c r="U8" s="8"/>
      <c r="V8" s="8"/>
      <c r="X8" s="4" t="s">
        <v>9</v>
      </c>
      <c r="Y8" s="8"/>
      <c r="Z8" s="8"/>
      <c r="AA8" s="8"/>
      <c r="AB8" s="8"/>
      <c r="AC8" s="8"/>
      <c r="AE8" s="4" t="s">
        <v>9</v>
      </c>
      <c r="AF8" s="8"/>
      <c r="AG8" s="8"/>
      <c r="AH8" s="8"/>
      <c r="AI8" s="8"/>
      <c r="AJ8" s="8"/>
      <c r="AL8" s="4" t="s">
        <v>9</v>
      </c>
      <c r="AM8" s="8"/>
      <c r="AN8" s="8"/>
      <c r="AO8" s="8"/>
      <c r="AP8" s="8"/>
      <c r="AQ8" s="8"/>
      <c r="AS8" s="4" t="s">
        <v>9</v>
      </c>
      <c r="AT8" s="8"/>
      <c r="AU8" s="8"/>
      <c r="AV8" s="8"/>
      <c r="AW8" s="8"/>
      <c r="AX8" s="8"/>
    </row>
    <row r="9" spans="2:50" ht="14.45" x14ac:dyDescent="0.35">
      <c r="B9" s="2" t="s">
        <v>15</v>
      </c>
      <c r="C9" s="7">
        <v>44</v>
      </c>
      <c r="D9" s="7">
        <v>46</v>
      </c>
      <c r="E9" s="7">
        <v>55</v>
      </c>
      <c r="F9" s="7">
        <v>56</v>
      </c>
      <c r="G9" s="7">
        <v>55</v>
      </c>
      <c r="J9" s="2" t="s">
        <v>15</v>
      </c>
      <c r="K9" s="7">
        <v>23</v>
      </c>
      <c r="L9" s="7">
        <v>24</v>
      </c>
      <c r="M9" s="7">
        <v>27</v>
      </c>
      <c r="N9" s="7">
        <v>30</v>
      </c>
      <c r="O9" s="7">
        <v>29</v>
      </c>
      <c r="Q9" s="2" t="s">
        <v>15</v>
      </c>
      <c r="R9" s="7">
        <v>19</v>
      </c>
      <c r="S9" s="7">
        <v>22</v>
      </c>
      <c r="T9" s="7">
        <v>22</v>
      </c>
      <c r="U9" s="7">
        <v>23</v>
      </c>
      <c r="V9" s="7">
        <v>21</v>
      </c>
      <c r="X9" s="2" t="s">
        <v>15</v>
      </c>
      <c r="Y9" s="7">
        <v>15</v>
      </c>
      <c r="Z9" s="7">
        <v>17</v>
      </c>
      <c r="AA9" s="7">
        <v>15</v>
      </c>
      <c r="AB9" s="7">
        <v>16</v>
      </c>
      <c r="AC9" s="7">
        <v>19</v>
      </c>
      <c r="AE9" s="2" t="s">
        <v>15</v>
      </c>
      <c r="AF9" s="7">
        <v>8</v>
      </c>
      <c r="AG9" s="7">
        <v>12</v>
      </c>
      <c r="AH9" s="7">
        <v>16</v>
      </c>
      <c r="AI9" s="7">
        <v>18</v>
      </c>
      <c r="AJ9" s="7">
        <v>22</v>
      </c>
      <c r="AL9" s="2" t="s">
        <v>15</v>
      </c>
      <c r="AM9" s="7">
        <v>8</v>
      </c>
      <c r="AN9" s="7">
        <v>11</v>
      </c>
      <c r="AO9" s="7">
        <v>8</v>
      </c>
      <c r="AP9" s="7">
        <v>12</v>
      </c>
      <c r="AQ9" s="7"/>
      <c r="AS9" s="2" t="s">
        <v>15</v>
      </c>
      <c r="AT9" s="7">
        <v>2</v>
      </c>
      <c r="AU9" s="7">
        <v>1</v>
      </c>
      <c r="AV9" s="7">
        <v>2</v>
      </c>
      <c r="AW9" s="7">
        <v>2</v>
      </c>
      <c r="AX9" s="7">
        <v>1</v>
      </c>
    </row>
    <row r="10" spans="2:50" ht="14.45" x14ac:dyDescent="0.35">
      <c r="B10" s="2" t="s">
        <v>16</v>
      </c>
      <c r="C10" s="7">
        <v>32</v>
      </c>
      <c r="D10" s="7">
        <v>42</v>
      </c>
      <c r="E10" s="7">
        <v>47</v>
      </c>
      <c r="F10" s="7">
        <v>45</v>
      </c>
      <c r="G10" s="7">
        <v>46</v>
      </c>
      <c r="J10" s="2" t="s">
        <v>16</v>
      </c>
      <c r="K10" s="7">
        <v>20</v>
      </c>
      <c r="L10" s="7">
        <v>25</v>
      </c>
      <c r="M10" s="7">
        <v>28</v>
      </c>
      <c r="N10" s="7">
        <v>27</v>
      </c>
      <c r="O10" s="7">
        <v>31</v>
      </c>
      <c r="Q10" s="2" t="s">
        <v>16</v>
      </c>
      <c r="R10" s="7">
        <v>30</v>
      </c>
      <c r="S10" s="7">
        <v>29</v>
      </c>
      <c r="T10" s="7">
        <v>29</v>
      </c>
      <c r="U10" s="7">
        <v>26</v>
      </c>
      <c r="V10" s="7">
        <v>24</v>
      </c>
      <c r="X10" s="2" t="s">
        <v>16</v>
      </c>
      <c r="Y10" s="7">
        <v>23</v>
      </c>
      <c r="Z10" s="7">
        <v>22</v>
      </c>
      <c r="AA10" s="7">
        <v>20</v>
      </c>
      <c r="AB10" s="7">
        <v>21</v>
      </c>
      <c r="AC10" s="7">
        <v>23</v>
      </c>
      <c r="AE10" s="2" t="s">
        <v>16</v>
      </c>
      <c r="AF10" s="7">
        <v>13</v>
      </c>
      <c r="AG10" s="7">
        <v>16</v>
      </c>
      <c r="AH10" s="7">
        <v>20</v>
      </c>
      <c r="AI10" s="7">
        <v>26</v>
      </c>
      <c r="AJ10" s="7">
        <v>30</v>
      </c>
      <c r="AL10" s="2" t="s">
        <v>16</v>
      </c>
      <c r="AM10" s="7">
        <v>11</v>
      </c>
      <c r="AN10" s="7">
        <v>12</v>
      </c>
      <c r="AO10" s="7">
        <v>12</v>
      </c>
      <c r="AP10" s="7">
        <v>13</v>
      </c>
      <c r="AQ10" s="7"/>
      <c r="AS10" s="2" t="s">
        <v>16</v>
      </c>
      <c r="AT10" s="7">
        <v>5</v>
      </c>
      <c r="AU10" s="7">
        <v>3</v>
      </c>
      <c r="AV10" s="7">
        <v>3</v>
      </c>
      <c r="AW10" s="7">
        <v>3</v>
      </c>
      <c r="AX10" s="7">
        <v>2</v>
      </c>
    </row>
    <row r="11" spans="2:50" ht="14.45" x14ac:dyDescent="0.35">
      <c r="B11" s="2" t="s">
        <v>17</v>
      </c>
      <c r="C11" s="7">
        <v>31</v>
      </c>
      <c r="D11" s="7">
        <v>37</v>
      </c>
      <c r="E11" s="7">
        <v>43</v>
      </c>
      <c r="F11" s="7">
        <v>45</v>
      </c>
      <c r="G11" s="7">
        <v>44</v>
      </c>
      <c r="J11" s="2" t="s">
        <v>17</v>
      </c>
      <c r="K11" s="7">
        <v>22</v>
      </c>
      <c r="L11" s="7">
        <v>23</v>
      </c>
      <c r="M11" s="7">
        <v>27</v>
      </c>
      <c r="N11" s="7">
        <v>28</v>
      </c>
      <c r="O11" s="7">
        <v>30</v>
      </c>
      <c r="Q11" s="2" t="s">
        <v>17</v>
      </c>
      <c r="R11" s="7">
        <v>29</v>
      </c>
      <c r="S11" s="7">
        <v>25</v>
      </c>
      <c r="T11" s="7">
        <v>25</v>
      </c>
      <c r="U11" s="7">
        <v>28</v>
      </c>
      <c r="V11" s="7">
        <v>23</v>
      </c>
      <c r="X11" s="2" t="s">
        <v>17</v>
      </c>
      <c r="Y11" s="7">
        <v>24</v>
      </c>
      <c r="Z11" s="7">
        <v>25</v>
      </c>
      <c r="AA11" s="7">
        <v>22</v>
      </c>
      <c r="AB11" s="7">
        <v>23</v>
      </c>
      <c r="AC11" s="7">
        <v>23</v>
      </c>
      <c r="AE11" s="2" t="s">
        <v>17</v>
      </c>
      <c r="AF11" s="7">
        <v>15</v>
      </c>
      <c r="AG11" s="7">
        <v>20</v>
      </c>
      <c r="AH11" s="7">
        <v>21</v>
      </c>
      <c r="AI11" s="7">
        <v>26</v>
      </c>
      <c r="AJ11" s="7">
        <v>29</v>
      </c>
      <c r="AL11" s="2" t="s">
        <v>17</v>
      </c>
      <c r="AM11" s="7">
        <v>10</v>
      </c>
      <c r="AN11" s="7">
        <v>14</v>
      </c>
      <c r="AO11" s="7">
        <v>14</v>
      </c>
      <c r="AP11" s="7">
        <v>15</v>
      </c>
      <c r="AQ11" s="7"/>
      <c r="AS11" s="2" t="s">
        <v>17</v>
      </c>
      <c r="AT11" s="7">
        <v>5</v>
      </c>
      <c r="AU11" s="7">
        <v>3</v>
      </c>
      <c r="AV11" s="7">
        <v>6</v>
      </c>
      <c r="AW11" s="7">
        <v>4</v>
      </c>
      <c r="AX11" s="7">
        <v>4</v>
      </c>
    </row>
    <row r="12" spans="2:50" ht="14.45" x14ac:dyDescent="0.35">
      <c r="B12" s="2" t="s">
        <v>18</v>
      </c>
      <c r="C12" s="7">
        <v>31</v>
      </c>
      <c r="D12" s="7">
        <v>40</v>
      </c>
      <c r="E12" s="7">
        <v>39</v>
      </c>
      <c r="F12" s="7">
        <v>42</v>
      </c>
      <c r="G12" s="7">
        <v>41</v>
      </c>
      <c r="J12" s="2" t="s">
        <v>18</v>
      </c>
      <c r="K12" s="7">
        <v>25</v>
      </c>
      <c r="L12" s="7">
        <v>26</v>
      </c>
      <c r="M12" s="7">
        <v>33</v>
      </c>
      <c r="N12" s="7">
        <v>29</v>
      </c>
      <c r="O12" s="7">
        <v>32</v>
      </c>
      <c r="Q12" s="2" t="s">
        <v>18</v>
      </c>
      <c r="R12" s="7">
        <v>28</v>
      </c>
      <c r="S12" s="7">
        <v>27</v>
      </c>
      <c r="T12" s="7">
        <v>25</v>
      </c>
      <c r="U12" s="7">
        <v>24</v>
      </c>
      <c r="V12" s="7">
        <v>25</v>
      </c>
      <c r="X12" s="2" t="s">
        <v>18</v>
      </c>
      <c r="Y12" s="7">
        <v>25</v>
      </c>
      <c r="Z12" s="7">
        <v>24</v>
      </c>
      <c r="AA12" s="7">
        <v>21</v>
      </c>
      <c r="AB12" s="7">
        <v>21</v>
      </c>
      <c r="AC12" s="7">
        <v>21</v>
      </c>
      <c r="AE12" s="2" t="s">
        <v>18</v>
      </c>
      <c r="AF12" s="7">
        <v>19</v>
      </c>
      <c r="AG12" s="7">
        <v>25</v>
      </c>
      <c r="AH12" s="7">
        <v>27</v>
      </c>
      <c r="AI12" s="7">
        <v>28</v>
      </c>
      <c r="AJ12" s="7">
        <v>30</v>
      </c>
      <c r="AL12" s="2" t="s">
        <v>18</v>
      </c>
      <c r="AM12" s="7">
        <v>14</v>
      </c>
      <c r="AN12" s="7">
        <v>20</v>
      </c>
      <c r="AO12" s="7">
        <v>16</v>
      </c>
      <c r="AP12" s="7">
        <v>17</v>
      </c>
      <c r="AQ12" s="7"/>
      <c r="AS12" s="2" t="s">
        <v>18</v>
      </c>
      <c r="AT12" s="7">
        <v>7</v>
      </c>
      <c r="AU12" s="7">
        <v>5</v>
      </c>
      <c r="AV12" s="7">
        <v>8</v>
      </c>
      <c r="AW12" s="7">
        <v>5</v>
      </c>
      <c r="AX12" s="7">
        <v>5</v>
      </c>
    </row>
    <row r="13" spans="2:50" ht="14.45" x14ac:dyDescent="0.35">
      <c r="B13" s="2" t="s">
        <v>19</v>
      </c>
      <c r="C13" s="7">
        <v>27</v>
      </c>
      <c r="D13" s="7">
        <v>31</v>
      </c>
      <c r="E13" s="7">
        <v>35</v>
      </c>
      <c r="F13" s="7">
        <v>32</v>
      </c>
      <c r="G13" s="7">
        <v>34</v>
      </c>
      <c r="J13" s="2" t="s">
        <v>19</v>
      </c>
      <c r="K13" s="7">
        <v>28</v>
      </c>
      <c r="L13" s="7">
        <v>29</v>
      </c>
      <c r="M13" s="7">
        <v>31</v>
      </c>
      <c r="N13" s="7">
        <v>34</v>
      </c>
      <c r="O13" s="7">
        <v>36</v>
      </c>
      <c r="Q13" s="2" t="s">
        <v>19</v>
      </c>
      <c r="R13" s="7">
        <v>27</v>
      </c>
      <c r="S13" s="7">
        <v>28</v>
      </c>
      <c r="T13" s="7">
        <v>20</v>
      </c>
      <c r="U13" s="7">
        <v>23</v>
      </c>
      <c r="V13" s="7">
        <v>26</v>
      </c>
      <c r="X13" s="2" t="s">
        <v>19</v>
      </c>
      <c r="Y13" s="7">
        <v>22</v>
      </c>
      <c r="Z13" s="7">
        <v>25</v>
      </c>
      <c r="AA13" s="7">
        <v>18</v>
      </c>
      <c r="AB13" s="7">
        <v>23</v>
      </c>
      <c r="AC13" s="7">
        <v>21</v>
      </c>
      <c r="AE13" s="2" t="s">
        <v>19</v>
      </c>
      <c r="AF13" s="7">
        <v>23</v>
      </c>
      <c r="AG13" s="7">
        <v>28</v>
      </c>
      <c r="AH13" s="7">
        <v>25</v>
      </c>
      <c r="AI13" s="7">
        <v>31</v>
      </c>
      <c r="AJ13" s="7">
        <v>35</v>
      </c>
      <c r="AL13" s="2" t="s">
        <v>19</v>
      </c>
      <c r="AM13" s="7">
        <v>17</v>
      </c>
      <c r="AN13" s="7">
        <v>24</v>
      </c>
      <c r="AO13" s="7">
        <v>18</v>
      </c>
      <c r="AP13" s="7">
        <v>21</v>
      </c>
      <c r="AQ13" s="7"/>
      <c r="AS13" s="2" t="s">
        <v>19</v>
      </c>
      <c r="AT13" s="7">
        <v>8</v>
      </c>
      <c r="AU13" s="7">
        <v>5</v>
      </c>
      <c r="AV13" s="7">
        <v>7</v>
      </c>
      <c r="AW13" s="7">
        <v>7</v>
      </c>
      <c r="AX13" s="7">
        <v>6</v>
      </c>
    </row>
    <row r="14" spans="2:50" ht="14.45" x14ac:dyDescent="0.35">
      <c r="B14" s="4" t="s">
        <v>20</v>
      </c>
      <c r="C14" s="8"/>
      <c r="D14" s="8"/>
      <c r="E14" s="8"/>
      <c r="F14" s="8"/>
      <c r="G14" s="8"/>
      <c r="J14" s="4" t="s">
        <v>20</v>
      </c>
      <c r="K14" s="8"/>
      <c r="L14" s="8"/>
      <c r="M14" s="8"/>
      <c r="N14" s="8"/>
      <c r="O14" s="8"/>
      <c r="Q14" s="4" t="s">
        <v>20</v>
      </c>
      <c r="R14" s="8"/>
      <c r="S14" s="8"/>
      <c r="T14" s="8"/>
      <c r="U14" s="8"/>
      <c r="V14" s="8"/>
      <c r="X14" s="4" t="s">
        <v>20</v>
      </c>
      <c r="Y14" s="8"/>
      <c r="Z14" s="8"/>
      <c r="AA14" s="8"/>
      <c r="AB14" s="8"/>
      <c r="AC14" s="8"/>
      <c r="AE14" s="4" t="s">
        <v>20</v>
      </c>
      <c r="AF14" s="8"/>
      <c r="AG14" s="8"/>
      <c r="AH14" s="8"/>
      <c r="AI14" s="8"/>
      <c r="AJ14" s="8"/>
      <c r="AL14" s="4" t="s">
        <v>20</v>
      </c>
      <c r="AM14" s="8"/>
      <c r="AN14" s="8"/>
      <c r="AO14" s="8"/>
      <c r="AP14" s="8"/>
      <c r="AQ14" s="8"/>
      <c r="AS14" s="4" t="s">
        <v>20</v>
      </c>
      <c r="AT14" s="8"/>
      <c r="AU14" s="8"/>
      <c r="AV14" s="8"/>
      <c r="AW14" s="8"/>
      <c r="AX14" s="8"/>
    </row>
    <row r="15" spans="2:50" ht="14.45" x14ac:dyDescent="0.35">
      <c r="B15" s="2" t="s">
        <v>10</v>
      </c>
      <c r="C15" s="7">
        <v>24</v>
      </c>
      <c r="D15" s="7">
        <v>37</v>
      </c>
      <c r="E15" s="7">
        <v>39</v>
      </c>
      <c r="F15" s="7">
        <v>42</v>
      </c>
      <c r="G15" s="7">
        <v>40</v>
      </c>
      <c r="J15" s="2" t="s">
        <v>10</v>
      </c>
      <c r="K15" s="7">
        <v>24</v>
      </c>
      <c r="L15" s="7">
        <v>29</v>
      </c>
      <c r="M15" s="7">
        <v>28</v>
      </c>
      <c r="N15" s="7">
        <v>29</v>
      </c>
      <c r="O15" s="7">
        <v>33</v>
      </c>
      <c r="Q15" s="2" t="s">
        <v>10</v>
      </c>
      <c r="R15" s="7">
        <v>25</v>
      </c>
      <c r="S15" s="7">
        <v>28</v>
      </c>
      <c r="T15" s="7">
        <v>20</v>
      </c>
      <c r="U15" s="7">
        <v>22</v>
      </c>
      <c r="V15" s="7">
        <v>22</v>
      </c>
      <c r="X15" s="2" t="s">
        <v>10</v>
      </c>
      <c r="Y15" s="7">
        <v>23</v>
      </c>
      <c r="Z15" s="7">
        <v>26</v>
      </c>
      <c r="AA15" s="7">
        <v>18</v>
      </c>
      <c r="AB15" s="7">
        <v>17</v>
      </c>
      <c r="AC15" s="7">
        <v>18</v>
      </c>
      <c r="AE15" s="2" t="s">
        <v>10</v>
      </c>
      <c r="AF15" s="7">
        <v>19</v>
      </c>
      <c r="AG15" s="7">
        <v>27</v>
      </c>
      <c r="AH15" s="7">
        <v>18</v>
      </c>
      <c r="AI15" s="7">
        <v>20</v>
      </c>
      <c r="AJ15" s="7">
        <v>21</v>
      </c>
      <c r="AL15" s="2" t="s">
        <v>10</v>
      </c>
      <c r="AM15" s="7">
        <v>17</v>
      </c>
      <c r="AN15" s="7">
        <v>24</v>
      </c>
      <c r="AO15" s="7">
        <v>18</v>
      </c>
      <c r="AP15" s="7">
        <v>18</v>
      </c>
      <c r="AQ15" s="7"/>
      <c r="AS15" s="2" t="s">
        <v>10</v>
      </c>
      <c r="AT15" s="7">
        <v>6</v>
      </c>
      <c r="AU15" s="7">
        <v>4</v>
      </c>
      <c r="AV15" s="7">
        <v>7</v>
      </c>
      <c r="AW15" s="7">
        <v>6</v>
      </c>
      <c r="AX15" s="7">
        <v>6</v>
      </c>
    </row>
    <row r="16" spans="2:50" x14ac:dyDescent="0.25">
      <c r="B16" s="2" t="s">
        <v>11</v>
      </c>
      <c r="C16" s="7">
        <v>35</v>
      </c>
      <c r="D16" s="7">
        <v>38</v>
      </c>
      <c r="E16" s="7">
        <v>45</v>
      </c>
      <c r="F16" s="7">
        <v>44</v>
      </c>
      <c r="G16" s="7">
        <v>46</v>
      </c>
      <c r="J16" s="2" t="s">
        <v>11</v>
      </c>
      <c r="K16" s="7">
        <v>23</v>
      </c>
      <c r="L16" s="7">
        <v>24</v>
      </c>
      <c r="M16" s="7">
        <v>30</v>
      </c>
      <c r="N16" s="7">
        <v>29</v>
      </c>
      <c r="O16" s="7">
        <v>32</v>
      </c>
      <c r="Q16" s="2" t="s">
        <v>11</v>
      </c>
      <c r="R16" s="7">
        <v>25</v>
      </c>
      <c r="S16" s="7">
        <v>24</v>
      </c>
      <c r="T16" s="7">
        <v>24</v>
      </c>
      <c r="U16" s="7">
        <v>22</v>
      </c>
      <c r="V16" s="7">
        <v>24</v>
      </c>
      <c r="X16" s="2" t="s">
        <v>11</v>
      </c>
      <c r="Y16" s="7">
        <v>21</v>
      </c>
      <c r="Z16" s="7">
        <v>19</v>
      </c>
      <c r="AA16" s="7">
        <v>19</v>
      </c>
      <c r="AB16" s="7">
        <v>19</v>
      </c>
      <c r="AC16" s="7">
        <v>22</v>
      </c>
      <c r="AE16" s="2" t="s">
        <v>11</v>
      </c>
      <c r="AF16" s="7">
        <v>14</v>
      </c>
      <c r="AG16" s="7">
        <v>16</v>
      </c>
      <c r="AH16" s="7">
        <v>21</v>
      </c>
      <c r="AI16" s="7">
        <v>24</v>
      </c>
      <c r="AJ16" s="7">
        <v>29</v>
      </c>
      <c r="AL16" s="2" t="s">
        <v>11</v>
      </c>
      <c r="AM16" s="7">
        <v>10</v>
      </c>
      <c r="AN16" s="7">
        <v>12</v>
      </c>
      <c r="AO16" s="7">
        <v>11</v>
      </c>
      <c r="AP16" s="7">
        <v>14</v>
      </c>
      <c r="AQ16" s="7"/>
      <c r="AS16" s="2" t="s">
        <v>11</v>
      </c>
      <c r="AT16" s="7">
        <v>6</v>
      </c>
      <c r="AU16" s="7">
        <v>4</v>
      </c>
      <c r="AV16" s="7">
        <v>5</v>
      </c>
      <c r="AW16" s="7">
        <v>4</v>
      </c>
      <c r="AX16" s="7">
        <v>3</v>
      </c>
    </row>
    <row r="17" spans="2:50" ht="14.45" x14ac:dyDescent="0.35">
      <c r="B17" s="2" t="s">
        <v>12</v>
      </c>
      <c r="C17" s="7">
        <v>40</v>
      </c>
      <c r="D17" s="7">
        <v>46</v>
      </c>
      <c r="E17" s="7">
        <v>48</v>
      </c>
      <c r="F17" s="7">
        <v>45</v>
      </c>
      <c r="G17" s="7">
        <v>42</v>
      </c>
      <c r="J17" s="2" t="s">
        <v>12</v>
      </c>
      <c r="K17" s="7">
        <v>24</v>
      </c>
      <c r="L17" s="7">
        <v>22</v>
      </c>
      <c r="M17" s="7">
        <v>28</v>
      </c>
      <c r="N17" s="7">
        <v>31</v>
      </c>
      <c r="O17" s="7">
        <v>30</v>
      </c>
      <c r="Q17" s="2" t="s">
        <v>12</v>
      </c>
      <c r="R17" s="7">
        <v>32</v>
      </c>
      <c r="S17" s="7">
        <v>27</v>
      </c>
      <c r="T17" s="7">
        <v>33</v>
      </c>
      <c r="U17" s="7">
        <v>36</v>
      </c>
      <c r="V17" s="7">
        <v>27</v>
      </c>
      <c r="X17" s="2" t="s">
        <v>12</v>
      </c>
      <c r="Y17" s="7">
        <v>25</v>
      </c>
      <c r="Z17" s="7">
        <v>23</v>
      </c>
      <c r="AA17" s="7">
        <v>25</v>
      </c>
      <c r="AB17" s="7">
        <v>29</v>
      </c>
      <c r="AC17" s="7">
        <v>26</v>
      </c>
      <c r="AE17" s="2" t="s">
        <v>12</v>
      </c>
      <c r="AF17" s="7">
        <v>17</v>
      </c>
      <c r="AG17" s="7">
        <v>19</v>
      </c>
      <c r="AH17" s="7">
        <v>34</v>
      </c>
      <c r="AI17" s="7">
        <v>40</v>
      </c>
      <c r="AJ17" s="7">
        <v>43</v>
      </c>
      <c r="AL17" s="2" t="s">
        <v>12</v>
      </c>
      <c r="AM17" s="7">
        <v>9</v>
      </c>
      <c r="AN17" s="7">
        <v>10</v>
      </c>
      <c r="AO17" s="7">
        <v>13</v>
      </c>
      <c r="AP17" s="7">
        <v>16</v>
      </c>
      <c r="AQ17" s="7"/>
      <c r="AS17" s="2" t="s">
        <v>12</v>
      </c>
      <c r="AT17" s="7">
        <v>4</v>
      </c>
      <c r="AU17" s="7">
        <v>2</v>
      </c>
      <c r="AV17" s="7">
        <v>3</v>
      </c>
      <c r="AW17" s="7">
        <v>2</v>
      </c>
      <c r="AX17" s="7">
        <v>2</v>
      </c>
    </row>
    <row r="18" spans="2:50" ht="14.45" x14ac:dyDescent="0.35">
      <c r="B18" s="4" t="s">
        <v>13</v>
      </c>
      <c r="C18" s="8"/>
      <c r="D18" s="8"/>
      <c r="E18" s="8"/>
      <c r="F18" s="8"/>
      <c r="G18" s="8"/>
      <c r="J18" s="4" t="s">
        <v>13</v>
      </c>
      <c r="K18" s="8"/>
      <c r="L18" s="8"/>
      <c r="M18" s="8"/>
      <c r="N18" s="8"/>
      <c r="O18" s="8"/>
      <c r="Q18" s="4" t="s">
        <v>13</v>
      </c>
      <c r="R18" s="8"/>
      <c r="S18" s="8"/>
      <c r="T18" s="8"/>
      <c r="U18" s="8"/>
      <c r="V18" s="8"/>
      <c r="X18" s="4" t="s">
        <v>13</v>
      </c>
      <c r="Y18" s="8"/>
      <c r="Z18" s="8"/>
      <c r="AA18" s="8"/>
      <c r="AB18" s="8"/>
      <c r="AC18" s="8"/>
      <c r="AE18" s="4" t="s">
        <v>13</v>
      </c>
      <c r="AF18" s="8"/>
      <c r="AG18" s="8"/>
      <c r="AH18" s="8"/>
      <c r="AI18" s="8"/>
      <c r="AJ18" s="8"/>
      <c r="AL18" s="4" t="s">
        <v>13</v>
      </c>
      <c r="AM18" s="8"/>
      <c r="AN18" s="8"/>
      <c r="AO18" s="8"/>
      <c r="AP18" s="8"/>
      <c r="AQ18" s="8"/>
      <c r="AS18" s="4" t="s">
        <v>13</v>
      </c>
      <c r="AT18" s="8"/>
      <c r="AU18" s="8"/>
      <c r="AV18" s="8"/>
      <c r="AW18" s="8"/>
      <c r="AX18" s="8"/>
    </row>
    <row r="19" spans="2:50" ht="14.45" x14ac:dyDescent="0.35">
      <c r="B19" s="5" t="s">
        <v>21</v>
      </c>
      <c r="C19" s="7">
        <v>32</v>
      </c>
      <c r="D19" s="7">
        <v>41</v>
      </c>
      <c r="E19" s="7">
        <v>46</v>
      </c>
      <c r="F19" s="7">
        <v>47</v>
      </c>
      <c r="G19" s="7">
        <v>48</v>
      </c>
      <c r="J19" s="5" t="s">
        <v>21</v>
      </c>
      <c r="K19" s="7">
        <v>23</v>
      </c>
      <c r="L19" s="7">
        <v>26</v>
      </c>
      <c r="M19" s="7">
        <v>28</v>
      </c>
      <c r="N19" s="7">
        <v>27</v>
      </c>
      <c r="O19" s="7">
        <v>30</v>
      </c>
      <c r="Q19" s="5" t="s">
        <v>21</v>
      </c>
      <c r="R19" s="7">
        <v>27</v>
      </c>
      <c r="S19" s="7">
        <v>26</v>
      </c>
      <c r="T19" s="7">
        <v>21</v>
      </c>
      <c r="U19" s="7">
        <v>22</v>
      </c>
      <c r="V19" s="7">
        <v>20</v>
      </c>
      <c r="X19" s="5" t="s">
        <v>21</v>
      </c>
      <c r="Y19" s="7">
        <v>23</v>
      </c>
      <c r="Z19" s="7">
        <v>23</v>
      </c>
      <c r="AA19" s="7">
        <v>17</v>
      </c>
      <c r="AB19" s="7">
        <v>17</v>
      </c>
      <c r="AC19" s="7">
        <v>16</v>
      </c>
      <c r="AE19" s="5" t="s">
        <v>21</v>
      </c>
      <c r="AF19" s="7">
        <v>16</v>
      </c>
      <c r="AG19" s="7">
        <v>22</v>
      </c>
      <c r="AH19" s="7">
        <v>15</v>
      </c>
      <c r="AI19" s="7">
        <v>19</v>
      </c>
      <c r="AJ19" s="7">
        <v>20</v>
      </c>
      <c r="AL19" s="5" t="s">
        <v>21</v>
      </c>
      <c r="AM19" s="7">
        <v>14</v>
      </c>
      <c r="AN19" s="7">
        <v>20</v>
      </c>
      <c r="AO19" s="7">
        <v>14</v>
      </c>
      <c r="AP19" s="7">
        <v>18</v>
      </c>
      <c r="AQ19" s="7"/>
      <c r="AS19" s="5" t="s">
        <v>21</v>
      </c>
      <c r="AT19" s="7">
        <v>6</v>
      </c>
      <c r="AU19" s="7">
        <v>4</v>
      </c>
      <c r="AV19" s="7">
        <v>6</v>
      </c>
      <c r="AW19" s="7">
        <v>5</v>
      </c>
      <c r="AX19" s="7">
        <v>5</v>
      </c>
    </row>
    <row r="20" spans="2:50" ht="14.45" x14ac:dyDescent="0.35">
      <c r="B20" s="5" t="s">
        <v>22</v>
      </c>
      <c r="C20" s="7">
        <v>32</v>
      </c>
      <c r="D20" s="7">
        <v>38</v>
      </c>
      <c r="E20" s="7">
        <v>42</v>
      </c>
      <c r="F20" s="7">
        <v>43</v>
      </c>
      <c r="G20" s="7">
        <v>40</v>
      </c>
      <c r="J20" s="5" t="s">
        <v>22</v>
      </c>
      <c r="K20" s="7">
        <v>23</v>
      </c>
      <c r="L20" s="7">
        <v>25</v>
      </c>
      <c r="M20" s="7">
        <v>29</v>
      </c>
      <c r="N20" s="7">
        <v>30</v>
      </c>
      <c r="O20" s="7">
        <v>34</v>
      </c>
      <c r="Q20" s="5" t="s">
        <v>22</v>
      </c>
      <c r="R20" s="7">
        <v>26</v>
      </c>
      <c r="S20" s="7">
        <v>27</v>
      </c>
      <c r="T20" s="7">
        <v>26</v>
      </c>
      <c r="U20" s="7">
        <v>26</v>
      </c>
      <c r="V20" s="7">
        <v>26</v>
      </c>
      <c r="X20" s="5" t="s">
        <v>22</v>
      </c>
      <c r="Y20" s="7">
        <v>22</v>
      </c>
      <c r="Z20" s="7">
        <v>22</v>
      </c>
      <c r="AA20" s="7">
        <v>19</v>
      </c>
      <c r="AB20" s="7">
        <v>23</v>
      </c>
      <c r="AC20" s="7">
        <v>24</v>
      </c>
      <c r="AE20" s="5" t="s">
        <v>22</v>
      </c>
      <c r="AF20" s="7">
        <v>14</v>
      </c>
      <c r="AG20" s="7">
        <v>19</v>
      </c>
      <c r="AH20" s="7">
        <v>25</v>
      </c>
      <c r="AI20" s="7">
        <v>29</v>
      </c>
      <c r="AJ20" s="7">
        <v>34</v>
      </c>
      <c r="AL20" s="5" t="s">
        <v>22</v>
      </c>
      <c r="AM20" s="7">
        <v>11</v>
      </c>
      <c r="AN20" s="7">
        <v>13</v>
      </c>
      <c r="AO20" s="7">
        <v>13</v>
      </c>
      <c r="AP20" s="7">
        <v>15</v>
      </c>
      <c r="AQ20" s="7"/>
      <c r="AS20" s="5" t="s">
        <v>22</v>
      </c>
      <c r="AT20" s="7">
        <v>5</v>
      </c>
      <c r="AU20" s="7">
        <v>3</v>
      </c>
      <c r="AV20" s="7">
        <v>4</v>
      </c>
      <c r="AW20" s="7">
        <v>3</v>
      </c>
      <c r="AX20" s="7">
        <v>3</v>
      </c>
    </row>
    <row r="21" spans="2:50" ht="14.45" x14ac:dyDescent="0.35">
      <c r="B21" s="2" t="s">
        <v>23</v>
      </c>
      <c r="C21" s="7">
        <v>37</v>
      </c>
      <c r="D21" s="7">
        <v>37</v>
      </c>
      <c r="E21" s="7">
        <v>38</v>
      </c>
      <c r="F21" s="7">
        <v>37</v>
      </c>
      <c r="G21" s="7">
        <v>40</v>
      </c>
      <c r="J21" s="2" t="s">
        <v>23</v>
      </c>
      <c r="K21" s="7">
        <v>29</v>
      </c>
      <c r="L21" s="7">
        <v>24</v>
      </c>
      <c r="M21" s="7">
        <v>36</v>
      </c>
      <c r="N21" s="7">
        <v>34</v>
      </c>
      <c r="O21" s="7">
        <v>33</v>
      </c>
      <c r="Q21" s="2" t="s">
        <v>23</v>
      </c>
      <c r="R21" s="7">
        <v>36</v>
      </c>
      <c r="S21" s="7">
        <v>30</v>
      </c>
      <c r="T21" s="7">
        <v>33</v>
      </c>
      <c r="U21" s="7">
        <v>33</v>
      </c>
      <c r="V21" s="7">
        <v>30</v>
      </c>
      <c r="X21" s="2" t="s">
        <v>23</v>
      </c>
      <c r="Y21" s="7">
        <v>27</v>
      </c>
      <c r="Z21" s="7">
        <v>26</v>
      </c>
      <c r="AA21" s="7">
        <v>26</v>
      </c>
      <c r="AB21" s="7">
        <v>28</v>
      </c>
      <c r="AC21" s="7">
        <v>28</v>
      </c>
      <c r="AE21" s="2" t="s">
        <v>23</v>
      </c>
      <c r="AF21" s="7">
        <v>22</v>
      </c>
      <c r="AG21" s="7">
        <v>22</v>
      </c>
      <c r="AH21" s="7">
        <v>38</v>
      </c>
      <c r="AI21" s="7">
        <v>45</v>
      </c>
      <c r="AJ21" s="7">
        <v>43</v>
      </c>
      <c r="AL21" s="2" t="s">
        <v>23</v>
      </c>
      <c r="AM21" s="7">
        <v>12</v>
      </c>
      <c r="AN21" s="7">
        <v>13</v>
      </c>
      <c r="AO21" s="7">
        <v>15</v>
      </c>
      <c r="AP21" s="7">
        <v>14</v>
      </c>
      <c r="AQ21" s="7"/>
      <c r="AS21" s="2" t="s">
        <v>23</v>
      </c>
      <c r="AT21" s="7">
        <v>4</v>
      </c>
      <c r="AU21" s="7">
        <v>2</v>
      </c>
      <c r="AV21" s="7">
        <v>5</v>
      </c>
      <c r="AW21" s="7">
        <v>1</v>
      </c>
      <c r="AX21" s="7">
        <v>2</v>
      </c>
    </row>
    <row r="22" spans="2:50" ht="14.45" x14ac:dyDescent="0.35">
      <c r="B22" s="5" t="s">
        <v>24</v>
      </c>
      <c r="C22" s="7">
        <v>34</v>
      </c>
      <c r="D22" s="7">
        <v>35</v>
      </c>
      <c r="E22" s="7">
        <v>43</v>
      </c>
      <c r="F22" s="7">
        <v>38</v>
      </c>
      <c r="G22" s="7">
        <v>35</v>
      </c>
      <c r="J22" s="5" t="s">
        <v>24</v>
      </c>
      <c r="K22" s="7">
        <v>26</v>
      </c>
      <c r="L22" s="7">
        <v>26</v>
      </c>
      <c r="M22" s="7">
        <v>27</v>
      </c>
      <c r="N22" s="7">
        <v>38</v>
      </c>
      <c r="O22" s="7">
        <v>35</v>
      </c>
      <c r="Q22" s="5" t="s">
        <v>24</v>
      </c>
      <c r="R22" s="7">
        <v>16</v>
      </c>
      <c r="S22" s="7">
        <v>25</v>
      </c>
      <c r="T22" s="7">
        <v>31</v>
      </c>
      <c r="U22" s="7">
        <v>35</v>
      </c>
      <c r="V22" s="7">
        <v>28</v>
      </c>
      <c r="X22" s="5" t="s">
        <v>24</v>
      </c>
      <c r="Y22" s="7">
        <v>26</v>
      </c>
      <c r="Z22" s="7">
        <v>28</v>
      </c>
      <c r="AA22" s="7">
        <v>33</v>
      </c>
      <c r="AB22" s="7">
        <v>28</v>
      </c>
      <c r="AC22" s="7">
        <v>29</v>
      </c>
      <c r="AE22" s="5" t="s">
        <v>24</v>
      </c>
      <c r="AF22" s="7">
        <v>19</v>
      </c>
      <c r="AG22" s="7">
        <v>25</v>
      </c>
      <c r="AH22" s="7">
        <v>40</v>
      </c>
      <c r="AI22" s="7">
        <v>38</v>
      </c>
      <c r="AJ22" s="7">
        <v>54</v>
      </c>
      <c r="AL22" s="5" t="s">
        <v>24</v>
      </c>
      <c r="AM22" s="7">
        <v>7</v>
      </c>
      <c r="AN22" s="7">
        <v>11</v>
      </c>
      <c r="AO22" s="7">
        <v>14</v>
      </c>
      <c r="AP22" s="7">
        <v>19</v>
      </c>
      <c r="AQ22" s="7"/>
      <c r="AS22" s="5" t="s">
        <v>24</v>
      </c>
      <c r="AT22" s="7">
        <v>3</v>
      </c>
      <c r="AU22" s="7">
        <v>2</v>
      </c>
      <c r="AV22" s="7">
        <v>2</v>
      </c>
      <c r="AW22" s="7">
        <v>4</v>
      </c>
      <c r="AX22" s="7">
        <v>1</v>
      </c>
    </row>
    <row r="23" spans="2:50" x14ac:dyDescent="0.25">
      <c r="B23" s="4" t="s">
        <v>0</v>
      </c>
      <c r="C23" s="6"/>
      <c r="D23" s="6"/>
      <c r="E23" s="6"/>
      <c r="F23" s="6"/>
      <c r="G23" s="6"/>
      <c r="J23" s="4" t="s">
        <v>0</v>
      </c>
      <c r="K23" s="6"/>
      <c r="L23" s="6"/>
      <c r="M23" s="6"/>
      <c r="N23" s="6"/>
      <c r="O23" s="6"/>
      <c r="Q23" s="4" t="s">
        <v>0</v>
      </c>
      <c r="R23" s="6"/>
      <c r="S23" s="6"/>
      <c r="T23" s="6"/>
      <c r="U23" s="6"/>
      <c r="V23" s="6"/>
      <c r="X23" s="4" t="s">
        <v>0</v>
      </c>
      <c r="Y23" s="6"/>
      <c r="Z23" s="6"/>
      <c r="AA23" s="6"/>
      <c r="AB23" s="6"/>
      <c r="AC23" s="6"/>
      <c r="AE23" s="4" t="s">
        <v>0</v>
      </c>
      <c r="AF23" s="6"/>
      <c r="AG23" s="6"/>
      <c r="AH23" s="6"/>
      <c r="AI23" s="6"/>
      <c r="AJ23" s="6"/>
      <c r="AL23" s="4" t="s">
        <v>0</v>
      </c>
      <c r="AM23" s="6"/>
      <c r="AN23" s="6"/>
      <c r="AO23" s="6"/>
      <c r="AP23" s="6"/>
      <c r="AQ23" s="6"/>
      <c r="AS23" s="4" t="s">
        <v>0</v>
      </c>
      <c r="AT23" s="6"/>
      <c r="AU23" s="6"/>
      <c r="AV23" s="6"/>
      <c r="AW23" s="6"/>
      <c r="AX23" s="6"/>
    </row>
    <row r="24" spans="2:50" ht="14.45" x14ac:dyDescent="0.35">
      <c r="B24" s="2" t="s">
        <v>3</v>
      </c>
      <c r="C24" s="7">
        <v>31</v>
      </c>
      <c r="D24" s="7">
        <v>36</v>
      </c>
      <c r="E24" s="7">
        <v>42</v>
      </c>
      <c r="F24" s="7">
        <v>40</v>
      </c>
      <c r="G24" s="7">
        <v>40</v>
      </c>
      <c r="J24" s="2" t="s">
        <v>3</v>
      </c>
      <c r="K24" s="7">
        <v>23</v>
      </c>
      <c r="L24" s="7">
        <v>22</v>
      </c>
      <c r="M24" s="7">
        <v>29</v>
      </c>
      <c r="N24" s="7">
        <v>29</v>
      </c>
      <c r="O24" s="7">
        <v>32</v>
      </c>
      <c r="Q24" s="2" t="s">
        <v>3</v>
      </c>
      <c r="R24" s="7">
        <v>28</v>
      </c>
      <c r="S24" s="7">
        <v>26</v>
      </c>
      <c r="T24" s="7">
        <v>28</v>
      </c>
      <c r="U24" s="7">
        <v>28</v>
      </c>
      <c r="V24" s="7">
        <v>26</v>
      </c>
      <c r="X24" s="2" t="s">
        <v>3</v>
      </c>
      <c r="Y24" s="7">
        <v>23</v>
      </c>
      <c r="Z24" s="7">
        <v>22</v>
      </c>
      <c r="AA24" s="7">
        <v>23</v>
      </c>
      <c r="AB24" s="7">
        <v>24</v>
      </c>
      <c r="AC24" s="7">
        <v>24</v>
      </c>
      <c r="AE24" s="2" t="s">
        <v>3</v>
      </c>
      <c r="AF24" s="7">
        <v>17</v>
      </c>
      <c r="AG24" s="7">
        <v>21</v>
      </c>
      <c r="AH24" s="7">
        <v>26</v>
      </c>
      <c r="AI24" s="7">
        <v>29</v>
      </c>
      <c r="AJ24" s="7">
        <v>34</v>
      </c>
      <c r="AL24" s="2" t="s">
        <v>3</v>
      </c>
      <c r="AM24" s="7">
        <v>10</v>
      </c>
      <c r="AN24" s="7">
        <v>14</v>
      </c>
      <c r="AO24" s="7">
        <v>15</v>
      </c>
      <c r="AP24" s="7">
        <v>17</v>
      </c>
      <c r="AQ24" s="7"/>
      <c r="AS24" s="2" t="s">
        <v>3</v>
      </c>
      <c r="AT24" s="7">
        <v>6</v>
      </c>
      <c r="AU24" s="7">
        <v>4</v>
      </c>
      <c r="AV24" s="7">
        <v>5</v>
      </c>
      <c r="AW24" s="7">
        <v>4</v>
      </c>
      <c r="AX24" s="7">
        <v>3</v>
      </c>
    </row>
    <row r="25" spans="2:50" x14ac:dyDescent="0.25">
      <c r="B25" s="2" t="s">
        <v>4</v>
      </c>
      <c r="C25" s="7">
        <v>29</v>
      </c>
      <c r="D25" s="7">
        <v>35</v>
      </c>
      <c r="E25" s="7">
        <v>38</v>
      </c>
      <c r="F25" s="7">
        <v>42</v>
      </c>
      <c r="G25" s="7">
        <v>32</v>
      </c>
      <c r="J25" s="2" t="s">
        <v>4</v>
      </c>
      <c r="K25" s="7">
        <v>26</v>
      </c>
      <c r="L25" s="7">
        <v>26</v>
      </c>
      <c r="M25" s="7">
        <v>32</v>
      </c>
      <c r="N25" s="7">
        <v>30</v>
      </c>
      <c r="O25" s="7">
        <v>30</v>
      </c>
      <c r="Q25" s="2" t="s">
        <v>4</v>
      </c>
      <c r="R25" s="7">
        <v>25</v>
      </c>
      <c r="S25" s="7">
        <v>21</v>
      </c>
      <c r="T25" s="7">
        <v>18</v>
      </c>
      <c r="U25" s="7">
        <v>17</v>
      </c>
      <c r="V25" s="7">
        <v>16</v>
      </c>
      <c r="X25" s="2" t="s">
        <v>4</v>
      </c>
      <c r="Y25" s="7">
        <v>19</v>
      </c>
      <c r="Z25" s="7">
        <v>20</v>
      </c>
      <c r="AA25" s="7">
        <v>19</v>
      </c>
      <c r="AB25" s="7">
        <v>15</v>
      </c>
      <c r="AC25" s="7">
        <v>19</v>
      </c>
      <c r="AE25" s="2" t="s">
        <v>4</v>
      </c>
      <c r="AF25" s="7">
        <v>13</v>
      </c>
      <c r="AG25" s="7">
        <v>16</v>
      </c>
      <c r="AH25" s="7">
        <v>23</v>
      </c>
      <c r="AI25" s="7">
        <v>29</v>
      </c>
      <c r="AJ25" s="7">
        <v>31</v>
      </c>
      <c r="AL25" s="2" t="s">
        <v>4</v>
      </c>
      <c r="AM25" s="7">
        <v>11</v>
      </c>
      <c r="AN25" s="7">
        <v>11</v>
      </c>
      <c r="AO25" s="7">
        <v>9</v>
      </c>
      <c r="AP25" s="7">
        <v>8</v>
      </c>
      <c r="AQ25" s="7"/>
      <c r="AS25" s="2" t="s">
        <v>4</v>
      </c>
      <c r="AT25" s="7">
        <v>4</v>
      </c>
      <c r="AU25" s="7">
        <v>3</v>
      </c>
      <c r="AV25" s="7">
        <v>5</v>
      </c>
      <c r="AW25" s="7">
        <v>2</v>
      </c>
      <c r="AX25" s="7">
        <v>4</v>
      </c>
    </row>
    <row r="26" spans="2:50" x14ac:dyDescent="0.25">
      <c r="B26" s="2" t="s">
        <v>2</v>
      </c>
      <c r="C26" s="7">
        <v>41</v>
      </c>
      <c r="D26" s="7">
        <v>50</v>
      </c>
      <c r="E26" s="7">
        <v>51</v>
      </c>
      <c r="F26" s="7">
        <v>51</v>
      </c>
      <c r="G26" s="7">
        <v>56</v>
      </c>
      <c r="J26" s="2" t="s">
        <v>2</v>
      </c>
      <c r="K26" s="7">
        <v>25</v>
      </c>
      <c r="L26" s="7">
        <v>28</v>
      </c>
      <c r="M26" s="7">
        <v>28</v>
      </c>
      <c r="N26" s="7">
        <v>28</v>
      </c>
      <c r="O26" s="7">
        <v>30</v>
      </c>
      <c r="Q26" s="2" t="s">
        <v>2</v>
      </c>
      <c r="R26" s="7">
        <v>30</v>
      </c>
      <c r="S26" s="7">
        <v>31</v>
      </c>
      <c r="T26" s="7">
        <v>22</v>
      </c>
      <c r="U26" s="7">
        <v>26</v>
      </c>
      <c r="V26" s="7">
        <v>25</v>
      </c>
      <c r="X26" s="2" t="s">
        <v>2</v>
      </c>
      <c r="Y26" s="7">
        <v>24</v>
      </c>
      <c r="Z26" s="7">
        <v>25</v>
      </c>
      <c r="AA26" s="7">
        <v>15</v>
      </c>
      <c r="AB26" s="7">
        <v>19</v>
      </c>
      <c r="AC26" s="7">
        <v>18</v>
      </c>
      <c r="AE26" s="2" t="s">
        <v>2</v>
      </c>
      <c r="AF26" s="7">
        <v>19</v>
      </c>
      <c r="AG26" s="7">
        <v>25</v>
      </c>
      <c r="AH26" s="7">
        <v>15</v>
      </c>
      <c r="AI26" s="7">
        <v>21</v>
      </c>
      <c r="AJ26" s="7">
        <v>21</v>
      </c>
      <c r="AL26" s="2" t="s">
        <v>2</v>
      </c>
      <c r="AM26" s="7">
        <v>18</v>
      </c>
      <c r="AN26" s="7">
        <v>23</v>
      </c>
      <c r="AO26" s="7">
        <v>15</v>
      </c>
      <c r="AP26" s="7">
        <v>18</v>
      </c>
      <c r="AQ26" s="7"/>
      <c r="AS26" s="2" t="s">
        <v>2</v>
      </c>
      <c r="AT26" s="7">
        <v>7</v>
      </c>
      <c r="AU26" s="7">
        <v>4</v>
      </c>
      <c r="AV26" s="7">
        <v>8</v>
      </c>
      <c r="AW26" s="7">
        <v>5</v>
      </c>
      <c r="AX26" s="7">
        <v>5</v>
      </c>
    </row>
    <row r="27" spans="2:50" x14ac:dyDescent="0.25">
      <c r="B27" s="2" t="s">
        <v>5</v>
      </c>
      <c r="C27" s="7">
        <v>27</v>
      </c>
      <c r="D27" s="7">
        <v>32</v>
      </c>
      <c r="E27" s="7">
        <v>37</v>
      </c>
      <c r="F27" s="7">
        <v>40</v>
      </c>
      <c r="G27" s="7">
        <v>38</v>
      </c>
      <c r="J27" s="2" t="s">
        <v>5</v>
      </c>
      <c r="K27" s="7">
        <v>22</v>
      </c>
      <c r="L27" s="7">
        <v>27</v>
      </c>
      <c r="M27" s="7">
        <v>31</v>
      </c>
      <c r="N27" s="7">
        <v>33</v>
      </c>
      <c r="O27" s="7">
        <v>38</v>
      </c>
      <c r="Q27" s="2" t="s">
        <v>5</v>
      </c>
      <c r="R27" s="7">
        <v>24</v>
      </c>
      <c r="S27" s="7">
        <v>23</v>
      </c>
      <c r="T27" s="7">
        <v>21</v>
      </c>
      <c r="U27" s="7">
        <v>24</v>
      </c>
      <c r="V27" s="7">
        <v>26</v>
      </c>
      <c r="X27" s="2" t="s">
        <v>5</v>
      </c>
      <c r="Y27" s="7">
        <v>25</v>
      </c>
      <c r="Z27" s="7">
        <v>24</v>
      </c>
      <c r="AA27" s="7">
        <v>22</v>
      </c>
      <c r="AB27" s="7">
        <v>24</v>
      </c>
      <c r="AC27" s="7">
        <v>25</v>
      </c>
      <c r="AE27" s="2" t="s">
        <v>5</v>
      </c>
      <c r="AF27" s="7">
        <v>12</v>
      </c>
      <c r="AG27" s="7">
        <v>18</v>
      </c>
      <c r="AH27" s="7">
        <v>22</v>
      </c>
      <c r="AI27" s="7">
        <v>32</v>
      </c>
      <c r="AJ27" s="7">
        <v>36</v>
      </c>
      <c r="AL27" s="2" t="s">
        <v>5</v>
      </c>
      <c r="AM27" s="7">
        <v>11</v>
      </c>
      <c r="AN27" s="7">
        <v>16</v>
      </c>
      <c r="AO27" s="7">
        <v>13</v>
      </c>
      <c r="AP27" s="7">
        <v>17</v>
      </c>
      <c r="AQ27" s="7"/>
      <c r="AS27" s="2" t="s">
        <v>5</v>
      </c>
      <c r="AT27" s="7">
        <v>3</v>
      </c>
      <c r="AU27" s="7">
        <v>3</v>
      </c>
      <c r="AV27" s="7">
        <v>5</v>
      </c>
      <c r="AW27" s="7">
        <v>4</v>
      </c>
      <c r="AX27" s="7">
        <v>4</v>
      </c>
    </row>
    <row r="28" spans="2:50" x14ac:dyDescent="0.25">
      <c r="B28" s="2" t="s">
        <v>1</v>
      </c>
      <c r="C28" s="7">
        <v>20</v>
      </c>
      <c r="D28" s="7">
        <v>34</v>
      </c>
      <c r="E28" s="7">
        <v>44</v>
      </c>
      <c r="F28" s="7">
        <v>43</v>
      </c>
      <c r="G28" s="7">
        <v>44</v>
      </c>
      <c r="J28" s="2" t="s">
        <v>1</v>
      </c>
      <c r="K28" s="7">
        <v>20</v>
      </c>
      <c r="L28" s="7">
        <v>28</v>
      </c>
      <c r="M28" s="7">
        <v>28</v>
      </c>
      <c r="N28" s="7">
        <v>32</v>
      </c>
      <c r="O28" s="7">
        <v>33</v>
      </c>
      <c r="Q28" s="2" t="s">
        <v>1</v>
      </c>
      <c r="R28" s="7">
        <v>16</v>
      </c>
      <c r="S28" s="7">
        <v>26</v>
      </c>
      <c r="T28" s="7">
        <v>24</v>
      </c>
      <c r="U28" s="7">
        <v>19</v>
      </c>
      <c r="V28" s="7">
        <v>20</v>
      </c>
      <c r="X28" s="2" t="s">
        <v>1</v>
      </c>
      <c r="Y28" s="7">
        <v>17</v>
      </c>
      <c r="Z28" s="7">
        <v>23</v>
      </c>
      <c r="AA28" s="7">
        <v>17</v>
      </c>
      <c r="AB28" s="7">
        <v>18</v>
      </c>
      <c r="AC28" s="7">
        <v>19</v>
      </c>
      <c r="AE28" s="2" t="s">
        <v>1</v>
      </c>
      <c r="AF28" s="7">
        <v>10</v>
      </c>
      <c r="AG28" s="7">
        <v>20</v>
      </c>
      <c r="AH28" s="7">
        <v>19</v>
      </c>
      <c r="AI28" s="7">
        <v>17</v>
      </c>
      <c r="AJ28" s="7">
        <v>26</v>
      </c>
      <c r="AL28" s="2" t="s">
        <v>1</v>
      </c>
      <c r="AM28" s="7">
        <v>10</v>
      </c>
      <c r="AN28" s="7">
        <v>15</v>
      </c>
      <c r="AO28" s="7">
        <v>14</v>
      </c>
      <c r="AP28" s="7">
        <v>13</v>
      </c>
      <c r="AQ28" s="7"/>
      <c r="AS28" s="2" t="s">
        <v>1</v>
      </c>
      <c r="AT28" s="7">
        <v>5</v>
      </c>
      <c r="AU28" s="7">
        <v>3</v>
      </c>
      <c r="AV28" s="7">
        <v>3</v>
      </c>
      <c r="AW28" s="7">
        <v>4</v>
      </c>
      <c r="AX28" s="7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4:Z143"/>
  <sheetViews>
    <sheetView topLeftCell="A95" workbookViewId="0">
      <selection activeCell="P118" sqref="P118"/>
    </sheetView>
  </sheetViews>
  <sheetFormatPr defaultRowHeight="15" x14ac:dyDescent="0.25"/>
  <cols>
    <col min="2" max="27" width="9.28515625" customWidth="1"/>
  </cols>
  <sheetData>
    <row r="4" spans="2:26" x14ac:dyDescent="0.25">
      <c r="B4" s="9">
        <v>39234</v>
      </c>
      <c r="C4" t="s">
        <v>41</v>
      </c>
      <c r="D4" t="s">
        <v>62</v>
      </c>
      <c r="E4" t="s">
        <v>34</v>
      </c>
      <c r="F4" t="s">
        <v>37</v>
      </c>
      <c r="G4" t="s">
        <v>35</v>
      </c>
      <c r="H4" t="s">
        <v>36</v>
      </c>
      <c r="I4" t="s">
        <v>40</v>
      </c>
      <c r="J4" t="s">
        <v>45</v>
      </c>
      <c r="K4" t="s">
        <v>42</v>
      </c>
      <c r="L4" t="s">
        <v>47</v>
      </c>
      <c r="M4" t="s">
        <v>46</v>
      </c>
      <c r="N4" t="s">
        <v>63</v>
      </c>
      <c r="O4" t="s">
        <v>38</v>
      </c>
      <c r="P4" t="s">
        <v>49</v>
      </c>
      <c r="Q4" t="s">
        <v>39</v>
      </c>
      <c r="R4" t="s">
        <v>44</v>
      </c>
      <c r="S4" t="s">
        <v>51</v>
      </c>
      <c r="T4" t="s">
        <v>43</v>
      </c>
      <c r="U4" t="s">
        <v>50</v>
      </c>
      <c r="V4" t="s">
        <v>48</v>
      </c>
      <c r="W4" t="s">
        <v>52</v>
      </c>
      <c r="X4" t="s">
        <v>64</v>
      </c>
      <c r="Y4" t="s">
        <v>65</v>
      </c>
      <c r="Z4" t="s">
        <v>54</v>
      </c>
    </row>
    <row r="5" spans="2:26" ht="14.45" x14ac:dyDescent="0.35">
      <c r="B5" t="s">
        <v>14</v>
      </c>
      <c r="C5">
        <v>39</v>
      </c>
      <c r="D5">
        <v>36</v>
      </c>
      <c r="E5">
        <v>32</v>
      </c>
      <c r="F5">
        <v>27</v>
      </c>
      <c r="G5">
        <v>24</v>
      </c>
      <c r="H5">
        <v>23</v>
      </c>
      <c r="I5">
        <v>20</v>
      </c>
      <c r="J5">
        <v>17</v>
      </c>
      <c r="K5">
        <v>16</v>
      </c>
      <c r="L5">
        <v>16</v>
      </c>
      <c r="M5">
        <v>13</v>
      </c>
      <c r="N5">
        <v>12</v>
      </c>
      <c r="O5">
        <v>12</v>
      </c>
      <c r="P5">
        <v>11</v>
      </c>
      <c r="Q5">
        <v>11</v>
      </c>
      <c r="R5">
        <v>11</v>
      </c>
      <c r="S5">
        <v>11</v>
      </c>
      <c r="T5">
        <v>11</v>
      </c>
      <c r="U5">
        <v>10</v>
      </c>
      <c r="V5">
        <v>10</v>
      </c>
      <c r="W5">
        <v>10</v>
      </c>
      <c r="X5">
        <v>6</v>
      </c>
      <c r="Y5">
        <v>3</v>
      </c>
      <c r="Z5">
        <v>4</v>
      </c>
    </row>
    <row r="7" spans="2:26" ht="14.45" x14ac:dyDescent="0.35">
      <c r="B7" t="s">
        <v>7</v>
      </c>
      <c r="C7">
        <v>41</v>
      </c>
      <c r="D7">
        <v>38</v>
      </c>
      <c r="E7">
        <v>31</v>
      </c>
      <c r="F7">
        <v>31</v>
      </c>
      <c r="G7">
        <v>25</v>
      </c>
      <c r="H7">
        <v>25</v>
      </c>
      <c r="I7">
        <v>26</v>
      </c>
      <c r="J7">
        <v>21</v>
      </c>
      <c r="K7">
        <v>20</v>
      </c>
      <c r="L7">
        <v>19</v>
      </c>
      <c r="M7">
        <v>14</v>
      </c>
      <c r="N7">
        <v>16</v>
      </c>
      <c r="O7">
        <v>15</v>
      </c>
      <c r="P7">
        <v>14</v>
      </c>
      <c r="Q7">
        <v>14</v>
      </c>
      <c r="R7">
        <v>14</v>
      </c>
      <c r="S7">
        <v>12</v>
      </c>
      <c r="T7">
        <v>12</v>
      </c>
      <c r="U7">
        <v>12</v>
      </c>
      <c r="V7">
        <v>12</v>
      </c>
      <c r="W7">
        <v>12</v>
      </c>
      <c r="X7">
        <v>5</v>
      </c>
      <c r="Y7">
        <v>3</v>
      </c>
      <c r="Z7">
        <v>2</v>
      </c>
    </row>
    <row r="8" spans="2:26" ht="14.45" x14ac:dyDescent="0.35">
      <c r="B8" t="s">
        <v>8</v>
      </c>
      <c r="C8">
        <v>37</v>
      </c>
      <c r="D8">
        <v>34</v>
      </c>
      <c r="E8">
        <v>34</v>
      </c>
      <c r="F8">
        <v>23</v>
      </c>
      <c r="G8">
        <v>22</v>
      </c>
      <c r="H8">
        <v>21</v>
      </c>
      <c r="I8">
        <v>15</v>
      </c>
      <c r="J8">
        <v>13</v>
      </c>
      <c r="K8">
        <v>12</v>
      </c>
      <c r="L8">
        <v>12</v>
      </c>
      <c r="M8">
        <v>11</v>
      </c>
      <c r="N8">
        <v>9</v>
      </c>
      <c r="O8">
        <v>10</v>
      </c>
      <c r="P8">
        <v>9</v>
      </c>
      <c r="Q8">
        <v>9</v>
      </c>
      <c r="R8">
        <v>8</v>
      </c>
      <c r="S8">
        <v>9</v>
      </c>
      <c r="T8">
        <v>9</v>
      </c>
      <c r="U8">
        <v>9</v>
      </c>
      <c r="V8">
        <v>8</v>
      </c>
      <c r="W8">
        <v>7</v>
      </c>
      <c r="X8">
        <v>6</v>
      </c>
      <c r="Y8">
        <v>3</v>
      </c>
      <c r="Z8">
        <v>5</v>
      </c>
    </row>
    <row r="10" spans="2:26" ht="14.45" x14ac:dyDescent="0.35">
      <c r="B10" t="s">
        <v>15</v>
      </c>
      <c r="C10">
        <v>19</v>
      </c>
      <c r="D10">
        <v>35</v>
      </c>
      <c r="E10">
        <v>44</v>
      </c>
      <c r="F10">
        <v>19</v>
      </c>
      <c r="G10">
        <v>23</v>
      </c>
      <c r="H10">
        <v>15</v>
      </c>
      <c r="I10">
        <v>14</v>
      </c>
      <c r="J10">
        <v>10</v>
      </c>
      <c r="K10">
        <v>8</v>
      </c>
      <c r="L10">
        <v>15</v>
      </c>
      <c r="M10">
        <v>6</v>
      </c>
      <c r="N10">
        <v>6</v>
      </c>
      <c r="O10">
        <v>8</v>
      </c>
      <c r="P10">
        <v>5</v>
      </c>
      <c r="Q10">
        <v>7</v>
      </c>
      <c r="R10">
        <v>6</v>
      </c>
      <c r="S10">
        <v>6</v>
      </c>
      <c r="T10">
        <v>7</v>
      </c>
      <c r="U10">
        <v>6</v>
      </c>
      <c r="V10">
        <v>4</v>
      </c>
      <c r="W10">
        <v>3</v>
      </c>
      <c r="X10">
        <v>2</v>
      </c>
      <c r="Y10">
        <v>2</v>
      </c>
      <c r="Z10">
        <v>1</v>
      </c>
    </row>
    <row r="11" spans="2:26" ht="14.45" x14ac:dyDescent="0.35">
      <c r="B11" t="s">
        <v>16</v>
      </c>
      <c r="C11">
        <v>33</v>
      </c>
      <c r="D11">
        <v>40</v>
      </c>
      <c r="E11">
        <v>32</v>
      </c>
      <c r="F11">
        <v>30</v>
      </c>
      <c r="G11">
        <v>20</v>
      </c>
      <c r="H11">
        <v>23</v>
      </c>
      <c r="I11">
        <v>18</v>
      </c>
      <c r="J11">
        <v>12</v>
      </c>
      <c r="K11">
        <v>13</v>
      </c>
      <c r="L11">
        <v>13</v>
      </c>
      <c r="M11">
        <v>10</v>
      </c>
      <c r="N11">
        <v>8</v>
      </c>
      <c r="O11">
        <v>11</v>
      </c>
      <c r="P11">
        <v>7</v>
      </c>
      <c r="Q11">
        <v>8</v>
      </c>
      <c r="R11">
        <v>9</v>
      </c>
      <c r="S11">
        <v>6</v>
      </c>
      <c r="T11">
        <v>7</v>
      </c>
      <c r="U11">
        <v>7</v>
      </c>
      <c r="V11">
        <v>7</v>
      </c>
      <c r="W11">
        <v>5</v>
      </c>
      <c r="X11">
        <v>5</v>
      </c>
      <c r="Y11">
        <v>2</v>
      </c>
      <c r="Z11">
        <v>2</v>
      </c>
    </row>
    <row r="12" spans="2:26" ht="14.45" x14ac:dyDescent="0.35">
      <c r="B12" t="s">
        <v>17</v>
      </c>
      <c r="C12">
        <v>44</v>
      </c>
      <c r="D12">
        <v>34</v>
      </c>
      <c r="E12">
        <v>31</v>
      </c>
      <c r="F12">
        <v>29</v>
      </c>
      <c r="G12">
        <v>22</v>
      </c>
      <c r="H12">
        <v>24</v>
      </c>
      <c r="I12">
        <v>21</v>
      </c>
      <c r="J12">
        <v>16</v>
      </c>
      <c r="K12">
        <v>15</v>
      </c>
      <c r="L12">
        <v>13</v>
      </c>
      <c r="M12">
        <v>11</v>
      </c>
      <c r="N12">
        <v>12</v>
      </c>
      <c r="O12">
        <v>10</v>
      </c>
      <c r="P12">
        <v>10</v>
      </c>
      <c r="Q12">
        <v>10</v>
      </c>
      <c r="R12">
        <v>9</v>
      </c>
      <c r="S12">
        <v>8</v>
      </c>
      <c r="T12">
        <v>8</v>
      </c>
      <c r="U12">
        <v>9</v>
      </c>
      <c r="V12">
        <v>9</v>
      </c>
      <c r="W12">
        <v>8</v>
      </c>
      <c r="X12">
        <v>5</v>
      </c>
      <c r="Y12">
        <v>3</v>
      </c>
      <c r="Z12">
        <v>3</v>
      </c>
    </row>
    <row r="13" spans="2:26" ht="14.45" x14ac:dyDescent="0.35">
      <c r="B13" t="s">
        <v>18</v>
      </c>
      <c r="C13">
        <v>48</v>
      </c>
      <c r="D13">
        <v>35</v>
      </c>
      <c r="E13">
        <v>31</v>
      </c>
      <c r="F13">
        <v>28</v>
      </c>
      <c r="G13">
        <v>25</v>
      </c>
      <c r="H13">
        <v>25</v>
      </c>
      <c r="I13">
        <v>23</v>
      </c>
      <c r="J13">
        <v>20</v>
      </c>
      <c r="K13">
        <v>19</v>
      </c>
      <c r="L13">
        <v>17</v>
      </c>
      <c r="M13">
        <v>17</v>
      </c>
      <c r="N13">
        <v>16</v>
      </c>
      <c r="O13">
        <v>14</v>
      </c>
      <c r="P13">
        <v>15</v>
      </c>
      <c r="Q13">
        <v>14</v>
      </c>
      <c r="R13">
        <v>14</v>
      </c>
      <c r="S13">
        <v>13</v>
      </c>
      <c r="T13">
        <v>14</v>
      </c>
      <c r="U13">
        <v>13</v>
      </c>
      <c r="V13">
        <v>12</v>
      </c>
      <c r="W13">
        <v>13</v>
      </c>
      <c r="X13">
        <v>7</v>
      </c>
      <c r="Y13">
        <v>2</v>
      </c>
      <c r="Z13">
        <v>4</v>
      </c>
    </row>
    <row r="14" spans="2:26" ht="14.45" x14ac:dyDescent="0.35">
      <c r="B14" t="s">
        <v>19</v>
      </c>
      <c r="C14">
        <v>45</v>
      </c>
      <c r="D14">
        <v>34</v>
      </c>
      <c r="E14">
        <v>27</v>
      </c>
      <c r="F14">
        <v>27</v>
      </c>
      <c r="G14">
        <v>28</v>
      </c>
      <c r="H14">
        <v>22</v>
      </c>
      <c r="I14">
        <v>23</v>
      </c>
      <c r="J14">
        <v>23</v>
      </c>
      <c r="K14">
        <v>23</v>
      </c>
      <c r="L14">
        <v>19</v>
      </c>
      <c r="M14">
        <v>18</v>
      </c>
      <c r="N14">
        <v>20</v>
      </c>
      <c r="O14">
        <v>17</v>
      </c>
      <c r="P14">
        <v>19</v>
      </c>
      <c r="Q14">
        <v>17</v>
      </c>
      <c r="R14">
        <v>17</v>
      </c>
      <c r="S14">
        <v>19</v>
      </c>
      <c r="T14">
        <v>16</v>
      </c>
      <c r="U14">
        <v>17</v>
      </c>
      <c r="V14">
        <v>16</v>
      </c>
      <c r="W14">
        <v>16</v>
      </c>
      <c r="X14">
        <v>8</v>
      </c>
      <c r="Y14">
        <v>5</v>
      </c>
      <c r="Z14">
        <v>7</v>
      </c>
    </row>
    <row r="16" spans="2:26" ht="14.45" x14ac:dyDescent="0.35">
      <c r="B16" t="s">
        <v>10</v>
      </c>
      <c r="C16">
        <v>37</v>
      </c>
      <c r="D16">
        <v>26</v>
      </c>
      <c r="E16">
        <v>24</v>
      </c>
      <c r="F16">
        <v>25</v>
      </c>
      <c r="G16">
        <v>24</v>
      </c>
      <c r="H16">
        <v>23</v>
      </c>
      <c r="I16">
        <v>21</v>
      </c>
      <c r="J16">
        <v>21</v>
      </c>
      <c r="K16">
        <v>19</v>
      </c>
      <c r="L16">
        <v>18</v>
      </c>
      <c r="M16">
        <v>19</v>
      </c>
      <c r="N16">
        <v>16</v>
      </c>
      <c r="O16">
        <v>17</v>
      </c>
      <c r="P16">
        <v>16</v>
      </c>
      <c r="Q16">
        <v>17</v>
      </c>
      <c r="R16">
        <v>15</v>
      </c>
      <c r="S16">
        <v>17</v>
      </c>
      <c r="T16">
        <v>17</v>
      </c>
      <c r="U16">
        <v>16</v>
      </c>
      <c r="V16">
        <v>16</v>
      </c>
      <c r="W16">
        <v>15</v>
      </c>
      <c r="X16">
        <v>6</v>
      </c>
      <c r="Y16">
        <v>5</v>
      </c>
      <c r="Z16">
        <v>7</v>
      </c>
    </row>
    <row r="17" spans="2:26" x14ac:dyDescent="0.25">
      <c r="B17" t="s">
        <v>11</v>
      </c>
      <c r="C17">
        <v>36</v>
      </c>
      <c r="D17">
        <v>36</v>
      </c>
      <c r="E17">
        <v>35</v>
      </c>
      <c r="F17">
        <v>25</v>
      </c>
      <c r="G17">
        <v>23</v>
      </c>
      <c r="H17">
        <v>21</v>
      </c>
      <c r="I17">
        <v>17</v>
      </c>
      <c r="J17">
        <v>14</v>
      </c>
      <c r="K17">
        <v>14</v>
      </c>
      <c r="L17">
        <v>13</v>
      </c>
      <c r="M17">
        <v>10</v>
      </c>
      <c r="N17">
        <v>10</v>
      </c>
      <c r="O17">
        <v>10</v>
      </c>
      <c r="P17">
        <v>9</v>
      </c>
      <c r="Q17">
        <v>8</v>
      </c>
      <c r="R17">
        <v>9</v>
      </c>
      <c r="S17">
        <v>8</v>
      </c>
      <c r="T17">
        <v>8</v>
      </c>
      <c r="U17">
        <v>8</v>
      </c>
      <c r="V17">
        <v>7</v>
      </c>
      <c r="W17">
        <v>7</v>
      </c>
      <c r="X17">
        <v>6</v>
      </c>
      <c r="Y17">
        <v>2</v>
      </c>
      <c r="Z17">
        <v>2</v>
      </c>
    </row>
    <row r="18" spans="2:26" ht="14.45" x14ac:dyDescent="0.35">
      <c r="B18" t="s">
        <v>12</v>
      </c>
      <c r="C18">
        <v>48</v>
      </c>
      <c r="D18">
        <v>50</v>
      </c>
      <c r="E18">
        <v>40</v>
      </c>
      <c r="F18">
        <v>32</v>
      </c>
      <c r="G18">
        <v>24</v>
      </c>
      <c r="H18">
        <v>25</v>
      </c>
      <c r="I18">
        <v>24</v>
      </c>
      <c r="J18">
        <v>15</v>
      </c>
      <c r="K18">
        <v>17</v>
      </c>
      <c r="L18">
        <v>16</v>
      </c>
      <c r="M18">
        <v>8</v>
      </c>
      <c r="N18">
        <v>12</v>
      </c>
      <c r="O18">
        <v>9</v>
      </c>
      <c r="P18">
        <v>11</v>
      </c>
      <c r="Q18">
        <v>10</v>
      </c>
      <c r="R18">
        <v>9</v>
      </c>
      <c r="S18">
        <v>6</v>
      </c>
      <c r="T18">
        <v>6</v>
      </c>
      <c r="U18">
        <v>7</v>
      </c>
      <c r="V18">
        <v>6</v>
      </c>
      <c r="W18">
        <v>6</v>
      </c>
      <c r="X18">
        <v>4</v>
      </c>
      <c r="Y18">
        <v>2</v>
      </c>
      <c r="Z18">
        <v>1</v>
      </c>
    </row>
    <row r="20" spans="2:26" ht="14.45" x14ac:dyDescent="0.35">
      <c r="B20" t="s">
        <v>21</v>
      </c>
      <c r="C20">
        <v>36</v>
      </c>
      <c r="D20">
        <v>26</v>
      </c>
      <c r="E20">
        <v>32</v>
      </c>
      <c r="F20">
        <v>27</v>
      </c>
      <c r="G20">
        <v>23</v>
      </c>
      <c r="H20">
        <v>23</v>
      </c>
      <c r="I20">
        <v>19</v>
      </c>
      <c r="J20">
        <v>17</v>
      </c>
      <c r="K20">
        <v>16</v>
      </c>
      <c r="L20">
        <v>16</v>
      </c>
      <c r="M20">
        <v>15</v>
      </c>
      <c r="N20">
        <v>14</v>
      </c>
      <c r="O20">
        <v>14</v>
      </c>
      <c r="P20">
        <v>12</v>
      </c>
      <c r="Q20">
        <v>13</v>
      </c>
      <c r="R20">
        <v>12</v>
      </c>
      <c r="S20">
        <v>14</v>
      </c>
      <c r="T20">
        <v>13</v>
      </c>
      <c r="U20">
        <v>13</v>
      </c>
      <c r="V20">
        <v>12</v>
      </c>
      <c r="W20">
        <v>11</v>
      </c>
      <c r="X20">
        <v>6</v>
      </c>
      <c r="Y20">
        <v>3</v>
      </c>
      <c r="Z20">
        <v>5</v>
      </c>
    </row>
    <row r="21" spans="2:26" ht="14.45" x14ac:dyDescent="0.35">
      <c r="B21" t="s">
        <v>22</v>
      </c>
      <c r="C21">
        <v>39</v>
      </c>
      <c r="D21">
        <v>42</v>
      </c>
      <c r="E21">
        <v>32</v>
      </c>
      <c r="F21">
        <v>26</v>
      </c>
      <c r="G21">
        <v>23</v>
      </c>
      <c r="H21">
        <v>22</v>
      </c>
      <c r="I21">
        <v>18</v>
      </c>
      <c r="J21">
        <v>15</v>
      </c>
      <c r="K21">
        <v>14</v>
      </c>
      <c r="L21">
        <v>14</v>
      </c>
      <c r="M21">
        <v>11</v>
      </c>
      <c r="N21">
        <v>9</v>
      </c>
      <c r="O21">
        <v>11</v>
      </c>
      <c r="P21">
        <v>10</v>
      </c>
      <c r="Q21">
        <v>9</v>
      </c>
      <c r="R21">
        <v>8</v>
      </c>
      <c r="S21">
        <v>7</v>
      </c>
      <c r="T21">
        <v>8</v>
      </c>
      <c r="U21">
        <v>8</v>
      </c>
      <c r="V21">
        <v>7</v>
      </c>
      <c r="W21">
        <v>7</v>
      </c>
      <c r="X21">
        <v>5</v>
      </c>
      <c r="Y21">
        <v>3</v>
      </c>
      <c r="Z21">
        <v>2</v>
      </c>
    </row>
    <row r="22" spans="2:26" ht="14.45" x14ac:dyDescent="0.35">
      <c r="B22" t="s">
        <v>23</v>
      </c>
      <c r="C22">
        <v>52</v>
      </c>
      <c r="D22">
        <v>50</v>
      </c>
      <c r="E22">
        <v>37</v>
      </c>
      <c r="F22">
        <v>36</v>
      </c>
      <c r="G22">
        <v>29</v>
      </c>
      <c r="H22">
        <v>27</v>
      </c>
      <c r="I22">
        <v>34</v>
      </c>
      <c r="J22">
        <v>22</v>
      </c>
      <c r="K22">
        <v>22</v>
      </c>
      <c r="L22">
        <v>21</v>
      </c>
      <c r="M22">
        <v>10</v>
      </c>
      <c r="N22">
        <v>17</v>
      </c>
      <c r="O22">
        <v>12</v>
      </c>
      <c r="P22">
        <v>14</v>
      </c>
      <c r="Q22">
        <v>13</v>
      </c>
      <c r="R22">
        <v>11</v>
      </c>
      <c r="S22">
        <v>9</v>
      </c>
      <c r="T22">
        <v>9</v>
      </c>
      <c r="U22">
        <v>9</v>
      </c>
      <c r="V22">
        <v>9</v>
      </c>
      <c r="W22">
        <v>10</v>
      </c>
      <c r="X22">
        <v>4</v>
      </c>
      <c r="Y22">
        <v>1</v>
      </c>
    </row>
    <row r="23" spans="2:26" ht="14.45" x14ac:dyDescent="0.35">
      <c r="B23" t="s">
        <v>24</v>
      </c>
      <c r="C23">
        <v>48</v>
      </c>
      <c r="D23">
        <v>61</v>
      </c>
      <c r="E23">
        <v>34</v>
      </c>
      <c r="F23">
        <v>16</v>
      </c>
      <c r="G23">
        <v>26</v>
      </c>
      <c r="H23">
        <v>26</v>
      </c>
      <c r="I23">
        <v>22</v>
      </c>
      <c r="J23">
        <v>15</v>
      </c>
      <c r="K23">
        <v>19</v>
      </c>
      <c r="L23">
        <v>17</v>
      </c>
      <c r="M23">
        <v>10</v>
      </c>
      <c r="N23">
        <v>15</v>
      </c>
      <c r="O23">
        <v>7</v>
      </c>
      <c r="P23">
        <v>14</v>
      </c>
      <c r="Q23">
        <v>8</v>
      </c>
      <c r="R23">
        <v>16</v>
      </c>
      <c r="S23">
        <v>8</v>
      </c>
      <c r="T23">
        <v>8</v>
      </c>
      <c r="U23">
        <v>6</v>
      </c>
      <c r="V23">
        <v>10</v>
      </c>
      <c r="W23">
        <v>7</v>
      </c>
      <c r="X23">
        <v>3</v>
      </c>
      <c r="Y23">
        <v>1</v>
      </c>
    </row>
    <row r="25" spans="2:26" ht="14.45" x14ac:dyDescent="0.35">
      <c r="B25" t="s">
        <v>55</v>
      </c>
      <c r="C25">
        <v>44</v>
      </c>
      <c r="D25">
        <v>44</v>
      </c>
      <c r="E25">
        <v>31</v>
      </c>
      <c r="F25">
        <v>28</v>
      </c>
      <c r="G25">
        <v>23</v>
      </c>
      <c r="H25">
        <v>23</v>
      </c>
      <c r="I25">
        <v>20</v>
      </c>
      <c r="J25">
        <v>14</v>
      </c>
      <c r="K25">
        <v>17</v>
      </c>
      <c r="L25">
        <v>15</v>
      </c>
      <c r="M25">
        <v>10</v>
      </c>
      <c r="N25">
        <v>11</v>
      </c>
      <c r="O25">
        <v>10</v>
      </c>
      <c r="P25">
        <v>11</v>
      </c>
      <c r="Q25">
        <v>9</v>
      </c>
      <c r="R25">
        <v>9</v>
      </c>
      <c r="S25">
        <v>9</v>
      </c>
      <c r="T25">
        <v>7</v>
      </c>
      <c r="U25">
        <v>8</v>
      </c>
      <c r="V25">
        <v>8</v>
      </c>
      <c r="W25">
        <v>7</v>
      </c>
      <c r="X25">
        <v>6</v>
      </c>
      <c r="Y25">
        <v>2</v>
      </c>
      <c r="Z25">
        <v>2</v>
      </c>
    </row>
    <row r="26" spans="2:26" ht="14.45" x14ac:dyDescent="0.35">
      <c r="B26" t="s">
        <v>56</v>
      </c>
      <c r="C26">
        <v>35</v>
      </c>
      <c r="D26">
        <v>42</v>
      </c>
      <c r="E26">
        <v>29</v>
      </c>
      <c r="F26">
        <v>25</v>
      </c>
      <c r="G26">
        <v>26</v>
      </c>
      <c r="H26">
        <v>19</v>
      </c>
      <c r="I26">
        <v>20</v>
      </c>
      <c r="J26">
        <v>16</v>
      </c>
      <c r="K26">
        <v>13</v>
      </c>
      <c r="L26">
        <v>14</v>
      </c>
      <c r="M26">
        <v>11</v>
      </c>
      <c r="N26">
        <v>9</v>
      </c>
      <c r="O26">
        <v>11</v>
      </c>
      <c r="P26">
        <v>11</v>
      </c>
      <c r="Q26">
        <v>13</v>
      </c>
      <c r="R26">
        <v>10</v>
      </c>
      <c r="S26">
        <v>8</v>
      </c>
      <c r="T26">
        <v>10</v>
      </c>
      <c r="U26">
        <v>9</v>
      </c>
      <c r="V26">
        <v>9</v>
      </c>
      <c r="W26">
        <v>10</v>
      </c>
      <c r="X26">
        <v>4</v>
      </c>
      <c r="Y26">
        <v>3</v>
      </c>
      <c r="Z26">
        <v>4</v>
      </c>
    </row>
    <row r="27" spans="2:26" ht="14.45" x14ac:dyDescent="0.35">
      <c r="B27" t="s">
        <v>57</v>
      </c>
      <c r="C27">
        <v>35</v>
      </c>
      <c r="D27">
        <v>19</v>
      </c>
      <c r="E27">
        <v>41</v>
      </c>
      <c r="F27">
        <v>30</v>
      </c>
      <c r="G27">
        <v>25</v>
      </c>
      <c r="H27">
        <v>24</v>
      </c>
      <c r="I27">
        <v>24</v>
      </c>
      <c r="J27">
        <v>22</v>
      </c>
      <c r="K27">
        <v>19</v>
      </c>
      <c r="L27">
        <v>19</v>
      </c>
      <c r="M27">
        <v>20</v>
      </c>
      <c r="N27">
        <v>20</v>
      </c>
      <c r="O27">
        <v>18</v>
      </c>
      <c r="P27">
        <v>15</v>
      </c>
      <c r="Q27">
        <v>17</v>
      </c>
      <c r="R27">
        <v>16</v>
      </c>
      <c r="S27">
        <v>16</v>
      </c>
      <c r="T27">
        <v>18</v>
      </c>
      <c r="U27">
        <v>16</v>
      </c>
      <c r="V27">
        <v>16</v>
      </c>
      <c r="W27">
        <v>14</v>
      </c>
      <c r="X27">
        <v>7</v>
      </c>
      <c r="Y27">
        <v>3</v>
      </c>
      <c r="Z27">
        <v>5</v>
      </c>
    </row>
    <row r="28" spans="2:26" ht="14.45" x14ac:dyDescent="0.35">
      <c r="B28" t="s">
        <v>58</v>
      </c>
      <c r="C28">
        <v>39</v>
      </c>
      <c r="D28">
        <v>44</v>
      </c>
      <c r="E28">
        <v>27</v>
      </c>
      <c r="F28">
        <v>24</v>
      </c>
      <c r="G28">
        <v>22</v>
      </c>
      <c r="H28">
        <v>25</v>
      </c>
      <c r="I28">
        <v>18</v>
      </c>
      <c r="J28">
        <v>16</v>
      </c>
      <c r="K28">
        <v>12</v>
      </c>
      <c r="L28">
        <v>13</v>
      </c>
      <c r="M28">
        <v>8</v>
      </c>
      <c r="N28">
        <v>10</v>
      </c>
      <c r="O28">
        <v>11</v>
      </c>
      <c r="P28">
        <v>9</v>
      </c>
      <c r="Q28">
        <v>8</v>
      </c>
      <c r="R28">
        <v>9</v>
      </c>
      <c r="S28">
        <v>9</v>
      </c>
      <c r="T28">
        <v>11</v>
      </c>
      <c r="U28">
        <v>9</v>
      </c>
      <c r="V28">
        <v>7</v>
      </c>
      <c r="W28">
        <v>9</v>
      </c>
      <c r="X28">
        <v>3</v>
      </c>
      <c r="Y28">
        <v>5</v>
      </c>
      <c r="Z28">
        <v>4</v>
      </c>
    </row>
    <row r="29" spans="2:26" ht="14.45" x14ac:dyDescent="0.35">
      <c r="B29" t="s">
        <v>59</v>
      </c>
      <c r="C29">
        <v>26</v>
      </c>
      <c r="D29">
        <v>28</v>
      </c>
      <c r="E29">
        <v>20</v>
      </c>
      <c r="F29">
        <v>16</v>
      </c>
      <c r="G29">
        <v>20</v>
      </c>
      <c r="H29">
        <v>17</v>
      </c>
      <c r="I29">
        <v>13</v>
      </c>
      <c r="J29">
        <v>12</v>
      </c>
      <c r="K29">
        <v>10</v>
      </c>
      <c r="L29">
        <v>11</v>
      </c>
      <c r="M29">
        <v>9</v>
      </c>
      <c r="N29">
        <v>6</v>
      </c>
      <c r="O29">
        <v>10</v>
      </c>
      <c r="P29">
        <v>8</v>
      </c>
      <c r="Q29">
        <v>7</v>
      </c>
      <c r="R29">
        <v>7</v>
      </c>
      <c r="S29">
        <v>9</v>
      </c>
      <c r="T29">
        <v>8</v>
      </c>
      <c r="U29">
        <v>6</v>
      </c>
      <c r="V29">
        <v>6</v>
      </c>
      <c r="W29">
        <v>6</v>
      </c>
      <c r="X29">
        <v>5</v>
      </c>
      <c r="Y29">
        <v>7</v>
      </c>
      <c r="Z29">
        <v>4</v>
      </c>
    </row>
    <row r="31" spans="2:26" ht="14.45" x14ac:dyDescent="0.35">
      <c r="B31" t="s">
        <v>61</v>
      </c>
      <c r="C31">
        <v>40</v>
      </c>
      <c r="D31">
        <v>36</v>
      </c>
      <c r="E31">
        <v>33</v>
      </c>
      <c r="F31">
        <v>27</v>
      </c>
      <c r="G31">
        <v>22</v>
      </c>
      <c r="H31">
        <v>22</v>
      </c>
      <c r="I31">
        <v>20</v>
      </c>
      <c r="J31">
        <v>15</v>
      </c>
      <c r="K31">
        <v>16</v>
      </c>
      <c r="L31">
        <v>15</v>
      </c>
      <c r="M31">
        <v>11</v>
      </c>
      <c r="N31">
        <v>12</v>
      </c>
      <c r="O31">
        <v>10</v>
      </c>
      <c r="P31">
        <v>11</v>
      </c>
      <c r="Q31">
        <v>9</v>
      </c>
      <c r="R31">
        <v>10</v>
      </c>
      <c r="S31">
        <v>9</v>
      </c>
      <c r="T31">
        <v>9</v>
      </c>
      <c r="U31">
        <v>9</v>
      </c>
      <c r="V31">
        <v>9</v>
      </c>
      <c r="W31">
        <v>8</v>
      </c>
      <c r="X31">
        <v>8</v>
      </c>
      <c r="Y31">
        <v>3</v>
      </c>
      <c r="Z31">
        <v>3</v>
      </c>
    </row>
    <row r="32" spans="2:26" ht="14.45" x14ac:dyDescent="0.35">
      <c r="B32" t="s">
        <v>60</v>
      </c>
      <c r="C32">
        <v>38</v>
      </c>
      <c r="D32">
        <v>36</v>
      </c>
      <c r="E32">
        <v>32</v>
      </c>
      <c r="F32">
        <v>27</v>
      </c>
      <c r="G32">
        <v>25</v>
      </c>
      <c r="H32">
        <v>23</v>
      </c>
      <c r="I32">
        <v>20</v>
      </c>
      <c r="J32">
        <v>17</v>
      </c>
      <c r="K32">
        <v>16</v>
      </c>
      <c r="L32">
        <v>16</v>
      </c>
      <c r="M32">
        <v>14</v>
      </c>
      <c r="N32">
        <v>13</v>
      </c>
      <c r="O32">
        <v>14</v>
      </c>
      <c r="P32">
        <v>12</v>
      </c>
      <c r="Q32">
        <v>13</v>
      </c>
      <c r="R32">
        <v>11</v>
      </c>
      <c r="S32">
        <v>12</v>
      </c>
      <c r="T32">
        <v>12</v>
      </c>
      <c r="U32">
        <v>11</v>
      </c>
      <c r="V32">
        <v>11</v>
      </c>
      <c r="W32">
        <v>10</v>
      </c>
      <c r="X32">
        <v>4</v>
      </c>
      <c r="Y32">
        <v>3</v>
      </c>
      <c r="Z32">
        <v>4</v>
      </c>
    </row>
    <row r="36" spans="2:22" x14ac:dyDescent="0.25">
      <c r="B36" s="3">
        <v>43333</v>
      </c>
      <c r="C36" t="s">
        <v>34</v>
      </c>
      <c r="D36" t="s">
        <v>62</v>
      </c>
      <c r="E36" t="s">
        <v>37</v>
      </c>
      <c r="F36" t="s">
        <v>35</v>
      </c>
      <c r="G36" t="s">
        <v>36</v>
      </c>
      <c r="H36" t="s">
        <v>45</v>
      </c>
      <c r="I36" t="s">
        <v>42</v>
      </c>
      <c r="J36" t="s">
        <v>69</v>
      </c>
      <c r="K36" t="s">
        <v>68</v>
      </c>
      <c r="L36" t="s">
        <v>70</v>
      </c>
      <c r="N36" t="s">
        <v>44</v>
      </c>
      <c r="O36" t="s">
        <v>50</v>
      </c>
      <c r="P36" t="s">
        <v>67</v>
      </c>
      <c r="Q36" t="s">
        <v>66</v>
      </c>
      <c r="S36" t="s">
        <v>64</v>
      </c>
      <c r="U36" t="s">
        <v>65</v>
      </c>
      <c r="V36" t="s">
        <v>54</v>
      </c>
    </row>
    <row r="37" spans="2:22" ht="14.45" x14ac:dyDescent="0.35">
      <c r="B37" t="s">
        <v>14</v>
      </c>
      <c r="C37">
        <v>39</v>
      </c>
      <c r="D37">
        <v>34</v>
      </c>
      <c r="E37">
        <v>26</v>
      </c>
      <c r="F37">
        <v>25</v>
      </c>
      <c r="G37">
        <v>23</v>
      </c>
      <c r="H37">
        <v>21</v>
      </c>
      <c r="I37">
        <v>21</v>
      </c>
      <c r="J37">
        <v>20</v>
      </c>
      <c r="K37">
        <v>20</v>
      </c>
      <c r="L37">
        <v>19</v>
      </c>
      <c r="N37">
        <v>18</v>
      </c>
      <c r="O37">
        <v>17</v>
      </c>
      <c r="P37">
        <v>17</v>
      </c>
      <c r="Q37">
        <v>16</v>
      </c>
      <c r="S37">
        <v>4</v>
      </c>
      <c r="U37">
        <v>2</v>
      </c>
      <c r="V37">
        <v>4</v>
      </c>
    </row>
    <row r="39" spans="2:22" ht="14.45" x14ac:dyDescent="0.35">
      <c r="B39" t="s">
        <v>7</v>
      </c>
      <c r="C39">
        <v>35</v>
      </c>
      <c r="D39">
        <v>35</v>
      </c>
      <c r="E39">
        <v>30</v>
      </c>
      <c r="F39">
        <v>28</v>
      </c>
      <c r="G39">
        <v>25</v>
      </c>
      <c r="H39">
        <v>25</v>
      </c>
      <c r="I39">
        <v>24</v>
      </c>
      <c r="J39">
        <v>23</v>
      </c>
      <c r="K39">
        <v>22</v>
      </c>
      <c r="L39">
        <v>21</v>
      </c>
      <c r="N39">
        <v>22</v>
      </c>
      <c r="O39">
        <v>19</v>
      </c>
      <c r="P39">
        <v>19</v>
      </c>
      <c r="Q39">
        <v>19</v>
      </c>
      <c r="S39">
        <v>3</v>
      </c>
      <c r="U39">
        <v>1</v>
      </c>
      <c r="V39">
        <v>2</v>
      </c>
    </row>
    <row r="40" spans="2:22" ht="14.45" x14ac:dyDescent="0.35">
      <c r="B40" t="s">
        <v>8</v>
      </c>
      <c r="C40">
        <v>43</v>
      </c>
      <c r="D40">
        <v>33</v>
      </c>
      <c r="E40">
        <v>23</v>
      </c>
      <c r="F40">
        <v>23</v>
      </c>
      <c r="G40">
        <v>21</v>
      </c>
      <c r="H40">
        <v>18</v>
      </c>
      <c r="I40">
        <v>18</v>
      </c>
      <c r="J40">
        <v>17</v>
      </c>
      <c r="K40">
        <v>18</v>
      </c>
      <c r="L40">
        <v>16</v>
      </c>
      <c r="N40">
        <v>14</v>
      </c>
      <c r="O40">
        <v>15</v>
      </c>
      <c r="P40">
        <v>15</v>
      </c>
      <c r="Q40">
        <v>14</v>
      </c>
      <c r="S40">
        <v>4</v>
      </c>
      <c r="U40">
        <v>2</v>
      </c>
      <c r="V40">
        <v>6</v>
      </c>
    </row>
    <row r="42" spans="2:22" ht="14.45" x14ac:dyDescent="0.35">
      <c r="B42" t="s">
        <v>15</v>
      </c>
      <c r="C42">
        <v>46</v>
      </c>
      <c r="D42">
        <v>30</v>
      </c>
      <c r="E42">
        <v>22</v>
      </c>
      <c r="F42">
        <v>24</v>
      </c>
      <c r="G42">
        <v>17</v>
      </c>
      <c r="H42">
        <v>14</v>
      </c>
      <c r="I42">
        <v>12</v>
      </c>
      <c r="J42">
        <v>13</v>
      </c>
      <c r="K42">
        <v>14</v>
      </c>
      <c r="L42">
        <v>10</v>
      </c>
      <c r="N42">
        <v>11</v>
      </c>
      <c r="O42">
        <v>8</v>
      </c>
      <c r="P42">
        <v>10</v>
      </c>
      <c r="Q42">
        <v>11</v>
      </c>
      <c r="S42">
        <v>1</v>
      </c>
      <c r="U42">
        <v>1</v>
      </c>
      <c r="V42">
        <v>1</v>
      </c>
    </row>
    <row r="43" spans="2:22" ht="14.45" x14ac:dyDescent="0.35">
      <c r="B43" t="s">
        <v>16</v>
      </c>
      <c r="C43">
        <v>42</v>
      </c>
      <c r="D43">
        <v>34</v>
      </c>
      <c r="E43">
        <v>29</v>
      </c>
      <c r="F43">
        <v>25</v>
      </c>
      <c r="G43">
        <v>22</v>
      </c>
      <c r="H43">
        <v>17</v>
      </c>
      <c r="I43">
        <v>16</v>
      </c>
      <c r="J43">
        <v>15</v>
      </c>
      <c r="K43">
        <v>15</v>
      </c>
      <c r="L43">
        <v>14</v>
      </c>
      <c r="N43">
        <v>14</v>
      </c>
      <c r="O43">
        <v>12</v>
      </c>
      <c r="P43">
        <v>11</v>
      </c>
      <c r="Q43">
        <v>12</v>
      </c>
      <c r="S43">
        <v>3</v>
      </c>
      <c r="U43">
        <v>1</v>
      </c>
      <c r="V43">
        <v>1</v>
      </c>
    </row>
    <row r="44" spans="2:22" ht="14.45" x14ac:dyDescent="0.35">
      <c r="B44" t="s">
        <v>17</v>
      </c>
      <c r="C44">
        <v>37</v>
      </c>
      <c r="D44">
        <v>37</v>
      </c>
      <c r="E44">
        <v>25</v>
      </c>
      <c r="F44">
        <v>23</v>
      </c>
      <c r="G44">
        <v>25</v>
      </c>
      <c r="H44">
        <v>20</v>
      </c>
      <c r="I44">
        <v>20</v>
      </c>
      <c r="J44">
        <v>18</v>
      </c>
      <c r="K44">
        <v>18</v>
      </c>
      <c r="L44">
        <v>16</v>
      </c>
      <c r="N44">
        <v>16</v>
      </c>
      <c r="O44">
        <v>15</v>
      </c>
      <c r="P44">
        <v>14</v>
      </c>
      <c r="Q44">
        <v>14</v>
      </c>
      <c r="S44">
        <v>3</v>
      </c>
      <c r="U44">
        <v>1</v>
      </c>
      <c r="V44">
        <v>4</v>
      </c>
    </row>
    <row r="45" spans="2:22" ht="14.45" x14ac:dyDescent="0.35">
      <c r="B45" t="s">
        <v>18</v>
      </c>
      <c r="C45">
        <v>40</v>
      </c>
      <c r="D45">
        <v>32</v>
      </c>
      <c r="E45">
        <v>27</v>
      </c>
      <c r="F45">
        <v>26</v>
      </c>
      <c r="G45">
        <v>24</v>
      </c>
      <c r="H45">
        <v>26</v>
      </c>
      <c r="I45">
        <v>25</v>
      </c>
      <c r="J45">
        <v>24</v>
      </c>
      <c r="K45">
        <v>24</v>
      </c>
      <c r="L45">
        <v>23</v>
      </c>
      <c r="N45">
        <v>22</v>
      </c>
      <c r="O45">
        <v>21</v>
      </c>
      <c r="P45">
        <v>21</v>
      </c>
      <c r="Q45">
        <v>20</v>
      </c>
      <c r="S45">
        <v>5</v>
      </c>
      <c r="U45">
        <v>2</v>
      </c>
      <c r="V45">
        <v>6</v>
      </c>
    </row>
    <row r="46" spans="2:22" ht="14.45" x14ac:dyDescent="0.35">
      <c r="B46" t="s">
        <v>19</v>
      </c>
      <c r="C46">
        <v>31</v>
      </c>
      <c r="D46">
        <v>36</v>
      </c>
      <c r="E46">
        <v>28</v>
      </c>
      <c r="F46">
        <v>29</v>
      </c>
      <c r="G46">
        <v>25</v>
      </c>
      <c r="H46">
        <v>29</v>
      </c>
      <c r="I46">
        <v>28</v>
      </c>
      <c r="J46">
        <v>29</v>
      </c>
      <c r="K46">
        <v>28</v>
      </c>
      <c r="L46">
        <v>28</v>
      </c>
      <c r="N46">
        <v>27</v>
      </c>
      <c r="O46">
        <v>27</v>
      </c>
      <c r="P46">
        <v>27</v>
      </c>
      <c r="Q46">
        <v>24</v>
      </c>
      <c r="S46">
        <v>5</v>
      </c>
      <c r="U46">
        <v>4</v>
      </c>
      <c r="V46">
        <v>8</v>
      </c>
    </row>
    <row r="48" spans="2:22" ht="14.45" x14ac:dyDescent="0.35">
      <c r="B48" t="s">
        <v>10</v>
      </c>
      <c r="C48">
        <v>37</v>
      </c>
      <c r="D48">
        <v>24</v>
      </c>
      <c r="E48">
        <v>28</v>
      </c>
      <c r="F48">
        <v>29</v>
      </c>
      <c r="G48">
        <v>26</v>
      </c>
      <c r="H48">
        <v>28</v>
      </c>
      <c r="I48">
        <v>27</v>
      </c>
      <c r="J48">
        <v>27</v>
      </c>
      <c r="K48">
        <v>28</v>
      </c>
      <c r="L48">
        <v>26</v>
      </c>
      <c r="N48">
        <v>25</v>
      </c>
      <c r="O48">
        <v>26</v>
      </c>
      <c r="P48">
        <v>26</v>
      </c>
      <c r="Q48">
        <v>24</v>
      </c>
      <c r="S48">
        <v>4</v>
      </c>
      <c r="U48">
        <v>3</v>
      </c>
      <c r="V48">
        <v>7</v>
      </c>
    </row>
    <row r="49" spans="2:22" x14ac:dyDescent="0.25">
      <c r="B49" t="s">
        <v>11</v>
      </c>
      <c r="C49">
        <v>38</v>
      </c>
      <c r="D49">
        <v>35</v>
      </c>
      <c r="E49">
        <v>24</v>
      </c>
      <c r="F49">
        <v>24</v>
      </c>
      <c r="G49">
        <v>19</v>
      </c>
      <c r="H49">
        <v>18</v>
      </c>
      <c r="I49">
        <v>16</v>
      </c>
      <c r="J49">
        <v>14</v>
      </c>
      <c r="K49">
        <v>16</v>
      </c>
      <c r="L49">
        <v>14</v>
      </c>
      <c r="N49">
        <v>13</v>
      </c>
      <c r="O49">
        <v>12</v>
      </c>
      <c r="P49">
        <v>11</v>
      </c>
      <c r="Q49">
        <v>12</v>
      </c>
      <c r="S49">
        <v>4</v>
      </c>
      <c r="U49">
        <v>1</v>
      </c>
      <c r="V49">
        <v>3</v>
      </c>
    </row>
    <row r="50" spans="2:22" ht="14.45" x14ac:dyDescent="0.35">
      <c r="B50" t="s">
        <v>12</v>
      </c>
      <c r="C50">
        <v>46</v>
      </c>
      <c r="D50">
        <v>49</v>
      </c>
      <c r="E50">
        <v>27</v>
      </c>
      <c r="F50">
        <v>22</v>
      </c>
      <c r="G50">
        <v>23</v>
      </c>
      <c r="H50">
        <v>17</v>
      </c>
      <c r="I50">
        <v>19</v>
      </c>
      <c r="J50">
        <v>20</v>
      </c>
      <c r="K50">
        <v>14</v>
      </c>
      <c r="L50">
        <v>15</v>
      </c>
      <c r="N50">
        <v>17</v>
      </c>
      <c r="O50">
        <v>11</v>
      </c>
      <c r="P50">
        <v>11</v>
      </c>
      <c r="Q50">
        <v>10</v>
      </c>
      <c r="S50">
        <v>2</v>
      </c>
      <c r="U50">
        <v>0</v>
      </c>
      <c r="V50">
        <v>1</v>
      </c>
    </row>
    <row r="52" spans="2:22" ht="14.45" x14ac:dyDescent="0.35">
      <c r="B52" t="s">
        <v>21</v>
      </c>
      <c r="C52">
        <v>41</v>
      </c>
      <c r="D52">
        <v>24</v>
      </c>
      <c r="E52">
        <v>26</v>
      </c>
      <c r="F52">
        <v>26</v>
      </c>
      <c r="G52">
        <v>23</v>
      </c>
      <c r="H52">
        <v>23</v>
      </c>
      <c r="I52">
        <v>22</v>
      </c>
      <c r="J52">
        <v>22</v>
      </c>
      <c r="K52">
        <v>22</v>
      </c>
      <c r="L52">
        <v>20</v>
      </c>
      <c r="N52">
        <v>19</v>
      </c>
      <c r="O52">
        <v>20</v>
      </c>
      <c r="P52">
        <v>20</v>
      </c>
      <c r="Q52">
        <v>20</v>
      </c>
      <c r="S52">
        <v>4</v>
      </c>
      <c r="U52">
        <v>2</v>
      </c>
      <c r="V52">
        <v>6</v>
      </c>
    </row>
    <row r="53" spans="2:22" ht="14.45" x14ac:dyDescent="0.35">
      <c r="B53" t="s">
        <v>22</v>
      </c>
      <c r="C53">
        <v>38</v>
      </c>
      <c r="D53">
        <v>40</v>
      </c>
      <c r="E53">
        <v>27</v>
      </c>
      <c r="F53">
        <v>25</v>
      </c>
      <c r="G53">
        <v>22</v>
      </c>
      <c r="H53">
        <v>20</v>
      </c>
      <c r="I53">
        <v>19</v>
      </c>
      <c r="J53">
        <v>18</v>
      </c>
      <c r="K53">
        <v>18</v>
      </c>
      <c r="L53">
        <v>17</v>
      </c>
      <c r="N53">
        <v>16</v>
      </c>
      <c r="O53">
        <v>13</v>
      </c>
      <c r="P53">
        <v>14</v>
      </c>
      <c r="Q53">
        <v>13</v>
      </c>
      <c r="S53">
        <v>3</v>
      </c>
      <c r="U53">
        <v>1</v>
      </c>
      <c r="V53">
        <v>3</v>
      </c>
    </row>
    <row r="54" spans="2:22" ht="14.45" x14ac:dyDescent="0.35">
      <c r="B54" t="s">
        <v>23</v>
      </c>
      <c r="C54">
        <v>37</v>
      </c>
      <c r="D54">
        <v>51</v>
      </c>
      <c r="E54">
        <v>30</v>
      </c>
      <c r="F54">
        <v>24</v>
      </c>
      <c r="G54">
        <v>26</v>
      </c>
      <c r="H54">
        <v>18</v>
      </c>
      <c r="I54">
        <v>22</v>
      </c>
      <c r="J54">
        <v>20</v>
      </c>
      <c r="K54">
        <v>17</v>
      </c>
      <c r="L54">
        <v>18</v>
      </c>
      <c r="N54">
        <v>19</v>
      </c>
      <c r="O54">
        <v>15</v>
      </c>
      <c r="P54">
        <v>15</v>
      </c>
      <c r="Q54">
        <v>13</v>
      </c>
      <c r="S54">
        <v>2</v>
      </c>
      <c r="U54">
        <v>1</v>
      </c>
      <c r="V54">
        <v>1</v>
      </c>
    </row>
    <row r="55" spans="2:22" ht="14.45" x14ac:dyDescent="0.35">
      <c r="B55" t="s">
        <v>24</v>
      </c>
      <c r="C55">
        <v>35</v>
      </c>
      <c r="D55">
        <v>55</v>
      </c>
      <c r="E55">
        <v>25</v>
      </c>
      <c r="F55">
        <v>26</v>
      </c>
      <c r="G55">
        <v>28</v>
      </c>
      <c r="H55">
        <v>21</v>
      </c>
      <c r="I55">
        <v>25</v>
      </c>
      <c r="J55">
        <v>28</v>
      </c>
      <c r="K55">
        <v>19</v>
      </c>
      <c r="L55">
        <v>21</v>
      </c>
      <c r="N55">
        <v>28</v>
      </c>
      <c r="O55">
        <v>18</v>
      </c>
      <c r="P55">
        <v>16</v>
      </c>
      <c r="Q55">
        <v>11</v>
      </c>
      <c r="S55">
        <v>2</v>
      </c>
      <c r="U55">
        <v>1</v>
      </c>
      <c r="V55">
        <v>1</v>
      </c>
    </row>
    <row r="57" spans="2:22" ht="14.45" x14ac:dyDescent="0.35">
      <c r="B57" t="s">
        <v>55</v>
      </c>
      <c r="C57">
        <v>36</v>
      </c>
      <c r="D57">
        <v>41</v>
      </c>
      <c r="E57">
        <v>26</v>
      </c>
      <c r="F57">
        <v>22</v>
      </c>
      <c r="G57">
        <v>22</v>
      </c>
      <c r="H57">
        <v>19</v>
      </c>
      <c r="I57">
        <v>21</v>
      </c>
      <c r="J57">
        <v>20</v>
      </c>
      <c r="K57">
        <v>18</v>
      </c>
      <c r="L57">
        <v>18</v>
      </c>
      <c r="N57">
        <v>17</v>
      </c>
      <c r="O57">
        <v>15</v>
      </c>
      <c r="P57">
        <v>15</v>
      </c>
      <c r="Q57">
        <v>14</v>
      </c>
      <c r="S57">
        <v>4</v>
      </c>
      <c r="U57">
        <v>2</v>
      </c>
      <c r="V57">
        <v>4</v>
      </c>
    </row>
    <row r="58" spans="2:22" ht="14.45" x14ac:dyDescent="0.35">
      <c r="B58" t="s">
        <v>56</v>
      </c>
      <c r="C58">
        <v>35</v>
      </c>
      <c r="D58">
        <v>46</v>
      </c>
      <c r="E58">
        <v>21</v>
      </c>
      <c r="F58">
        <v>26</v>
      </c>
      <c r="G58">
        <v>20</v>
      </c>
      <c r="H58">
        <v>15</v>
      </c>
      <c r="I58">
        <v>16</v>
      </c>
      <c r="J58">
        <v>15</v>
      </c>
      <c r="K58">
        <v>15</v>
      </c>
      <c r="L58">
        <v>15</v>
      </c>
      <c r="N58">
        <v>14</v>
      </c>
      <c r="O58">
        <v>12</v>
      </c>
      <c r="P58">
        <v>12</v>
      </c>
      <c r="Q58">
        <v>11</v>
      </c>
      <c r="S58">
        <v>3</v>
      </c>
      <c r="U58">
        <v>0</v>
      </c>
      <c r="V58">
        <v>4</v>
      </c>
    </row>
    <row r="59" spans="2:22" ht="14.45" x14ac:dyDescent="0.35">
      <c r="B59" t="s">
        <v>57</v>
      </c>
      <c r="C59">
        <v>50</v>
      </c>
      <c r="D59">
        <v>16</v>
      </c>
      <c r="E59">
        <v>31</v>
      </c>
      <c r="F59">
        <v>28</v>
      </c>
      <c r="G59">
        <v>25</v>
      </c>
      <c r="H59">
        <v>29</v>
      </c>
      <c r="I59">
        <v>25</v>
      </c>
      <c r="J59">
        <v>24</v>
      </c>
      <c r="K59">
        <v>26</v>
      </c>
      <c r="L59">
        <v>23</v>
      </c>
      <c r="N59">
        <v>23</v>
      </c>
      <c r="O59">
        <v>23</v>
      </c>
      <c r="P59">
        <v>23</v>
      </c>
      <c r="Q59">
        <v>23</v>
      </c>
      <c r="S59">
        <v>4</v>
      </c>
      <c r="U59">
        <v>1</v>
      </c>
      <c r="V59">
        <v>4</v>
      </c>
    </row>
    <row r="60" spans="2:22" ht="14.45" x14ac:dyDescent="0.35">
      <c r="B60" t="s">
        <v>58</v>
      </c>
      <c r="C60">
        <v>32</v>
      </c>
      <c r="D60">
        <v>42</v>
      </c>
      <c r="E60">
        <v>23</v>
      </c>
      <c r="F60">
        <v>27</v>
      </c>
      <c r="G60">
        <v>24</v>
      </c>
      <c r="H60">
        <v>18</v>
      </c>
      <c r="I60">
        <v>18</v>
      </c>
      <c r="J60">
        <v>18</v>
      </c>
      <c r="K60">
        <v>19</v>
      </c>
      <c r="L60">
        <v>17</v>
      </c>
      <c r="N60">
        <v>17</v>
      </c>
      <c r="O60">
        <v>13</v>
      </c>
      <c r="P60">
        <v>13</v>
      </c>
      <c r="Q60">
        <v>16</v>
      </c>
      <c r="S60">
        <v>3</v>
      </c>
      <c r="U60">
        <v>3</v>
      </c>
      <c r="V60">
        <v>4</v>
      </c>
    </row>
    <row r="61" spans="2:22" ht="14.45" x14ac:dyDescent="0.35">
      <c r="B61" t="s">
        <v>59</v>
      </c>
      <c r="C61">
        <v>34</v>
      </c>
      <c r="D61">
        <v>27</v>
      </c>
      <c r="E61">
        <v>26</v>
      </c>
      <c r="F61">
        <v>28</v>
      </c>
      <c r="G61">
        <v>23</v>
      </c>
      <c r="H61">
        <v>23</v>
      </c>
      <c r="I61">
        <v>20</v>
      </c>
      <c r="J61">
        <v>20</v>
      </c>
      <c r="K61">
        <v>19</v>
      </c>
      <c r="L61">
        <v>18</v>
      </c>
      <c r="N61">
        <v>17</v>
      </c>
      <c r="O61">
        <v>18</v>
      </c>
      <c r="P61">
        <v>17</v>
      </c>
      <c r="Q61">
        <v>15</v>
      </c>
      <c r="S61">
        <v>3</v>
      </c>
      <c r="U61">
        <v>4</v>
      </c>
      <c r="V61">
        <v>5</v>
      </c>
    </row>
    <row r="64" spans="2:22" x14ac:dyDescent="0.25">
      <c r="B64" s="3">
        <v>43353</v>
      </c>
      <c r="C64" t="s">
        <v>34</v>
      </c>
      <c r="D64" t="s">
        <v>35</v>
      </c>
      <c r="E64" t="s">
        <v>37</v>
      </c>
      <c r="F64" t="s">
        <v>42</v>
      </c>
      <c r="G64" t="s">
        <v>36</v>
      </c>
      <c r="H64" t="s">
        <v>68</v>
      </c>
      <c r="I64" t="s">
        <v>69</v>
      </c>
      <c r="J64" t="s">
        <v>70</v>
      </c>
      <c r="K64" t="s">
        <v>44</v>
      </c>
      <c r="L64" t="s">
        <v>45</v>
      </c>
      <c r="M64" t="s">
        <v>67</v>
      </c>
      <c r="N64" t="s">
        <v>50</v>
      </c>
      <c r="O64" t="s">
        <v>66</v>
      </c>
      <c r="P64" t="s">
        <v>64</v>
      </c>
      <c r="Q64" t="s">
        <v>65</v>
      </c>
      <c r="R64" t="s">
        <v>54</v>
      </c>
    </row>
    <row r="65" spans="2:18" ht="14.45" x14ac:dyDescent="0.35">
      <c r="B65" t="s">
        <v>14</v>
      </c>
      <c r="C65">
        <v>43</v>
      </c>
      <c r="D65">
        <v>29</v>
      </c>
      <c r="E65">
        <v>24</v>
      </c>
      <c r="F65">
        <v>22</v>
      </c>
      <c r="G65">
        <v>20</v>
      </c>
      <c r="H65">
        <v>19</v>
      </c>
      <c r="I65">
        <v>19</v>
      </c>
      <c r="J65">
        <v>18</v>
      </c>
      <c r="K65">
        <v>17</v>
      </c>
      <c r="L65">
        <v>17</v>
      </c>
      <c r="M65">
        <v>15</v>
      </c>
      <c r="N65">
        <v>15</v>
      </c>
      <c r="O65">
        <v>14</v>
      </c>
      <c r="P65">
        <v>5</v>
      </c>
      <c r="Q65">
        <v>2</v>
      </c>
      <c r="R65">
        <v>6</v>
      </c>
    </row>
    <row r="67" spans="2:18" ht="14.45" x14ac:dyDescent="0.35">
      <c r="B67" t="s">
        <v>7</v>
      </c>
      <c r="C67">
        <v>37</v>
      </c>
      <c r="D67">
        <v>32</v>
      </c>
      <c r="E67">
        <v>30</v>
      </c>
      <c r="F67">
        <v>29</v>
      </c>
      <c r="G67">
        <v>24</v>
      </c>
      <c r="H67">
        <v>22</v>
      </c>
      <c r="I67">
        <v>23</v>
      </c>
      <c r="J67">
        <v>21</v>
      </c>
      <c r="K67">
        <v>22</v>
      </c>
      <c r="L67">
        <v>20</v>
      </c>
      <c r="M67">
        <v>18</v>
      </c>
      <c r="N67">
        <v>18</v>
      </c>
      <c r="O67">
        <v>17</v>
      </c>
      <c r="P67">
        <v>5</v>
      </c>
      <c r="Q67">
        <v>1</v>
      </c>
      <c r="R67">
        <v>3</v>
      </c>
    </row>
    <row r="68" spans="2:18" ht="15.75" customHeight="1" x14ac:dyDescent="0.35">
      <c r="B68" t="s">
        <v>8</v>
      </c>
      <c r="C68">
        <v>49</v>
      </c>
      <c r="D68">
        <v>27</v>
      </c>
      <c r="E68">
        <v>19</v>
      </c>
      <c r="F68">
        <v>16</v>
      </c>
      <c r="G68">
        <v>16</v>
      </c>
      <c r="H68">
        <v>16</v>
      </c>
      <c r="I68">
        <v>15</v>
      </c>
      <c r="J68">
        <v>15</v>
      </c>
      <c r="K68">
        <v>12</v>
      </c>
      <c r="L68">
        <v>13</v>
      </c>
      <c r="M68">
        <v>12</v>
      </c>
      <c r="N68">
        <v>12</v>
      </c>
      <c r="O68">
        <v>11</v>
      </c>
      <c r="P68">
        <v>6</v>
      </c>
      <c r="Q68">
        <v>2</v>
      </c>
      <c r="R68">
        <v>8</v>
      </c>
    </row>
    <row r="70" spans="2:18" ht="15" customHeight="1" x14ac:dyDescent="0.35">
      <c r="B70" t="s">
        <v>15</v>
      </c>
      <c r="C70">
        <v>55</v>
      </c>
      <c r="D70">
        <v>27</v>
      </c>
      <c r="E70">
        <v>22</v>
      </c>
      <c r="F70">
        <v>16</v>
      </c>
      <c r="G70">
        <v>15</v>
      </c>
      <c r="H70">
        <v>11</v>
      </c>
      <c r="I70">
        <v>15</v>
      </c>
      <c r="J70">
        <v>8</v>
      </c>
      <c r="K70">
        <v>10</v>
      </c>
      <c r="L70">
        <v>10</v>
      </c>
      <c r="M70">
        <v>9</v>
      </c>
      <c r="N70">
        <v>6</v>
      </c>
      <c r="O70">
        <v>8</v>
      </c>
      <c r="P70">
        <v>2</v>
      </c>
      <c r="Q70">
        <v>1</v>
      </c>
      <c r="R70">
        <v>1</v>
      </c>
    </row>
    <row r="71" spans="2:18" ht="15" customHeight="1" x14ac:dyDescent="0.35">
      <c r="B71" t="s">
        <v>16</v>
      </c>
      <c r="C71">
        <v>47</v>
      </c>
      <c r="D71">
        <v>28</v>
      </c>
      <c r="E71">
        <v>29</v>
      </c>
      <c r="F71">
        <v>20</v>
      </c>
      <c r="G71">
        <v>20</v>
      </c>
      <c r="H71">
        <v>17</v>
      </c>
      <c r="I71">
        <v>17</v>
      </c>
      <c r="J71">
        <v>17</v>
      </c>
      <c r="K71">
        <v>15</v>
      </c>
      <c r="L71">
        <v>15</v>
      </c>
      <c r="M71">
        <v>13</v>
      </c>
      <c r="N71">
        <v>13</v>
      </c>
      <c r="O71">
        <v>12</v>
      </c>
      <c r="P71">
        <v>3</v>
      </c>
      <c r="Q71">
        <v>1</v>
      </c>
      <c r="R71">
        <v>3</v>
      </c>
    </row>
    <row r="72" spans="2:18" ht="15" customHeight="1" x14ac:dyDescent="0.35">
      <c r="B72" t="s">
        <v>17</v>
      </c>
      <c r="C72">
        <v>43</v>
      </c>
      <c r="D72">
        <v>27</v>
      </c>
      <c r="E72">
        <v>25</v>
      </c>
      <c r="F72">
        <v>21</v>
      </c>
      <c r="G72">
        <v>22</v>
      </c>
      <c r="H72">
        <v>18</v>
      </c>
      <c r="I72">
        <v>17</v>
      </c>
      <c r="J72">
        <v>19</v>
      </c>
      <c r="K72">
        <v>16</v>
      </c>
      <c r="L72">
        <v>15</v>
      </c>
      <c r="M72">
        <v>14</v>
      </c>
      <c r="N72">
        <v>15</v>
      </c>
      <c r="O72">
        <v>14</v>
      </c>
      <c r="P72">
        <v>6</v>
      </c>
      <c r="Q72">
        <v>2</v>
      </c>
      <c r="R72">
        <v>5</v>
      </c>
    </row>
    <row r="73" spans="2:18" ht="15" customHeight="1" x14ac:dyDescent="0.35">
      <c r="B73" t="s">
        <v>18</v>
      </c>
      <c r="C73">
        <v>39</v>
      </c>
      <c r="D73">
        <v>33</v>
      </c>
      <c r="E73">
        <v>25</v>
      </c>
      <c r="F73">
        <v>27</v>
      </c>
      <c r="G73">
        <v>21</v>
      </c>
      <c r="H73">
        <v>22</v>
      </c>
      <c r="I73">
        <v>21</v>
      </c>
      <c r="J73">
        <v>20</v>
      </c>
      <c r="K73">
        <v>20</v>
      </c>
      <c r="L73">
        <v>19</v>
      </c>
      <c r="M73">
        <v>18</v>
      </c>
      <c r="N73">
        <v>18</v>
      </c>
      <c r="O73">
        <v>16</v>
      </c>
      <c r="P73">
        <v>8</v>
      </c>
      <c r="Q73">
        <v>1</v>
      </c>
      <c r="R73">
        <v>6</v>
      </c>
    </row>
    <row r="74" spans="2:18" ht="15" customHeight="1" x14ac:dyDescent="0.35">
      <c r="B74" t="s">
        <v>19</v>
      </c>
      <c r="C74">
        <v>35</v>
      </c>
      <c r="D74">
        <v>31</v>
      </c>
      <c r="E74">
        <v>20</v>
      </c>
      <c r="F74">
        <v>25</v>
      </c>
      <c r="G74">
        <v>18</v>
      </c>
      <c r="H74">
        <v>25</v>
      </c>
      <c r="I74">
        <v>23</v>
      </c>
      <c r="J74">
        <v>26</v>
      </c>
      <c r="K74">
        <v>23</v>
      </c>
      <c r="L74">
        <v>22</v>
      </c>
      <c r="M74">
        <v>22</v>
      </c>
      <c r="N74">
        <v>21</v>
      </c>
      <c r="O74">
        <v>18</v>
      </c>
      <c r="P74">
        <v>7</v>
      </c>
      <c r="Q74">
        <v>4</v>
      </c>
      <c r="R74">
        <v>14</v>
      </c>
    </row>
    <row r="75" spans="2:18" ht="15" customHeight="1" x14ac:dyDescent="0.35"/>
    <row r="76" spans="2:18" ht="14.45" x14ac:dyDescent="0.35">
      <c r="B76" t="s">
        <v>10</v>
      </c>
      <c r="C76">
        <v>39</v>
      </c>
      <c r="D76">
        <v>28</v>
      </c>
      <c r="E76">
        <v>20</v>
      </c>
      <c r="F76">
        <v>18</v>
      </c>
      <c r="G76">
        <v>18</v>
      </c>
      <c r="H76">
        <v>23</v>
      </c>
      <c r="I76">
        <v>20</v>
      </c>
      <c r="J76">
        <v>21</v>
      </c>
      <c r="K76">
        <v>19</v>
      </c>
      <c r="L76">
        <v>20</v>
      </c>
      <c r="M76">
        <v>20</v>
      </c>
      <c r="N76">
        <v>19</v>
      </c>
      <c r="O76">
        <v>18</v>
      </c>
      <c r="P76">
        <v>7</v>
      </c>
      <c r="Q76">
        <v>4</v>
      </c>
      <c r="R76">
        <v>11</v>
      </c>
    </row>
    <row r="77" spans="2:18" x14ac:dyDescent="0.25">
      <c r="B77" t="s">
        <v>11</v>
      </c>
      <c r="C77">
        <v>45</v>
      </c>
      <c r="D77">
        <v>30</v>
      </c>
      <c r="E77">
        <v>24</v>
      </c>
      <c r="F77">
        <v>21</v>
      </c>
      <c r="G77">
        <v>19</v>
      </c>
      <c r="H77">
        <v>17</v>
      </c>
      <c r="I77">
        <v>14</v>
      </c>
      <c r="J77">
        <v>16</v>
      </c>
      <c r="K77">
        <v>15</v>
      </c>
      <c r="L77">
        <v>14</v>
      </c>
      <c r="M77">
        <v>12</v>
      </c>
      <c r="N77">
        <v>12</v>
      </c>
      <c r="O77">
        <v>11</v>
      </c>
      <c r="P77">
        <v>5</v>
      </c>
      <c r="Q77">
        <v>1</v>
      </c>
      <c r="R77">
        <v>3</v>
      </c>
    </row>
    <row r="78" spans="2:18" ht="15" customHeight="1" x14ac:dyDescent="0.35">
      <c r="B78" t="s">
        <v>12</v>
      </c>
      <c r="C78">
        <v>48</v>
      </c>
      <c r="D78">
        <v>28</v>
      </c>
      <c r="E78">
        <v>33</v>
      </c>
      <c r="F78">
        <v>34</v>
      </c>
      <c r="G78">
        <v>25</v>
      </c>
      <c r="H78">
        <v>18</v>
      </c>
      <c r="I78">
        <v>25</v>
      </c>
      <c r="J78">
        <v>18</v>
      </c>
      <c r="K78">
        <v>20</v>
      </c>
      <c r="L78">
        <v>17</v>
      </c>
      <c r="M78">
        <v>13</v>
      </c>
      <c r="N78">
        <v>14</v>
      </c>
      <c r="O78">
        <v>13</v>
      </c>
      <c r="P78">
        <v>3</v>
      </c>
      <c r="Q78">
        <v>0</v>
      </c>
      <c r="R78">
        <v>2</v>
      </c>
    </row>
    <row r="79" spans="2:18" ht="15" customHeight="1" x14ac:dyDescent="0.35"/>
    <row r="80" spans="2:18" ht="15" customHeight="1" x14ac:dyDescent="0.35">
      <c r="B80" t="s">
        <v>21</v>
      </c>
      <c r="C80">
        <v>46</v>
      </c>
      <c r="D80">
        <v>28</v>
      </c>
      <c r="E80">
        <v>21</v>
      </c>
      <c r="F80">
        <v>15</v>
      </c>
      <c r="G80">
        <v>17</v>
      </c>
      <c r="H80">
        <v>18</v>
      </c>
      <c r="I80">
        <v>16</v>
      </c>
      <c r="J80">
        <v>17</v>
      </c>
      <c r="K80">
        <v>15</v>
      </c>
      <c r="L80">
        <v>16</v>
      </c>
      <c r="M80">
        <v>15</v>
      </c>
      <c r="N80">
        <v>15</v>
      </c>
      <c r="O80">
        <v>14</v>
      </c>
      <c r="P80">
        <v>6</v>
      </c>
      <c r="Q80">
        <v>2</v>
      </c>
      <c r="R80">
        <v>7</v>
      </c>
    </row>
    <row r="81" spans="2:18" ht="15" customHeight="1" x14ac:dyDescent="0.35">
      <c r="B81" t="s">
        <v>22</v>
      </c>
      <c r="C81">
        <v>42</v>
      </c>
      <c r="D81">
        <v>29</v>
      </c>
      <c r="E81">
        <v>26</v>
      </c>
      <c r="F81">
        <v>25</v>
      </c>
      <c r="G81">
        <v>19</v>
      </c>
      <c r="H81">
        <v>19</v>
      </c>
      <c r="I81">
        <v>19</v>
      </c>
      <c r="J81">
        <v>18</v>
      </c>
      <c r="K81">
        <v>16</v>
      </c>
      <c r="L81">
        <v>15</v>
      </c>
      <c r="M81">
        <v>15</v>
      </c>
      <c r="N81">
        <v>14</v>
      </c>
      <c r="O81">
        <v>13</v>
      </c>
      <c r="P81">
        <v>4</v>
      </c>
      <c r="Q81">
        <v>1</v>
      </c>
      <c r="R81">
        <v>4</v>
      </c>
    </row>
    <row r="82" spans="2:18" ht="15" customHeight="1" x14ac:dyDescent="0.35">
      <c r="B82" t="s">
        <v>23</v>
      </c>
      <c r="C82">
        <v>38</v>
      </c>
      <c r="D82">
        <v>36</v>
      </c>
      <c r="E82">
        <v>33</v>
      </c>
      <c r="F82">
        <v>38</v>
      </c>
      <c r="G82">
        <v>26</v>
      </c>
      <c r="H82">
        <v>24</v>
      </c>
      <c r="I82">
        <v>25</v>
      </c>
      <c r="J82">
        <v>20</v>
      </c>
      <c r="K82">
        <v>26</v>
      </c>
      <c r="L82">
        <v>21</v>
      </c>
      <c r="M82">
        <v>15</v>
      </c>
      <c r="N82">
        <v>16</v>
      </c>
      <c r="O82">
        <v>15</v>
      </c>
      <c r="P82">
        <v>5</v>
      </c>
      <c r="Q82">
        <v>1</v>
      </c>
      <c r="R82">
        <v>1</v>
      </c>
    </row>
    <row r="83" spans="2:18" ht="15" customHeight="1" x14ac:dyDescent="0.35">
      <c r="B83" t="s">
        <v>24</v>
      </c>
      <c r="C83">
        <v>43</v>
      </c>
      <c r="D83">
        <v>27</v>
      </c>
      <c r="E83">
        <v>31</v>
      </c>
      <c r="F83">
        <v>40</v>
      </c>
      <c r="G83">
        <v>33</v>
      </c>
      <c r="H83">
        <v>24</v>
      </c>
      <c r="I83">
        <v>30</v>
      </c>
      <c r="J83">
        <v>23</v>
      </c>
      <c r="K83">
        <v>26</v>
      </c>
      <c r="L83">
        <v>22</v>
      </c>
      <c r="M83">
        <v>14</v>
      </c>
      <c r="N83">
        <v>20</v>
      </c>
      <c r="O83">
        <v>14</v>
      </c>
      <c r="P83">
        <v>2</v>
      </c>
      <c r="Q83">
        <v>1</v>
      </c>
      <c r="R83">
        <v>2</v>
      </c>
    </row>
    <row r="84" spans="2:18" ht="15" customHeight="1" x14ac:dyDescent="0.35"/>
    <row r="85" spans="2:18" ht="15" customHeight="1" x14ac:dyDescent="0.35">
      <c r="B85" t="s">
        <v>55</v>
      </c>
      <c r="C85">
        <v>42</v>
      </c>
      <c r="D85">
        <v>29</v>
      </c>
      <c r="E85">
        <v>28</v>
      </c>
      <c r="F85">
        <v>26</v>
      </c>
      <c r="G85">
        <v>23</v>
      </c>
      <c r="H85">
        <v>20</v>
      </c>
      <c r="I85">
        <v>21</v>
      </c>
      <c r="J85">
        <v>19</v>
      </c>
      <c r="K85">
        <v>19</v>
      </c>
      <c r="L85">
        <v>16</v>
      </c>
      <c r="M85">
        <v>15</v>
      </c>
      <c r="N85">
        <v>16</v>
      </c>
      <c r="O85">
        <v>15</v>
      </c>
      <c r="P85">
        <v>5</v>
      </c>
      <c r="Q85">
        <v>1</v>
      </c>
      <c r="R85">
        <v>6</v>
      </c>
    </row>
    <row r="86" spans="2:18" ht="14.45" x14ac:dyDescent="0.35">
      <c r="B86" t="s">
        <v>56</v>
      </c>
      <c r="C86">
        <v>38</v>
      </c>
      <c r="D86">
        <v>32</v>
      </c>
      <c r="E86">
        <v>18</v>
      </c>
      <c r="F86">
        <v>23</v>
      </c>
      <c r="G86">
        <v>19</v>
      </c>
      <c r="H86">
        <v>15</v>
      </c>
      <c r="I86">
        <v>14</v>
      </c>
      <c r="J86">
        <v>16</v>
      </c>
      <c r="K86">
        <v>15</v>
      </c>
      <c r="L86">
        <v>12</v>
      </c>
      <c r="M86">
        <v>11</v>
      </c>
      <c r="N86">
        <v>10</v>
      </c>
      <c r="O86">
        <v>9</v>
      </c>
      <c r="P86">
        <v>5</v>
      </c>
      <c r="Q86">
        <v>1</v>
      </c>
      <c r="R86">
        <v>5</v>
      </c>
    </row>
    <row r="87" spans="2:18" ht="14.45" x14ac:dyDescent="0.35">
      <c r="B87" t="s">
        <v>57</v>
      </c>
      <c r="C87">
        <v>51</v>
      </c>
      <c r="D87">
        <v>28</v>
      </c>
      <c r="E87">
        <v>22</v>
      </c>
      <c r="F87">
        <v>15</v>
      </c>
      <c r="G87">
        <v>15</v>
      </c>
      <c r="H87">
        <v>20</v>
      </c>
      <c r="I87">
        <v>17</v>
      </c>
      <c r="J87">
        <v>17</v>
      </c>
      <c r="K87">
        <v>16</v>
      </c>
      <c r="L87">
        <v>19</v>
      </c>
      <c r="M87">
        <v>17</v>
      </c>
      <c r="N87">
        <v>17</v>
      </c>
      <c r="O87">
        <v>15</v>
      </c>
      <c r="P87">
        <v>8</v>
      </c>
      <c r="Q87">
        <v>2</v>
      </c>
      <c r="R87">
        <v>6</v>
      </c>
    </row>
    <row r="88" spans="2:18" ht="14.45" x14ac:dyDescent="0.35">
      <c r="B88" t="s">
        <v>58</v>
      </c>
      <c r="C88">
        <v>37</v>
      </c>
      <c r="D88">
        <v>31</v>
      </c>
      <c r="E88">
        <v>21</v>
      </c>
      <c r="F88">
        <v>22</v>
      </c>
      <c r="G88">
        <v>22</v>
      </c>
      <c r="H88">
        <v>24</v>
      </c>
      <c r="I88">
        <v>19</v>
      </c>
      <c r="J88">
        <v>20</v>
      </c>
      <c r="K88">
        <v>17</v>
      </c>
      <c r="L88">
        <v>18</v>
      </c>
      <c r="M88">
        <v>18</v>
      </c>
      <c r="N88">
        <v>15</v>
      </c>
      <c r="O88">
        <v>13</v>
      </c>
      <c r="P88">
        <v>5</v>
      </c>
      <c r="Q88">
        <v>5</v>
      </c>
      <c r="R88">
        <v>8</v>
      </c>
    </row>
    <row r="89" spans="2:18" ht="14.45" x14ac:dyDescent="0.35">
      <c r="B89" t="s">
        <v>59</v>
      </c>
      <c r="C89">
        <v>44</v>
      </c>
      <c r="D89">
        <v>28</v>
      </c>
      <c r="E89">
        <v>24</v>
      </c>
      <c r="F89">
        <v>19</v>
      </c>
      <c r="G89">
        <v>17</v>
      </c>
      <c r="H89">
        <v>16</v>
      </c>
      <c r="I89">
        <v>19</v>
      </c>
      <c r="J89">
        <v>16</v>
      </c>
      <c r="K89">
        <v>16</v>
      </c>
      <c r="L89">
        <v>16</v>
      </c>
      <c r="M89">
        <v>15</v>
      </c>
      <c r="N89">
        <v>13</v>
      </c>
      <c r="O89">
        <v>14</v>
      </c>
      <c r="P89">
        <v>3</v>
      </c>
      <c r="Q89">
        <v>2</v>
      </c>
      <c r="R89">
        <v>4</v>
      </c>
    </row>
    <row r="91" spans="2:18" x14ac:dyDescent="0.25">
      <c r="B91" s="3">
        <v>43357</v>
      </c>
      <c r="C91" t="s">
        <v>34</v>
      </c>
      <c r="D91" t="s">
        <v>35</v>
      </c>
      <c r="E91" t="s">
        <v>42</v>
      </c>
      <c r="F91" t="s">
        <v>37</v>
      </c>
      <c r="G91" t="s">
        <v>36</v>
      </c>
      <c r="H91" t="s">
        <v>68</v>
      </c>
      <c r="I91" t="s">
        <v>69</v>
      </c>
      <c r="J91" t="s">
        <v>44</v>
      </c>
      <c r="K91" t="s">
        <v>45</v>
      </c>
      <c r="L91" t="s">
        <v>70</v>
      </c>
      <c r="M91" t="s">
        <v>66</v>
      </c>
      <c r="N91" t="s">
        <v>67</v>
      </c>
      <c r="O91" t="s">
        <v>50</v>
      </c>
      <c r="P91" t="s">
        <v>64</v>
      </c>
      <c r="Q91" t="s">
        <v>65</v>
      </c>
      <c r="R91" t="s">
        <v>54</v>
      </c>
    </row>
    <row r="92" spans="2:18" ht="14.45" x14ac:dyDescent="0.35">
      <c r="B92" t="s">
        <v>14</v>
      </c>
      <c r="C92">
        <v>44</v>
      </c>
      <c r="D92">
        <v>30</v>
      </c>
      <c r="E92">
        <v>26</v>
      </c>
      <c r="F92">
        <v>25</v>
      </c>
      <c r="G92">
        <v>21</v>
      </c>
      <c r="H92">
        <v>19</v>
      </c>
      <c r="I92">
        <v>18</v>
      </c>
      <c r="J92">
        <v>17</v>
      </c>
      <c r="K92">
        <v>17</v>
      </c>
      <c r="L92">
        <v>17</v>
      </c>
      <c r="M92">
        <v>16</v>
      </c>
      <c r="N92">
        <v>15</v>
      </c>
      <c r="O92">
        <v>14</v>
      </c>
      <c r="P92">
        <v>4</v>
      </c>
      <c r="Q92">
        <v>2</v>
      </c>
      <c r="R92">
        <v>5</v>
      </c>
    </row>
    <row r="94" spans="2:18" ht="14.45" x14ac:dyDescent="0.35">
      <c r="B94" t="s">
        <v>7</v>
      </c>
      <c r="C94">
        <v>38</v>
      </c>
      <c r="D94">
        <v>32</v>
      </c>
      <c r="E94">
        <v>33</v>
      </c>
      <c r="F94">
        <v>29</v>
      </c>
      <c r="G94">
        <v>25</v>
      </c>
      <c r="H94">
        <v>22</v>
      </c>
      <c r="I94">
        <v>22</v>
      </c>
      <c r="J94">
        <v>22</v>
      </c>
      <c r="K94">
        <v>21</v>
      </c>
      <c r="L94">
        <v>19</v>
      </c>
      <c r="M94">
        <v>18</v>
      </c>
      <c r="N94">
        <v>18</v>
      </c>
      <c r="O94">
        <v>16</v>
      </c>
      <c r="P94">
        <v>4</v>
      </c>
      <c r="Q94">
        <v>2</v>
      </c>
      <c r="R94">
        <v>3</v>
      </c>
    </row>
    <row r="95" spans="2:18" ht="14.45" x14ac:dyDescent="0.35">
      <c r="B95" t="s">
        <v>8</v>
      </c>
      <c r="C95">
        <v>49</v>
      </c>
      <c r="D95">
        <v>27</v>
      </c>
      <c r="E95">
        <v>20</v>
      </c>
      <c r="F95">
        <v>22</v>
      </c>
      <c r="G95">
        <v>17</v>
      </c>
      <c r="H95">
        <v>17</v>
      </c>
      <c r="I95">
        <v>15</v>
      </c>
      <c r="J95">
        <v>13</v>
      </c>
      <c r="K95">
        <v>14</v>
      </c>
      <c r="L95">
        <v>15</v>
      </c>
      <c r="M95">
        <v>14</v>
      </c>
      <c r="N95">
        <v>12</v>
      </c>
      <c r="O95">
        <v>12</v>
      </c>
      <c r="P95">
        <v>4</v>
      </c>
      <c r="Q95">
        <v>3</v>
      </c>
      <c r="R95">
        <v>8</v>
      </c>
    </row>
    <row r="97" spans="2:18" ht="14.45" x14ac:dyDescent="0.35">
      <c r="B97" t="s">
        <v>15</v>
      </c>
      <c r="C97">
        <v>56</v>
      </c>
      <c r="D97">
        <v>30</v>
      </c>
      <c r="E97">
        <v>18</v>
      </c>
      <c r="F97">
        <v>23</v>
      </c>
      <c r="G97">
        <v>16</v>
      </c>
      <c r="H97">
        <v>11</v>
      </c>
      <c r="I97">
        <v>14</v>
      </c>
      <c r="J97">
        <v>11</v>
      </c>
      <c r="K97">
        <v>10</v>
      </c>
      <c r="L97">
        <v>9</v>
      </c>
      <c r="M97">
        <v>12</v>
      </c>
      <c r="N97">
        <v>8</v>
      </c>
      <c r="O97">
        <v>6</v>
      </c>
      <c r="P97">
        <v>2</v>
      </c>
      <c r="Q97">
        <v>0</v>
      </c>
      <c r="R97">
        <v>2</v>
      </c>
    </row>
    <row r="98" spans="2:18" ht="14.45" x14ac:dyDescent="0.35">
      <c r="B98" t="s">
        <v>16</v>
      </c>
      <c r="C98">
        <v>45</v>
      </c>
      <c r="D98">
        <v>27</v>
      </c>
      <c r="E98">
        <v>26</v>
      </c>
      <c r="F98">
        <v>26</v>
      </c>
      <c r="G98">
        <v>21</v>
      </c>
      <c r="H98">
        <v>18</v>
      </c>
      <c r="I98">
        <v>15</v>
      </c>
      <c r="J98">
        <v>16</v>
      </c>
      <c r="K98">
        <v>12</v>
      </c>
      <c r="L98">
        <v>13</v>
      </c>
      <c r="M98">
        <v>13</v>
      </c>
      <c r="N98">
        <v>11</v>
      </c>
      <c r="O98">
        <v>10</v>
      </c>
      <c r="P98">
        <v>3</v>
      </c>
      <c r="Q98">
        <v>1</v>
      </c>
      <c r="R98">
        <v>2</v>
      </c>
    </row>
    <row r="99" spans="2:18" ht="14.45" x14ac:dyDescent="0.35">
      <c r="B99" t="s">
        <v>17</v>
      </c>
      <c r="C99">
        <v>45</v>
      </c>
      <c r="D99">
        <v>28</v>
      </c>
      <c r="E99">
        <v>26</v>
      </c>
      <c r="F99">
        <v>28</v>
      </c>
      <c r="G99">
        <v>23</v>
      </c>
      <c r="H99">
        <v>18</v>
      </c>
      <c r="I99">
        <v>18</v>
      </c>
      <c r="J99">
        <v>15</v>
      </c>
      <c r="K99">
        <v>20</v>
      </c>
      <c r="L99">
        <v>16</v>
      </c>
      <c r="M99">
        <v>15</v>
      </c>
      <c r="N99">
        <v>15</v>
      </c>
      <c r="O99">
        <v>13</v>
      </c>
      <c r="P99">
        <v>4</v>
      </c>
      <c r="Q99">
        <v>3</v>
      </c>
      <c r="R99">
        <v>5</v>
      </c>
    </row>
    <row r="100" spans="2:18" ht="14.45" x14ac:dyDescent="0.35">
      <c r="B100" t="s">
        <v>18</v>
      </c>
      <c r="C100">
        <v>42</v>
      </c>
      <c r="D100">
        <v>29</v>
      </c>
      <c r="E100">
        <v>28</v>
      </c>
      <c r="F100">
        <v>24</v>
      </c>
      <c r="G100">
        <v>21</v>
      </c>
      <c r="H100">
        <v>21</v>
      </c>
      <c r="I100">
        <v>19</v>
      </c>
      <c r="J100">
        <v>19</v>
      </c>
      <c r="K100">
        <v>20</v>
      </c>
      <c r="L100">
        <v>19</v>
      </c>
      <c r="M100">
        <v>17</v>
      </c>
      <c r="N100">
        <v>18</v>
      </c>
      <c r="O100">
        <v>18</v>
      </c>
      <c r="P100">
        <v>5</v>
      </c>
      <c r="Q100">
        <v>2</v>
      </c>
      <c r="R100">
        <v>7</v>
      </c>
    </row>
    <row r="101" spans="2:18" ht="14.45" x14ac:dyDescent="0.35">
      <c r="B101" t="s">
        <v>19</v>
      </c>
      <c r="C101">
        <v>32</v>
      </c>
      <c r="D101">
        <v>34</v>
      </c>
      <c r="E101">
        <v>31</v>
      </c>
      <c r="F101">
        <v>23</v>
      </c>
      <c r="G101">
        <v>23</v>
      </c>
      <c r="H101">
        <v>28</v>
      </c>
      <c r="I101">
        <v>25</v>
      </c>
      <c r="J101">
        <v>24</v>
      </c>
      <c r="K101">
        <v>22</v>
      </c>
      <c r="L101">
        <v>25</v>
      </c>
      <c r="M101">
        <v>21</v>
      </c>
      <c r="N101">
        <v>23</v>
      </c>
      <c r="O101">
        <v>23</v>
      </c>
      <c r="P101">
        <v>7</v>
      </c>
      <c r="Q101">
        <v>5</v>
      </c>
      <c r="R101">
        <v>10</v>
      </c>
    </row>
    <row r="103" spans="2:18" ht="14.45" x14ac:dyDescent="0.35">
      <c r="B103" t="s">
        <v>10</v>
      </c>
      <c r="C103">
        <v>42</v>
      </c>
      <c r="D103">
        <v>29</v>
      </c>
      <c r="E103">
        <v>20</v>
      </c>
      <c r="F103">
        <v>22</v>
      </c>
      <c r="G103">
        <v>17</v>
      </c>
      <c r="H103">
        <v>20</v>
      </c>
      <c r="I103">
        <v>18</v>
      </c>
      <c r="J103">
        <v>16</v>
      </c>
      <c r="K103">
        <v>19</v>
      </c>
      <c r="L103">
        <v>17</v>
      </c>
      <c r="M103">
        <v>18</v>
      </c>
      <c r="N103">
        <v>19</v>
      </c>
      <c r="O103">
        <v>17</v>
      </c>
      <c r="P103">
        <v>6</v>
      </c>
      <c r="Q103">
        <v>4</v>
      </c>
      <c r="R103">
        <v>11</v>
      </c>
    </row>
    <row r="104" spans="2:18" x14ac:dyDescent="0.25">
      <c r="B104" t="s">
        <v>11</v>
      </c>
      <c r="C104">
        <v>44</v>
      </c>
      <c r="D104">
        <v>29</v>
      </c>
      <c r="E104">
        <v>24</v>
      </c>
      <c r="F104">
        <v>22</v>
      </c>
      <c r="G104">
        <v>19</v>
      </c>
      <c r="H104">
        <v>18</v>
      </c>
      <c r="I104">
        <v>17</v>
      </c>
      <c r="J104">
        <v>16</v>
      </c>
      <c r="K104">
        <v>16</v>
      </c>
      <c r="L104">
        <v>15</v>
      </c>
      <c r="M104">
        <v>14</v>
      </c>
      <c r="N104">
        <v>13</v>
      </c>
      <c r="O104">
        <v>13</v>
      </c>
      <c r="P104">
        <v>4</v>
      </c>
      <c r="Q104">
        <v>1</v>
      </c>
      <c r="R104">
        <v>3</v>
      </c>
    </row>
    <row r="105" spans="2:18" ht="14.45" x14ac:dyDescent="0.35">
      <c r="B105" t="s">
        <v>12</v>
      </c>
      <c r="C105">
        <v>45</v>
      </c>
      <c r="D105">
        <v>31</v>
      </c>
      <c r="E105">
        <v>40</v>
      </c>
      <c r="F105">
        <v>36</v>
      </c>
      <c r="G105">
        <v>29</v>
      </c>
      <c r="H105">
        <v>21</v>
      </c>
      <c r="I105">
        <v>23</v>
      </c>
      <c r="J105">
        <v>22</v>
      </c>
      <c r="K105">
        <v>18</v>
      </c>
      <c r="L105">
        <v>19</v>
      </c>
      <c r="M105">
        <v>16</v>
      </c>
      <c r="N105">
        <v>13</v>
      </c>
      <c r="O105">
        <v>13</v>
      </c>
      <c r="P105">
        <v>2</v>
      </c>
      <c r="Q105">
        <v>1</v>
      </c>
      <c r="R105">
        <v>1</v>
      </c>
    </row>
    <row r="107" spans="2:18" ht="14.45" x14ac:dyDescent="0.35">
      <c r="B107" t="s">
        <v>21</v>
      </c>
      <c r="C107">
        <v>47</v>
      </c>
      <c r="D107">
        <v>27</v>
      </c>
      <c r="E107">
        <v>19</v>
      </c>
      <c r="F107">
        <v>22</v>
      </c>
      <c r="G107">
        <v>17</v>
      </c>
      <c r="H107">
        <v>20</v>
      </c>
      <c r="I107">
        <v>17</v>
      </c>
      <c r="J107">
        <v>16</v>
      </c>
      <c r="K107">
        <v>18</v>
      </c>
      <c r="L107">
        <v>17</v>
      </c>
      <c r="M107">
        <v>18</v>
      </c>
      <c r="N107">
        <v>16</v>
      </c>
      <c r="O107">
        <v>15</v>
      </c>
      <c r="P107">
        <v>5</v>
      </c>
      <c r="Q107">
        <v>3</v>
      </c>
      <c r="R107">
        <v>8</v>
      </c>
    </row>
    <row r="108" spans="2:18" ht="14.45" x14ac:dyDescent="0.35">
      <c r="B108" t="s">
        <v>22</v>
      </c>
      <c r="C108">
        <v>43</v>
      </c>
      <c r="D108">
        <v>30</v>
      </c>
      <c r="E108">
        <v>29</v>
      </c>
      <c r="F108">
        <v>26</v>
      </c>
      <c r="G108">
        <v>23</v>
      </c>
      <c r="H108">
        <v>19</v>
      </c>
      <c r="I108">
        <v>18</v>
      </c>
      <c r="J108">
        <v>16</v>
      </c>
      <c r="K108">
        <v>16</v>
      </c>
      <c r="L108">
        <v>16</v>
      </c>
      <c r="M108">
        <v>15</v>
      </c>
      <c r="N108">
        <v>14</v>
      </c>
      <c r="O108">
        <v>13</v>
      </c>
      <c r="P108">
        <v>3</v>
      </c>
      <c r="Q108">
        <v>2</v>
      </c>
      <c r="R108">
        <v>4</v>
      </c>
    </row>
    <row r="109" spans="2:18" ht="14.45" x14ac:dyDescent="0.35">
      <c r="B109" t="s">
        <v>23</v>
      </c>
      <c r="C109">
        <v>37</v>
      </c>
      <c r="D109">
        <v>34</v>
      </c>
      <c r="E109">
        <v>45</v>
      </c>
      <c r="F109">
        <v>33</v>
      </c>
      <c r="G109">
        <v>28</v>
      </c>
      <c r="H109">
        <v>18</v>
      </c>
      <c r="I109">
        <v>21</v>
      </c>
      <c r="J109">
        <v>22</v>
      </c>
      <c r="K109">
        <v>19</v>
      </c>
      <c r="L109">
        <v>18</v>
      </c>
      <c r="M109">
        <v>14</v>
      </c>
      <c r="N109">
        <v>14</v>
      </c>
      <c r="O109">
        <v>13</v>
      </c>
      <c r="P109">
        <v>1</v>
      </c>
      <c r="Q109">
        <v>0</v>
      </c>
      <c r="R109">
        <v>1</v>
      </c>
    </row>
    <row r="110" spans="2:18" ht="14.45" x14ac:dyDescent="0.35">
      <c r="B110" t="s">
        <v>24</v>
      </c>
      <c r="C110">
        <v>38</v>
      </c>
      <c r="D110">
        <v>38</v>
      </c>
      <c r="E110">
        <v>38</v>
      </c>
      <c r="F110">
        <v>35</v>
      </c>
      <c r="G110">
        <v>28</v>
      </c>
      <c r="H110">
        <v>26</v>
      </c>
      <c r="I110">
        <v>30</v>
      </c>
      <c r="J110">
        <v>32</v>
      </c>
      <c r="K110">
        <v>22</v>
      </c>
      <c r="L110">
        <v>21</v>
      </c>
      <c r="M110">
        <v>19</v>
      </c>
      <c r="N110">
        <v>19</v>
      </c>
      <c r="O110">
        <v>17</v>
      </c>
      <c r="P110">
        <v>4</v>
      </c>
      <c r="Q110">
        <v>3</v>
      </c>
      <c r="R110">
        <v>1</v>
      </c>
    </row>
    <row r="112" spans="2:18" ht="14.45" x14ac:dyDescent="0.35">
      <c r="B112" t="s">
        <v>55</v>
      </c>
      <c r="C112">
        <v>40</v>
      </c>
      <c r="D112">
        <v>29</v>
      </c>
      <c r="E112">
        <v>29</v>
      </c>
      <c r="F112">
        <v>28</v>
      </c>
      <c r="G112">
        <v>24</v>
      </c>
      <c r="H112">
        <v>22</v>
      </c>
      <c r="I112">
        <v>21</v>
      </c>
      <c r="J112">
        <v>20</v>
      </c>
      <c r="K112">
        <v>19</v>
      </c>
      <c r="L112">
        <v>19</v>
      </c>
      <c r="M112">
        <v>17</v>
      </c>
      <c r="N112">
        <v>16</v>
      </c>
      <c r="O112">
        <v>16</v>
      </c>
      <c r="P112">
        <v>4</v>
      </c>
      <c r="Q112">
        <v>2</v>
      </c>
      <c r="R112">
        <v>5</v>
      </c>
    </row>
    <row r="113" spans="2:18" ht="14.45" x14ac:dyDescent="0.35">
      <c r="B113" t="s">
        <v>56</v>
      </c>
      <c r="C113">
        <v>42</v>
      </c>
      <c r="D113">
        <v>30</v>
      </c>
      <c r="E113">
        <v>29</v>
      </c>
      <c r="F113">
        <v>17</v>
      </c>
      <c r="G113">
        <v>15</v>
      </c>
      <c r="H113">
        <v>13</v>
      </c>
      <c r="I113">
        <v>12</v>
      </c>
      <c r="J113">
        <v>12</v>
      </c>
      <c r="K113">
        <v>12</v>
      </c>
      <c r="L113">
        <v>10</v>
      </c>
      <c r="M113">
        <v>8</v>
      </c>
      <c r="N113">
        <v>11</v>
      </c>
      <c r="O113">
        <v>8</v>
      </c>
      <c r="P113">
        <v>2</v>
      </c>
      <c r="Q113">
        <v>3</v>
      </c>
      <c r="R113">
        <v>3</v>
      </c>
    </row>
    <row r="114" spans="2:18" ht="14.45" x14ac:dyDescent="0.35">
      <c r="B114" t="s">
        <v>57</v>
      </c>
      <c r="C114">
        <v>51</v>
      </c>
      <c r="D114">
        <v>28</v>
      </c>
      <c r="E114">
        <v>21</v>
      </c>
      <c r="F114">
        <v>26</v>
      </c>
      <c r="G114">
        <v>19</v>
      </c>
      <c r="H114">
        <v>19</v>
      </c>
      <c r="I114">
        <v>19</v>
      </c>
      <c r="J114">
        <v>17</v>
      </c>
      <c r="K114">
        <v>18</v>
      </c>
      <c r="L114">
        <v>17</v>
      </c>
      <c r="M114">
        <v>18</v>
      </c>
      <c r="N114">
        <v>17</v>
      </c>
      <c r="O114">
        <v>16</v>
      </c>
      <c r="P114">
        <v>5</v>
      </c>
      <c r="Q114">
        <v>2</v>
      </c>
      <c r="R114">
        <v>7</v>
      </c>
    </row>
    <row r="115" spans="2:18" ht="14.45" x14ac:dyDescent="0.35">
      <c r="B115" t="s">
        <v>58</v>
      </c>
      <c r="C115">
        <v>40</v>
      </c>
      <c r="D115">
        <v>33</v>
      </c>
      <c r="E115">
        <v>32</v>
      </c>
      <c r="F115">
        <v>24</v>
      </c>
      <c r="G115">
        <v>24</v>
      </c>
      <c r="H115">
        <v>19</v>
      </c>
      <c r="I115">
        <v>17</v>
      </c>
      <c r="J115">
        <v>19</v>
      </c>
      <c r="K115">
        <v>18</v>
      </c>
      <c r="L115">
        <v>18</v>
      </c>
      <c r="M115">
        <v>17</v>
      </c>
      <c r="N115">
        <v>14</v>
      </c>
      <c r="O115">
        <v>16</v>
      </c>
      <c r="P115">
        <v>4</v>
      </c>
      <c r="Q115">
        <v>3</v>
      </c>
      <c r="R115">
        <v>4</v>
      </c>
    </row>
    <row r="116" spans="2:18" ht="14.45" x14ac:dyDescent="0.35">
      <c r="B116" t="s">
        <v>59</v>
      </c>
      <c r="C116">
        <v>43</v>
      </c>
      <c r="D116">
        <v>32</v>
      </c>
      <c r="E116">
        <v>17</v>
      </c>
      <c r="F116">
        <v>19</v>
      </c>
      <c r="G116">
        <v>18</v>
      </c>
      <c r="H116">
        <v>17</v>
      </c>
      <c r="I116">
        <v>14</v>
      </c>
      <c r="J116">
        <v>12</v>
      </c>
      <c r="K116">
        <v>13</v>
      </c>
      <c r="L116">
        <v>15</v>
      </c>
      <c r="M116">
        <v>13</v>
      </c>
      <c r="N116">
        <v>12</v>
      </c>
      <c r="O116">
        <v>10</v>
      </c>
      <c r="P116">
        <v>4</v>
      </c>
      <c r="Q116">
        <v>2</v>
      </c>
      <c r="R116">
        <v>5</v>
      </c>
    </row>
    <row r="118" spans="2:18" x14ac:dyDescent="0.25">
      <c r="B118" s="3">
        <v>43362</v>
      </c>
      <c r="C118" t="s">
        <v>34</v>
      </c>
      <c r="D118" t="s">
        <v>35</v>
      </c>
      <c r="E118" t="s">
        <v>42</v>
      </c>
      <c r="F118" t="s">
        <v>37</v>
      </c>
      <c r="G118" t="s">
        <v>36</v>
      </c>
      <c r="H118" t="s">
        <v>68</v>
      </c>
      <c r="I118" t="s">
        <v>69</v>
      </c>
      <c r="J118" t="s">
        <v>44</v>
      </c>
      <c r="K118" t="s">
        <v>70</v>
      </c>
      <c r="L118" t="s">
        <v>45</v>
      </c>
      <c r="M118" t="s">
        <v>50</v>
      </c>
      <c r="N118" t="s">
        <v>66</v>
      </c>
      <c r="O118" t="s">
        <v>67</v>
      </c>
      <c r="P118" t="s">
        <v>64</v>
      </c>
      <c r="Q118" t="s">
        <v>65</v>
      </c>
      <c r="R118" t="s">
        <v>54</v>
      </c>
    </row>
    <row r="119" spans="2:18" ht="14.45" x14ac:dyDescent="0.35">
      <c r="B119" t="s">
        <v>14</v>
      </c>
      <c r="C119">
        <v>43</v>
      </c>
      <c r="D119">
        <v>32</v>
      </c>
      <c r="E119">
        <v>29</v>
      </c>
      <c r="F119">
        <v>24</v>
      </c>
      <c r="G119">
        <v>22</v>
      </c>
      <c r="H119">
        <v>19</v>
      </c>
      <c r="I119">
        <v>19</v>
      </c>
      <c r="J119">
        <v>18</v>
      </c>
      <c r="K119">
        <v>17</v>
      </c>
      <c r="L119">
        <v>17</v>
      </c>
      <c r="M119">
        <v>15</v>
      </c>
      <c r="N119">
        <v>15</v>
      </c>
      <c r="O119">
        <v>15</v>
      </c>
      <c r="P119">
        <v>4</v>
      </c>
      <c r="Q119">
        <v>2</v>
      </c>
      <c r="R119">
        <v>5</v>
      </c>
    </row>
    <row r="121" spans="2:18" ht="14.45" x14ac:dyDescent="0.35">
      <c r="B121" t="s">
        <v>7</v>
      </c>
      <c r="C121">
        <v>37</v>
      </c>
      <c r="D121">
        <v>35</v>
      </c>
      <c r="E121">
        <v>35</v>
      </c>
      <c r="F121">
        <v>30</v>
      </c>
      <c r="G121">
        <v>26</v>
      </c>
      <c r="H121">
        <v>22</v>
      </c>
      <c r="I121">
        <v>22</v>
      </c>
      <c r="J121">
        <v>23</v>
      </c>
      <c r="K121">
        <v>20</v>
      </c>
      <c r="L121">
        <v>20</v>
      </c>
      <c r="M121">
        <v>18</v>
      </c>
      <c r="N121">
        <v>17</v>
      </c>
      <c r="O121">
        <v>17</v>
      </c>
      <c r="P121">
        <v>3</v>
      </c>
      <c r="Q121">
        <v>2</v>
      </c>
      <c r="R121">
        <v>3</v>
      </c>
    </row>
    <row r="122" spans="2:18" ht="14.45" x14ac:dyDescent="0.35">
      <c r="B122" t="s">
        <v>8</v>
      </c>
      <c r="C122">
        <v>49</v>
      </c>
      <c r="D122">
        <v>29</v>
      </c>
      <c r="E122">
        <v>24</v>
      </c>
      <c r="F122">
        <v>19</v>
      </c>
      <c r="G122">
        <v>18</v>
      </c>
      <c r="H122">
        <v>17</v>
      </c>
      <c r="I122">
        <v>17</v>
      </c>
      <c r="J122">
        <v>13</v>
      </c>
      <c r="K122">
        <v>14</v>
      </c>
      <c r="L122">
        <v>14</v>
      </c>
      <c r="M122">
        <v>13</v>
      </c>
      <c r="N122">
        <v>13</v>
      </c>
      <c r="O122">
        <v>13</v>
      </c>
      <c r="P122">
        <v>4</v>
      </c>
      <c r="Q122">
        <v>2</v>
      </c>
      <c r="R122">
        <v>7</v>
      </c>
    </row>
    <row r="124" spans="2:18" ht="14.45" x14ac:dyDescent="0.35">
      <c r="B124" t="s">
        <v>15</v>
      </c>
      <c r="C124">
        <v>55</v>
      </c>
      <c r="D124">
        <v>29</v>
      </c>
      <c r="E124">
        <v>22</v>
      </c>
      <c r="F124">
        <v>21</v>
      </c>
      <c r="G124">
        <v>19</v>
      </c>
      <c r="H124">
        <v>12</v>
      </c>
      <c r="I124">
        <v>14</v>
      </c>
      <c r="J124">
        <v>13</v>
      </c>
      <c r="K124">
        <v>10</v>
      </c>
      <c r="L124">
        <v>11</v>
      </c>
      <c r="M124">
        <v>8</v>
      </c>
      <c r="N124">
        <v>9</v>
      </c>
      <c r="O124">
        <v>9</v>
      </c>
      <c r="P124">
        <v>1</v>
      </c>
      <c r="Q124">
        <v>0</v>
      </c>
      <c r="R124">
        <v>3</v>
      </c>
    </row>
    <row r="125" spans="2:18" ht="14.45" x14ac:dyDescent="0.35">
      <c r="B125" t="s">
        <v>16</v>
      </c>
      <c r="C125">
        <v>46</v>
      </c>
      <c r="D125">
        <v>31</v>
      </c>
      <c r="E125">
        <v>30</v>
      </c>
      <c r="F125">
        <v>24</v>
      </c>
      <c r="G125">
        <v>23</v>
      </c>
      <c r="H125">
        <v>16</v>
      </c>
      <c r="I125">
        <v>18</v>
      </c>
      <c r="J125">
        <v>15</v>
      </c>
      <c r="K125">
        <v>14</v>
      </c>
      <c r="L125">
        <v>14</v>
      </c>
      <c r="M125">
        <v>11</v>
      </c>
      <c r="N125">
        <v>13</v>
      </c>
      <c r="O125">
        <v>12</v>
      </c>
      <c r="P125">
        <v>2</v>
      </c>
      <c r="Q125">
        <v>1</v>
      </c>
      <c r="R125">
        <v>2</v>
      </c>
    </row>
    <row r="126" spans="2:18" ht="14.45" x14ac:dyDescent="0.35">
      <c r="B126" t="s">
        <v>17</v>
      </c>
      <c r="C126">
        <v>44</v>
      </c>
      <c r="D126">
        <v>30</v>
      </c>
      <c r="E126">
        <v>29</v>
      </c>
      <c r="F126">
        <v>23</v>
      </c>
      <c r="G126">
        <v>23</v>
      </c>
      <c r="H126">
        <v>18</v>
      </c>
      <c r="I126">
        <v>17</v>
      </c>
      <c r="J126">
        <v>16</v>
      </c>
      <c r="K126">
        <v>15</v>
      </c>
      <c r="L126">
        <v>16</v>
      </c>
      <c r="M126">
        <v>14</v>
      </c>
      <c r="N126">
        <v>12</v>
      </c>
      <c r="O126">
        <v>13</v>
      </c>
      <c r="P126">
        <v>4</v>
      </c>
      <c r="Q126">
        <v>1</v>
      </c>
      <c r="R126">
        <v>3</v>
      </c>
    </row>
    <row r="127" spans="2:18" x14ac:dyDescent="0.25">
      <c r="B127" t="s">
        <v>18</v>
      </c>
      <c r="C127">
        <v>41</v>
      </c>
      <c r="D127">
        <v>32</v>
      </c>
      <c r="E127">
        <v>30</v>
      </c>
      <c r="F127">
        <v>25</v>
      </c>
      <c r="G127">
        <v>21</v>
      </c>
      <c r="H127">
        <v>22</v>
      </c>
      <c r="I127">
        <v>20</v>
      </c>
      <c r="J127">
        <v>19</v>
      </c>
      <c r="K127">
        <v>20</v>
      </c>
      <c r="L127">
        <v>18</v>
      </c>
      <c r="M127">
        <v>17</v>
      </c>
      <c r="N127">
        <v>17</v>
      </c>
      <c r="O127">
        <v>16</v>
      </c>
      <c r="P127">
        <v>5</v>
      </c>
      <c r="Q127">
        <v>2</v>
      </c>
      <c r="R127">
        <v>7</v>
      </c>
    </row>
    <row r="128" spans="2:18" x14ac:dyDescent="0.25">
      <c r="B128" t="s">
        <v>19</v>
      </c>
      <c r="C128">
        <v>34</v>
      </c>
      <c r="D128">
        <v>36</v>
      </c>
      <c r="E128">
        <v>35</v>
      </c>
      <c r="F128">
        <v>26</v>
      </c>
      <c r="G128">
        <v>21</v>
      </c>
      <c r="H128">
        <v>27</v>
      </c>
      <c r="I128">
        <v>26</v>
      </c>
      <c r="J128">
        <v>25</v>
      </c>
      <c r="K128">
        <v>25</v>
      </c>
      <c r="L128">
        <v>25</v>
      </c>
      <c r="M128">
        <v>24</v>
      </c>
      <c r="N128">
        <v>22</v>
      </c>
      <c r="O128">
        <v>22</v>
      </c>
      <c r="P128">
        <v>6</v>
      </c>
      <c r="Q128">
        <v>4</v>
      </c>
      <c r="R128">
        <v>11</v>
      </c>
    </row>
    <row r="130" spans="2:18" x14ac:dyDescent="0.25">
      <c r="B130" t="s">
        <v>10</v>
      </c>
      <c r="C130">
        <v>40</v>
      </c>
      <c r="D130">
        <v>33</v>
      </c>
      <c r="E130">
        <v>21</v>
      </c>
      <c r="F130">
        <v>22</v>
      </c>
      <c r="G130">
        <v>18</v>
      </c>
      <c r="H130">
        <v>23</v>
      </c>
      <c r="I130">
        <v>20</v>
      </c>
      <c r="J130">
        <v>18</v>
      </c>
      <c r="K130">
        <v>20</v>
      </c>
      <c r="L130">
        <v>21</v>
      </c>
      <c r="M130">
        <v>19</v>
      </c>
      <c r="N130">
        <v>19</v>
      </c>
      <c r="O130">
        <v>19</v>
      </c>
      <c r="P130">
        <v>6</v>
      </c>
      <c r="Q130">
        <v>4</v>
      </c>
      <c r="R130">
        <v>11</v>
      </c>
    </row>
    <row r="131" spans="2:18" x14ac:dyDescent="0.25">
      <c r="B131" t="s">
        <v>11</v>
      </c>
      <c r="C131">
        <v>46</v>
      </c>
      <c r="D131">
        <v>32</v>
      </c>
      <c r="E131">
        <v>29</v>
      </c>
      <c r="F131">
        <v>24</v>
      </c>
      <c r="G131">
        <v>22</v>
      </c>
      <c r="H131">
        <v>18</v>
      </c>
      <c r="I131">
        <v>16</v>
      </c>
      <c r="J131">
        <v>16</v>
      </c>
      <c r="K131">
        <v>15</v>
      </c>
      <c r="L131">
        <v>14</v>
      </c>
      <c r="M131">
        <v>13</v>
      </c>
      <c r="N131">
        <v>13</v>
      </c>
      <c r="O131">
        <v>13</v>
      </c>
      <c r="P131">
        <v>3</v>
      </c>
      <c r="Q131">
        <v>1</v>
      </c>
      <c r="R131">
        <v>2</v>
      </c>
    </row>
    <row r="132" spans="2:18" x14ac:dyDescent="0.25">
      <c r="B132" t="s">
        <v>12</v>
      </c>
      <c r="C132">
        <v>42</v>
      </c>
      <c r="D132">
        <v>30</v>
      </c>
      <c r="E132">
        <v>43</v>
      </c>
      <c r="F132">
        <v>27</v>
      </c>
      <c r="G132">
        <v>26</v>
      </c>
      <c r="H132">
        <v>17</v>
      </c>
      <c r="I132">
        <v>23</v>
      </c>
      <c r="J132">
        <v>21</v>
      </c>
      <c r="K132">
        <v>17</v>
      </c>
      <c r="L132">
        <v>16</v>
      </c>
      <c r="M132">
        <v>13</v>
      </c>
      <c r="N132">
        <v>12</v>
      </c>
      <c r="O132">
        <v>12</v>
      </c>
      <c r="P132">
        <v>2</v>
      </c>
      <c r="Q132">
        <v>1</v>
      </c>
      <c r="R132">
        <v>1</v>
      </c>
    </row>
    <row r="134" spans="2:18" x14ac:dyDescent="0.25">
      <c r="B134" t="s">
        <v>21</v>
      </c>
      <c r="C134">
        <v>48</v>
      </c>
      <c r="D134">
        <v>30</v>
      </c>
      <c r="E134">
        <v>20</v>
      </c>
      <c r="F134">
        <v>20</v>
      </c>
      <c r="G134">
        <v>16</v>
      </c>
      <c r="H134">
        <v>19</v>
      </c>
      <c r="I134">
        <v>17</v>
      </c>
      <c r="J134">
        <v>16</v>
      </c>
      <c r="K134">
        <v>17</v>
      </c>
      <c r="L134">
        <v>17</v>
      </c>
      <c r="M134">
        <v>15</v>
      </c>
      <c r="N134">
        <v>15</v>
      </c>
      <c r="O134">
        <v>15</v>
      </c>
      <c r="P134">
        <v>5</v>
      </c>
      <c r="Q134">
        <v>3</v>
      </c>
      <c r="R134">
        <v>8</v>
      </c>
    </row>
    <row r="135" spans="2:18" x14ac:dyDescent="0.25">
      <c r="B135" t="s">
        <v>22</v>
      </c>
      <c r="C135">
        <v>40</v>
      </c>
      <c r="D135">
        <v>34</v>
      </c>
      <c r="E135">
        <v>34</v>
      </c>
      <c r="F135">
        <v>26</v>
      </c>
      <c r="G135">
        <v>24</v>
      </c>
      <c r="H135">
        <v>20</v>
      </c>
      <c r="I135">
        <v>18</v>
      </c>
      <c r="J135">
        <v>18</v>
      </c>
      <c r="K135">
        <v>17</v>
      </c>
      <c r="L135">
        <v>17</v>
      </c>
      <c r="M135">
        <v>15</v>
      </c>
      <c r="N135">
        <v>15</v>
      </c>
      <c r="O135">
        <v>14</v>
      </c>
      <c r="P135">
        <v>3</v>
      </c>
      <c r="Q135">
        <v>1</v>
      </c>
      <c r="R135">
        <v>2</v>
      </c>
    </row>
    <row r="136" spans="2:18" x14ac:dyDescent="0.25">
      <c r="B136" t="s">
        <v>23</v>
      </c>
      <c r="C136">
        <v>40</v>
      </c>
      <c r="D136">
        <v>33</v>
      </c>
      <c r="E136">
        <v>43</v>
      </c>
      <c r="F136">
        <v>30</v>
      </c>
      <c r="G136">
        <v>28</v>
      </c>
      <c r="H136">
        <v>20</v>
      </c>
      <c r="I136">
        <v>23</v>
      </c>
      <c r="J136">
        <v>21</v>
      </c>
      <c r="K136">
        <v>18</v>
      </c>
      <c r="L136">
        <v>18</v>
      </c>
      <c r="M136">
        <v>15</v>
      </c>
      <c r="N136">
        <v>15</v>
      </c>
      <c r="O136">
        <v>14</v>
      </c>
      <c r="P136">
        <v>2</v>
      </c>
      <c r="Q136">
        <v>0</v>
      </c>
      <c r="R136">
        <v>1</v>
      </c>
    </row>
    <row r="137" spans="2:18" x14ac:dyDescent="0.25">
      <c r="B137" t="s">
        <v>24</v>
      </c>
      <c r="C137">
        <v>35</v>
      </c>
      <c r="D137">
        <v>35</v>
      </c>
      <c r="E137">
        <v>54</v>
      </c>
      <c r="F137">
        <v>28</v>
      </c>
      <c r="G137">
        <v>29</v>
      </c>
      <c r="H137">
        <v>17</v>
      </c>
      <c r="I137">
        <v>28</v>
      </c>
      <c r="J137">
        <v>28</v>
      </c>
      <c r="K137">
        <v>18</v>
      </c>
      <c r="L137">
        <v>17</v>
      </c>
      <c r="M137">
        <v>15</v>
      </c>
      <c r="N137">
        <v>12</v>
      </c>
      <c r="O137">
        <v>12</v>
      </c>
      <c r="P137">
        <v>1</v>
      </c>
      <c r="Q137">
        <v>1</v>
      </c>
      <c r="R137">
        <v>2</v>
      </c>
    </row>
    <row r="139" spans="2:18" x14ac:dyDescent="0.25">
      <c r="B139" t="s">
        <v>55</v>
      </c>
      <c r="C139">
        <v>40</v>
      </c>
      <c r="D139">
        <v>32</v>
      </c>
      <c r="E139">
        <v>34</v>
      </c>
      <c r="F139">
        <v>26</v>
      </c>
      <c r="G139">
        <v>24</v>
      </c>
      <c r="H139">
        <v>20</v>
      </c>
      <c r="I139">
        <v>21</v>
      </c>
      <c r="J139">
        <v>19</v>
      </c>
      <c r="K139">
        <v>18</v>
      </c>
      <c r="L139">
        <v>17</v>
      </c>
      <c r="M139">
        <v>15</v>
      </c>
      <c r="N139">
        <v>14</v>
      </c>
      <c r="O139">
        <v>14</v>
      </c>
      <c r="P139">
        <v>3</v>
      </c>
      <c r="Q139">
        <v>1</v>
      </c>
      <c r="R139">
        <v>5</v>
      </c>
    </row>
    <row r="140" spans="2:18" x14ac:dyDescent="0.25">
      <c r="B140" t="s">
        <v>56</v>
      </c>
      <c r="C140">
        <v>32</v>
      </c>
      <c r="D140">
        <v>30</v>
      </c>
      <c r="E140">
        <v>31</v>
      </c>
      <c r="F140">
        <v>16</v>
      </c>
      <c r="G140">
        <v>19</v>
      </c>
      <c r="H140">
        <v>13</v>
      </c>
      <c r="I140">
        <v>14</v>
      </c>
      <c r="J140">
        <v>13</v>
      </c>
      <c r="K140">
        <v>12</v>
      </c>
      <c r="L140">
        <v>11</v>
      </c>
      <c r="M140">
        <v>10</v>
      </c>
      <c r="N140">
        <v>10</v>
      </c>
      <c r="O140">
        <v>9</v>
      </c>
      <c r="P140">
        <v>4</v>
      </c>
      <c r="Q140">
        <v>3</v>
      </c>
      <c r="R140">
        <v>7</v>
      </c>
    </row>
    <row r="141" spans="2:18" x14ac:dyDescent="0.25">
      <c r="B141" t="s">
        <v>57</v>
      </c>
      <c r="C141">
        <v>56</v>
      </c>
      <c r="D141">
        <v>30</v>
      </c>
      <c r="E141">
        <v>21</v>
      </c>
      <c r="F141">
        <v>25</v>
      </c>
      <c r="G141">
        <v>18</v>
      </c>
      <c r="H141">
        <v>21</v>
      </c>
      <c r="I141">
        <v>20</v>
      </c>
      <c r="J141">
        <v>18</v>
      </c>
      <c r="K141">
        <v>18</v>
      </c>
      <c r="L141">
        <v>19</v>
      </c>
      <c r="M141">
        <v>17</v>
      </c>
      <c r="N141">
        <v>19</v>
      </c>
      <c r="O141">
        <v>18</v>
      </c>
      <c r="P141">
        <v>5</v>
      </c>
      <c r="Q141">
        <v>1</v>
      </c>
      <c r="R141">
        <v>6</v>
      </c>
    </row>
    <row r="142" spans="2:18" x14ac:dyDescent="0.25">
      <c r="B142" t="s">
        <v>58</v>
      </c>
      <c r="C142">
        <v>38</v>
      </c>
      <c r="D142">
        <v>38</v>
      </c>
      <c r="E142">
        <v>36</v>
      </c>
      <c r="F142">
        <v>26</v>
      </c>
      <c r="G142">
        <v>25</v>
      </c>
      <c r="H142">
        <v>23</v>
      </c>
      <c r="I142">
        <v>21</v>
      </c>
      <c r="J142">
        <v>21</v>
      </c>
      <c r="K142">
        <v>20</v>
      </c>
      <c r="L142">
        <v>19</v>
      </c>
      <c r="M142">
        <v>18</v>
      </c>
      <c r="N142">
        <v>18</v>
      </c>
      <c r="O142">
        <v>18</v>
      </c>
      <c r="P142">
        <v>4</v>
      </c>
      <c r="Q142">
        <v>2</v>
      </c>
      <c r="R142">
        <v>4</v>
      </c>
    </row>
    <row r="143" spans="2:18" x14ac:dyDescent="0.25">
      <c r="B143" t="s">
        <v>59</v>
      </c>
      <c r="C143">
        <v>44</v>
      </c>
      <c r="D143">
        <v>33</v>
      </c>
      <c r="E143">
        <v>26</v>
      </c>
      <c r="F143">
        <v>20</v>
      </c>
      <c r="G143">
        <v>19</v>
      </c>
      <c r="H143">
        <v>19</v>
      </c>
      <c r="I143">
        <v>16</v>
      </c>
      <c r="J143">
        <v>15</v>
      </c>
      <c r="K143">
        <v>14</v>
      </c>
      <c r="L143">
        <v>18</v>
      </c>
      <c r="M143">
        <v>14</v>
      </c>
      <c r="N143">
        <v>15</v>
      </c>
      <c r="O143">
        <v>14</v>
      </c>
      <c r="P143">
        <v>1</v>
      </c>
      <c r="Q143">
        <v>2</v>
      </c>
      <c r="R143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F80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3" sqref="H3:K3"/>
    </sheetView>
  </sheetViews>
  <sheetFormatPr defaultRowHeight="15" x14ac:dyDescent="0.25"/>
  <cols>
    <col min="1" max="1" width="9.140625" style="2"/>
    <col min="2" max="2" width="13.85546875" style="2" bestFit="1" customWidth="1"/>
    <col min="3" max="3" width="6.7109375" style="15" bestFit="1" customWidth="1"/>
    <col min="4" max="4" width="7" style="15" bestFit="1" customWidth="1"/>
    <col min="5" max="11" width="6.5703125" style="15" customWidth="1"/>
    <col min="12" max="12" width="5.85546875" style="2" bestFit="1" customWidth="1"/>
    <col min="13" max="13" width="6.7109375" style="15" bestFit="1" customWidth="1"/>
    <col min="14" max="14" width="7" style="15" bestFit="1" customWidth="1"/>
    <col min="15" max="21" width="6.5703125" style="15" customWidth="1"/>
    <col min="22" max="22" width="5" style="2" bestFit="1" customWidth="1"/>
    <col min="23" max="23" width="6.7109375" style="15" customWidth="1"/>
    <col min="24" max="24" width="7" style="15" customWidth="1"/>
    <col min="25" max="31" width="6.5703125" style="15" customWidth="1"/>
    <col min="32" max="32" width="5.28515625" style="15" customWidth="1"/>
    <col min="33" max="33" width="7" style="15" customWidth="1"/>
    <col min="34" max="37" width="6.5703125" style="15" customWidth="1"/>
    <col min="38" max="41" width="6.85546875" style="15" customWidth="1"/>
    <col min="42" max="42" width="4.5703125" style="2" customWidth="1"/>
    <col min="43" max="43" width="7" style="2" customWidth="1"/>
    <col min="44" max="47" width="6.5703125" style="2" customWidth="1"/>
    <col min="48" max="51" width="6.85546875" style="2" customWidth="1"/>
    <col min="52" max="52" width="2.140625" style="2" customWidth="1"/>
    <col min="53" max="55" width="8.5703125" style="2" customWidth="1"/>
    <col min="56" max="57" width="9.140625" style="2"/>
    <col min="58" max="58" width="9.140625" style="27"/>
    <col min="59" max="63" width="9.140625" style="2"/>
    <col min="64" max="64" width="9.140625" style="2" customWidth="1"/>
    <col min="65" max="16384" width="9.140625" style="2"/>
  </cols>
  <sheetData>
    <row r="1" spans="1:55" x14ac:dyDescent="0.25">
      <c r="C1" s="2"/>
      <c r="D1" s="2"/>
      <c r="E1" s="2"/>
      <c r="F1" s="2"/>
      <c r="G1" s="2"/>
      <c r="H1" s="2"/>
      <c r="I1" s="2"/>
      <c r="J1" s="2"/>
      <c r="K1" s="2"/>
      <c r="M1" s="2"/>
      <c r="N1" s="2"/>
      <c r="O1" s="2"/>
      <c r="P1" s="2"/>
      <c r="Q1" s="2"/>
      <c r="R1" s="2"/>
      <c r="S1" s="2"/>
      <c r="T1" s="2"/>
      <c r="U1" s="2"/>
      <c r="W1" s="2"/>
      <c r="X1" s="2"/>
      <c r="Y1" s="2"/>
      <c r="Z1" s="2"/>
      <c r="AA1" s="2"/>
      <c r="AB1" s="2"/>
      <c r="AC1" s="2"/>
      <c r="AD1" s="2"/>
      <c r="AE1" s="2"/>
      <c r="AG1" s="2"/>
      <c r="AH1" s="2"/>
      <c r="AI1" s="2"/>
      <c r="AJ1" s="2"/>
      <c r="AK1" s="2"/>
      <c r="AL1" s="2"/>
      <c r="AM1" s="2"/>
      <c r="AN1" s="2"/>
      <c r="AO1" s="2"/>
    </row>
    <row r="2" spans="1:55" ht="15.75" x14ac:dyDescent="0.25">
      <c r="B2" s="1" t="s">
        <v>81</v>
      </c>
      <c r="C2" s="67" t="s">
        <v>26</v>
      </c>
      <c r="D2" s="67"/>
      <c r="E2" s="67"/>
      <c r="F2" s="67"/>
      <c r="G2" s="67"/>
      <c r="H2" s="44"/>
      <c r="I2" s="54"/>
      <c r="J2" s="54"/>
      <c r="K2" s="54"/>
      <c r="L2" s="15"/>
      <c r="M2" s="67" t="s">
        <v>25</v>
      </c>
      <c r="N2" s="67"/>
      <c r="O2" s="67"/>
      <c r="P2" s="67"/>
      <c r="Q2" s="67"/>
      <c r="R2" s="44"/>
      <c r="S2" s="54"/>
      <c r="T2" s="54"/>
      <c r="U2" s="54"/>
      <c r="V2" s="41"/>
      <c r="W2" s="67" t="s">
        <v>73</v>
      </c>
      <c r="X2" s="67"/>
      <c r="Y2" s="67"/>
      <c r="Z2" s="67"/>
      <c r="AA2" s="67"/>
      <c r="AB2" s="44"/>
      <c r="AC2" s="54"/>
      <c r="AD2" s="54"/>
      <c r="AE2" s="54"/>
      <c r="AF2" s="41"/>
      <c r="AG2" s="67" t="s">
        <v>33</v>
      </c>
      <c r="AH2" s="67"/>
      <c r="AI2" s="67"/>
      <c r="AJ2" s="67"/>
      <c r="AK2" s="67"/>
      <c r="AL2" s="44"/>
      <c r="AM2" s="54"/>
      <c r="AN2" s="54"/>
      <c r="AO2" s="54"/>
      <c r="AQ2" s="67" t="s">
        <v>85</v>
      </c>
      <c r="AR2" s="67"/>
      <c r="AS2" s="67"/>
      <c r="AT2" s="67"/>
      <c r="AU2" s="67"/>
      <c r="AV2" s="44"/>
      <c r="AW2" s="54"/>
      <c r="AX2" s="54"/>
      <c r="AY2" s="54"/>
      <c r="BA2" s="53" t="s">
        <v>86</v>
      </c>
      <c r="BB2" s="53" t="s">
        <v>25</v>
      </c>
      <c r="BC2" s="53" t="s">
        <v>73</v>
      </c>
    </row>
    <row r="3" spans="1:55" x14ac:dyDescent="0.25">
      <c r="C3" s="48">
        <v>43333</v>
      </c>
      <c r="D3" s="48">
        <v>43353</v>
      </c>
      <c r="E3" s="48">
        <v>43357</v>
      </c>
      <c r="F3" s="48">
        <v>43362</v>
      </c>
      <c r="G3" s="48">
        <v>43371</v>
      </c>
      <c r="H3" s="48">
        <v>43375</v>
      </c>
      <c r="I3" s="48">
        <v>43377</v>
      </c>
      <c r="J3" s="48">
        <v>43379</v>
      </c>
      <c r="K3" s="48">
        <v>43383</v>
      </c>
      <c r="M3" s="48">
        <v>43333</v>
      </c>
      <c r="N3" s="48">
        <v>43353</v>
      </c>
      <c r="O3" s="48">
        <v>43357</v>
      </c>
      <c r="P3" s="48">
        <v>43362</v>
      </c>
      <c r="Q3" s="48">
        <v>43371</v>
      </c>
      <c r="R3" s="48">
        <v>43375</v>
      </c>
      <c r="S3" s="48">
        <v>43377</v>
      </c>
      <c r="T3" s="48">
        <v>43379</v>
      </c>
      <c r="U3" s="48">
        <v>43383</v>
      </c>
      <c r="W3" s="48">
        <v>43333</v>
      </c>
      <c r="X3" s="48">
        <v>43353</v>
      </c>
      <c r="Y3" s="48">
        <v>43357</v>
      </c>
      <c r="Z3" s="48">
        <v>43362</v>
      </c>
      <c r="AA3" s="48">
        <v>43371</v>
      </c>
      <c r="AB3" s="48">
        <v>43375</v>
      </c>
      <c r="AC3" s="48">
        <v>43377</v>
      </c>
      <c r="AD3" s="48">
        <v>43379</v>
      </c>
      <c r="AE3" s="48">
        <v>43383</v>
      </c>
      <c r="AG3" s="48">
        <v>43333</v>
      </c>
      <c r="AH3" s="48">
        <v>43353</v>
      </c>
      <c r="AI3" s="48">
        <v>43357</v>
      </c>
      <c r="AJ3" s="48">
        <v>43362</v>
      </c>
      <c r="AK3" s="48">
        <v>43371</v>
      </c>
      <c r="AL3" s="48">
        <v>43375</v>
      </c>
      <c r="AM3" s="48">
        <v>43377</v>
      </c>
      <c r="AN3" s="48">
        <v>43379</v>
      </c>
      <c r="AO3" s="48">
        <v>43383</v>
      </c>
      <c r="AQ3" s="48">
        <v>43333</v>
      </c>
      <c r="AR3" s="48">
        <v>43353</v>
      </c>
      <c r="AS3" s="48">
        <v>43357</v>
      </c>
      <c r="AT3" s="48">
        <v>43362</v>
      </c>
      <c r="AU3" s="48">
        <v>43371</v>
      </c>
      <c r="AV3" s="48">
        <v>43375</v>
      </c>
      <c r="AW3" s="48">
        <v>43377</v>
      </c>
      <c r="AX3" s="48">
        <v>43379</v>
      </c>
      <c r="AY3" s="48">
        <v>43383</v>
      </c>
      <c r="BA3" s="52" t="s">
        <v>87</v>
      </c>
      <c r="BB3" s="52" t="s">
        <v>87</v>
      </c>
      <c r="BC3" s="52" t="s">
        <v>87</v>
      </c>
    </row>
    <row r="4" spans="1:55" x14ac:dyDescent="0.25">
      <c r="B4" s="2" t="s">
        <v>82</v>
      </c>
      <c r="C4" s="49">
        <v>38</v>
      </c>
      <c r="D4" s="49">
        <v>38</v>
      </c>
      <c r="E4" s="49">
        <v>41</v>
      </c>
      <c r="F4" s="49">
        <v>41</v>
      </c>
      <c r="G4" s="49">
        <v>39</v>
      </c>
      <c r="H4" s="49">
        <v>44</v>
      </c>
      <c r="I4" s="49">
        <v>44</v>
      </c>
      <c r="J4" s="49">
        <v>45</v>
      </c>
      <c r="K4" s="49">
        <v>49</v>
      </c>
      <c r="M4" s="49">
        <v>29</v>
      </c>
      <c r="N4" s="49">
        <v>39</v>
      </c>
      <c r="O4" s="49">
        <v>40</v>
      </c>
      <c r="P4" s="49">
        <v>41</v>
      </c>
      <c r="Q4" s="49">
        <v>45</v>
      </c>
      <c r="R4" s="49">
        <v>42</v>
      </c>
      <c r="S4" s="49">
        <v>43</v>
      </c>
      <c r="T4" s="49">
        <v>43</v>
      </c>
      <c r="U4" s="49">
        <v>36</v>
      </c>
      <c r="W4" s="49">
        <v>28</v>
      </c>
      <c r="X4" s="49">
        <v>20</v>
      </c>
      <c r="Y4" s="49">
        <v>17</v>
      </c>
      <c r="Z4" s="49">
        <v>15</v>
      </c>
      <c r="AA4" s="49">
        <v>13</v>
      </c>
      <c r="AB4" s="49">
        <v>12</v>
      </c>
      <c r="AC4" s="49">
        <v>10</v>
      </c>
      <c r="AD4" s="49">
        <v>10</v>
      </c>
      <c r="AE4" s="49">
        <v>8</v>
      </c>
      <c r="AG4" s="49">
        <v>4</v>
      </c>
      <c r="AH4" s="49">
        <v>3</v>
      </c>
      <c r="AI4" s="49">
        <v>2</v>
      </c>
      <c r="AJ4" s="49">
        <v>2</v>
      </c>
      <c r="AK4" s="49">
        <v>2</v>
      </c>
      <c r="AL4" s="49">
        <v>2</v>
      </c>
      <c r="AM4" s="49">
        <v>2</v>
      </c>
      <c r="AN4" s="49">
        <v>2</v>
      </c>
      <c r="AO4" s="49">
        <v>6</v>
      </c>
      <c r="AQ4" s="49">
        <f>W4+AG4</f>
        <v>32</v>
      </c>
      <c r="AR4" s="49">
        <f>X4+AH4</f>
        <v>23</v>
      </c>
      <c r="AS4" s="49">
        <f>Y4+AI4</f>
        <v>19</v>
      </c>
      <c r="AT4" s="49">
        <f>Z4+AJ4</f>
        <v>17</v>
      </c>
      <c r="AU4" s="49">
        <f>AA4+AK4</f>
        <v>15</v>
      </c>
      <c r="AV4" s="49">
        <f>AB4+AL4</f>
        <v>14</v>
      </c>
      <c r="AW4" s="49">
        <f t="shared" ref="AW4:AY4" si="0">AC4+AM4</f>
        <v>12</v>
      </c>
      <c r="AX4" s="49">
        <f t="shared" si="0"/>
        <v>12</v>
      </c>
      <c r="AY4" s="49">
        <f t="shared" si="0"/>
        <v>14</v>
      </c>
      <c r="BA4" s="52">
        <f>AVERAGE(D4:H4)</f>
        <v>40.6</v>
      </c>
      <c r="BB4" s="52">
        <f>AVERAGE(N4:R4)</f>
        <v>41.4</v>
      </c>
      <c r="BC4" s="52">
        <f>AVERAGE(AS4:AV4)</f>
        <v>16.25</v>
      </c>
    </row>
    <row r="5" spans="1:55" x14ac:dyDescent="0.25">
      <c r="A5" s="16"/>
      <c r="B5" s="4" t="s">
        <v>6</v>
      </c>
      <c r="C5" s="37"/>
      <c r="D5" s="37"/>
      <c r="E5" s="37"/>
      <c r="F5" s="37"/>
      <c r="G5" s="37"/>
      <c r="H5" s="37"/>
      <c r="I5" s="37"/>
      <c r="J5" s="37"/>
      <c r="K5" s="37"/>
      <c r="M5" s="37"/>
      <c r="N5" s="37"/>
      <c r="O5" s="37"/>
      <c r="P5" s="37"/>
      <c r="Q5" s="37"/>
      <c r="R5" s="37"/>
      <c r="S5" s="37"/>
      <c r="T5" s="37"/>
      <c r="U5" s="37"/>
      <c r="W5" s="37"/>
      <c r="X5" s="37"/>
      <c r="Y5" s="37"/>
      <c r="Z5" s="37"/>
      <c r="AA5" s="37"/>
      <c r="AB5" s="37"/>
      <c r="AC5" s="37"/>
      <c r="AD5" s="37"/>
      <c r="AE5" s="37"/>
      <c r="AG5" s="37"/>
      <c r="AH5" s="37"/>
      <c r="AI5" s="37"/>
      <c r="AJ5" s="37"/>
      <c r="AK5" s="37"/>
      <c r="AL5" s="37"/>
      <c r="AM5" s="37"/>
      <c r="AN5" s="37"/>
      <c r="AO5" s="37"/>
      <c r="AQ5" s="37"/>
      <c r="AR5" s="37"/>
      <c r="AS5" s="37"/>
      <c r="AT5" s="37"/>
      <c r="AU5" s="37"/>
      <c r="AV5" s="37"/>
      <c r="AW5" s="37"/>
      <c r="AX5" s="37"/>
      <c r="AY5" s="37"/>
      <c r="BA5" s="52"/>
      <c r="BB5" s="52"/>
      <c r="BC5" s="52"/>
    </row>
    <row r="6" spans="1:55" x14ac:dyDescent="0.25">
      <c r="A6" s="17">
        <v>0.47</v>
      </c>
      <c r="B6" s="2" t="s">
        <v>7</v>
      </c>
      <c r="C6" s="49">
        <v>48</v>
      </c>
      <c r="D6" s="49">
        <v>47</v>
      </c>
      <c r="E6" s="49">
        <v>50</v>
      </c>
      <c r="F6" s="49">
        <v>49</v>
      </c>
      <c r="G6" s="49">
        <v>48</v>
      </c>
      <c r="H6" s="49">
        <v>49</v>
      </c>
      <c r="I6" s="49">
        <v>51</v>
      </c>
      <c r="J6" s="49">
        <v>51</v>
      </c>
      <c r="K6" s="49">
        <v>57</v>
      </c>
      <c r="M6" s="49">
        <v>27</v>
      </c>
      <c r="N6" s="49">
        <v>34</v>
      </c>
      <c r="O6" s="49">
        <v>35</v>
      </c>
      <c r="P6" s="49">
        <v>37</v>
      </c>
      <c r="Q6" s="49">
        <v>40</v>
      </c>
      <c r="R6" s="49">
        <v>41</v>
      </c>
      <c r="S6" s="49">
        <v>39</v>
      </c>
      <c r="T6" s="49">
        <v>40</v>
      </c>
      <c r="U6" s="49">
        <v>33</v>
      </c>
      <c r="W6" s="49">
        <v>23</v>
      </c>
      <c r="X6" s="49">
        <v>17</v>
      </c>
      <c r="Y6" s="49">
        <v>14</v>
      </c>
      <c r="Z6" s="49">
        <v>13</v>
      </c>
      <c r="AA6" s="49">
        <v>11</v>
      </c>
      <c r="AB6" s="49">
        <v>10</v>
      </c>
      <c r="AC6" s="49">
        <v>8</v>
      </c>
      <c r="AD6" s="49">
        <v>8</v>
      </c>
      <c r="AE6" s="49">
        <v>6</v>
      </c>
      <c r="AF6" s="42"/>
      <c r="AG6" s="49">
        <v>2</v>
      </c>
      <c r="AH6" s="49">
        <v>2</v>
      </c>
      <c r="AI6" s="49">
        <v>1</v>
      </c>
      <c r="AJ6" s="49">
        <v>1</v>
      </c>
      <c r="AK6" s="49">
        <v>1</v>
      </c>
      <c r="AL6" s="49">
        <v>1</v>
      </c>
      <c r="AM6" s="49">
        <v>2</v>
      </c>
      <c r="AN6" s="49">
        <v>1</v>
      </c>
      <c r="AO6" s="49">
        <v>4</v>
      </c>
      <c r="AQ6" s="49">
        <f>W6+AG6</f>
        <v>25</v>
      </c>
      <c r="AR6" s="49">
        <f t="shared" ref="AR6:AR7" si="1">X6+AH6</f>
        <v>19</v>
      </c>
      <c r="AS6" s="49">
        <f t="shared" ref="AS6:AS7" si="2">Y6+AI6</f>
        <v>15</v>
      </c>
      <c r="AT6" s="49">
        <f t="shared" ref="AT6:AT7" si="3">Z6+AJ6</f>
        <v>14</v>
      </c>
      <c r="AU6" s="49">
        <f t="shared" ref="AU6:AU7" si="4">AA6+AK6</f>
        <v>12</v>
      </c>
      <c r="AV6" s="49">
        <f t="shared" ref="AV6:AV7" si="5">AB6+AL6</f>
        <v>11</v>
      </c>
      <c r="AW6" s="49">
        <f t="shared" ref="AW6:AW7" si="6">AC6+AM6</f>
        <v>10</v>
      </c>
      <c r="AX6" s="49">
        <f t="shared" ref="AX6:AX7" si="7">AD6+AN6</f>
        <v>9</v>
      </c>
      <c r="AY6" s="49">
        <f t="shared" ref="AY6:AY7" si="8">AE6+AO6</f>
        <v>10</v>
      </c>
      <c r="BA6" s="52">
        <f>AVERAGE(D6:H6)</f>
        <v>48.6</v>
      </c>
      <c r="BB6" s="52">
        <f>AVERAGE(N6:R6)</f>
        <v>37.4</v>
      </c>
      <c r="BC6" s="52">
        <f>AVERAGE(AS6:AV6)</f>
        <v>13</v>
      </c>
    </row>
    <row r="7" spans="1:55" x14ac:dyDescent="0.25">
      <c r="A7" s="17">
        <v>0.53</v>
      </c>
      <c r="B7" s="2" t="s">
        <v>8</v>
      </c>
      <c r="C7" s="49">
        <v>29</v>
      </c>
      <c r="D7" s="49">
        <v>30</v>
      </c>
      <c r="E7" s="49">
        <v>33</v>
      </c>
      <c r="F7" s="49">
        <v>34</v>
      </c>
      <c r="G7" s="49">
        <v>32</v>
      </c>
      <c r="H7" s="49">
        <v>39</v>
      </c>
      <c r="I7" s="49">
        <v>38</v>
      </c>
      <c r="J7" s="49">
        <v>40</v>
      </c>
      <c r="K7" s="49">
        <v>42</v>
      </c>
      <c r="M7" s="49">
        <v>32</v>
      </c>
      <c r="N7" s="49">
        <v>44</v>
      </c>
      <c r="O7" s="49">
        <v>45</v>
      </c>
      <c r="P7" s="49">
        <v>45</v>
      </c>
      <c r="Q7" s="49">
        <v>50</v>
      </c>
      <c r="R7" s="49">
        <v>44</v>
      </c>
      <c r="S7" s="49">
        <v>47</v>
      </c>
      <c r="T7" s="49">
        <v>45</v>
      </c>
      <c r="U7" s="49">
        <v>39</v>
      </c>
      <c r="W7" s="49">
        <v>33</v>
      </c>
      <c r="X7" s="49">
        <v>22</v>
      </c>
      <c r="Y7" s="49">
        <v>19</v>
      </c>
      <c r="Z7" s="49">
        <v>18</v>
      </c>
      <c r="AA7" s="49">
        <v>15</v>
      </c>
      <c r="AB7" s="49">
        <v>14</v>
      </c>
      <c r="AC7" s="49">
        <v>12</v>
      </c>
      <c r="AD7" s="49">
        <v>12</v>
      </c>
      <c r="AE7" s="49">
        <v>11</v>
      </c>
      <c r="AF7" s="42"/>
      <c r="AG7" s="49">
        <v>6</v>
      </c>
      <c r="AH7" s="49">
        <v>4</v>
      </c>
      <c r="AI7" s="49">
        <v>3</v>
      </c>
      <c r="AJ7" s="49">
        <v>3</v>
      </c>
      <c r="AK7" s="49">
        <v>3</v>
      </c>
      <c r="AL7" s="49">
        <v>2</v>
      </c>
      <c r="AM7" s="49">
        <v>3</v>
      </c>
      <c r="AN7" s="49">
        <v>2</v>
      </c>
      <c r="AO7" s="49">
        <v>8</v>
      </c>
      <c r="AQ7" s="49">
        <f>W7+AG7</f>
        <v>39</v>
      </c>
      <c r="AR7" s="49">
        <f t="shared" si="1"/>
        <v>26</v>
      </c>
      <c r="AS7" s="49">
        <f t="shared" si="2"/>
        <v>22</v>
      </c>
      <c r="AT7" s="49">
        <f t="shared" si="3"/>
        <v>21</v>
      </c>
      <c r="AU7" s="49">
        <f t="shared" si="4"/>
        <v>18</v>
      </c>
      <c r="AV7" s="49">
        <f t="shared" si="5"/>
        <v>16</v>
      </c>
      <c r="AW7" s="49">
        <f t="shared" si="6"/>
        <v>15</v>
      </c>
      <c r="AX7" s="49">
        <f t="shared" si="7"/>
        <v>14</v>
      </c>
      <c r="AY7" s="49">
        <f t="shared" si="8"/>
        <v>19</v>
      </c>
      <c r="BA7" s="52">
        <f>AVERAGE(D7:H7)</f>
        <v>33.6</v>
      </c>
      <c r="BB7" s="52">
        <f>AVERAGE(N7:R7)</f>
        <v>45.6</v>
      </c>
      <c r="BC7" s="52">
        <f>AVERAGE(AS7:AV7)</f>
        <v>19.25</v>
      </c>
    </row>
    <row r="8" spans="1:55" x14ac:dyDescent="0.25">
      <c r="A8" s="17"/>
      <c r="B8" s="4" t="s">
        <v>9</v>
      </c>
      <c r="C8" s="37"/>
      <c r="D8" s="37"/>
      <c r="E8" s="37"/>
      <c r="F8" s="37"/>
      <c r="G8" s="37"/>
      <c r="H8" s="37"/>
      <c r="I8" s="37"/>
      <c r="J8" s="37"/>
      <c r="K8" s="37"/>
      <c r="M8" s="37"/>
      <c r="N8" s="37"/>
      <c r="O8" s="37"/>
      <c r="P8" s="37"/>
      <c r="Q8" s="37"/>
      <c r="R8" s="37"/>
      <c r="S8" s="37"/>
      <c r="T8" s="37"/>
      <c r="U8" s="37"/>
      <c r="W8" s="37"/>
      <c r="X8" s="37"/>
      <c r="Y8" s="37"/>
      <c r="Z8" s="37"/>
      <c r="AA8" s="37"/>
      <c r="AB8" s="37"/>
      <c r="AC8" s="37"/>
      <c r="AD8" s="37"/>
      <c r="AE8" s="37"/>
      <c r="AF8" s="42"/>
      <c r="AG8" s="37"/>
      <c r="AH8" s="37"/>
      <c r="AI8" s="37"/>
      <c r="AJ8" s="37"/>
      <c r="AK8" s="37"/>
      <c r="AL8" s="37"/>
      <c r="AM8" s="37"/>
      <c r="AN8" s="37"/>
      <c r="AO8" s="37"/>
      <c r="AQ8" s="37"/>
      <c r="AR8" s="37"/>
      <c r="AS8" s="37"/>
      <c r="AT8" s="37"/>
      <c r="AU8" s="37"/>
      <c r="AV8" s="37"/>
      <c r="AW8" s="37"/>
      <c r="AX8" s="37"/>
      <c r="AY8" s="37"/>
      <c r="BA8" s="52"/>
      <c r="BB8" s="52"/>
      <c r="BC8" s="52"/>
    </row>
    <row r="9" spans="1:55" x14ac:dyDescent="0.25">
      <c r="A9" s="17">
        <v>0.15</v>
      </c>
      <c r="B9" s="2" t="s">
        <v>15</v>
      </c>
      <c r="C9" s="49">
        <v>44</v>
      </c>
      <c r="D9" s="49">
        <v>39</v>
      </c>
      <c r="E9" s="49">
        <v>38</v>
      </c>
      <c r="F9" s="49">
        <v>38</v>
      </c>
      <c r="G9" s="49">
        <v>39</v>
      </c>
      <c r="H9" s="49">
        <v>44</v>
      </c>
      <c r="I9" s="49">
        <v>43</v>
      </c>
      <c r="J9" s="49">
        <v>45</v>
      </c>
      <c r="K9" s="49">
        <v>46</v>
      </c>
      <c r="M9" s="49">
        <v>37</v>
      </c>
      <c r="N9" s="49">
        <v>50</v>
      </c>
      <c r="O9" s="49">
        <v>51</v>
      </c>
      <c r="P9" s="49">
        <v>51</v>
      </c>
      <c r="Q9" s="49">
        <v>53</v>
      </c>
      <c r="R9" s="49">
        <v>48</v>
      </c>
      <c r="S9" s="49">
        <v>48</v>
      </c>
      <c r="T9" s="49">
        <v>47</v>
      </c>
      <c r="U9" s="49">
        <v>41</v>
      </c>
      <c r="W9" s="49">
        <v>17</v>
      </c>
      <c r="X9" s="49">
        <v>11</v>
      </c>
      <c r="Y9" s="49">
        <v>10</v>
      </c>
      <c r="Z9" s="49">
        <v>10</v>
      </c>
      <c r="AA9" s="49">
        <v>7</v>
      </c>
      <c r="AB9" s="49">
        <v>8</v>
      </c>
      <c r="AC9" s="49">
        <v>8</v>
      </c>
      <c r="AD9" s="49">
        <v>7</v>
      </c>
      <c r="AE9" s="49">
        <v>10</v>
      </c>
      <c r="AF9" s="42"/>
      <c r="AG9" s="49">
        <v>2</v>
      </c>
      <c r="AH9" s="49">
        <v>1</v>
      </c>
      <c r="AI9" s="49">
        <v>1</v>
      </c>
      <c r="AJ9" s="49">
        <v>1</v>
      </c>
      <c r="AK9" s="49">
        <v>1</v>
      </c>
      <c r="AL9" s="49">
        <v>1</v>
      </c>
      <c r="AM9" s="49">
        <v>1</v>
      </c>
      <c r="AN9" s="49">
        <v>1</v>
      </c>
      <c r="AO9" s="49">
        <v>4</v>
      </c>
      <c r="AQ9" s="49">
        <f>W9+AG9</f>
        <v>19</v>
      </c>
      <c r="AR9" s="49">
        <f t="shared" ref="AR9:AR13" si="9">X9+AH9</f>
        <v>12</v>
      </c>
      <c r="AS9" s="49">
        <f t="shared" ref="AS9:AS13" si="10">Y9+AI9</f>
        <v>11</v>
      </c>
      <c r="AT9" s="49">
        <f t="shared" ref="AT9:AT13" si="11">Z9+AJ9</f>
        <v>11</v>
      </c>
      <c r="AU9" s="49">
        <f t="shared" ref="AU9:AU13" si="12">AA9+AK9</f>
        <v>8</v>
      </c>
      <c r="AV9" s="49">
        <f t="shared" ref="AV9:AV13" si="13">AB9+AL9</f>
        <v>9</v>
      </c>
      <c r="AW9" s="49">
        <f t="shared" ref="AW9:AW13" si="14">AC9+AM9</f>
        <v>9</v>
      </c>
      <c r="AX9" s="49">
        <f t="shared" ref="AX9:AX13" si="15">AD9+AN9</f>
        <v>8</v>
      </c>
      <c r="AY9" s="49">
        <f t="shared" ref="AY9:AY13" si="16">AE9+AO9</f>
        <v>14</v>
      </c>
      <c r="BA9" s="52">
        <f>AVERAGE(D9:H9)</f>
        <v>39.6</v>
      </c>
      <c r="BB9" s="52">
        <f>AVERAGE(N9:R9)</f>
        <v>50.6</v>
      </c>
      <c r="BC9" s="52">
        <f>AVERAGE(AS9:AV9)</f>
        <v>9.75</v>
      </c>
    </row>
    <row r="10" spans="1:55" x14ac:dyDescent="0.25">
      <c r="A10" s="17">
        <v>0.21</v>
      </c>
      <c r="B10" s="2" t="s">
        <v>16</v>
      </c>
      <c r="C10" s="49">
        <v>41</v>
      </c>
      <c r="D10" s="49">
        <v>38</v>
      </c>
      <c r="E10" s="49">
        <v>44</v>
      </c>
      <c r="F10" s="49">
        <v>43</v>
      </c>
      <c r="G10" s="49">
        <v>42</v>
      </c>
      <c r="H10" s="49">
        <v>49</v>
      </c>
      <c r="I10" s="49">
        <v>46</v>
      </c>
      <c r="J10" s="49">
        <v>46</v>
      </c>
      <c r="K10" s="49">
        <v>54</v>
      </c>
      <c r="M10" s="49">
        <v>32</v>
      </c>
      <c r="N10" s="49">
        <v>46</v>
      </c>
      <c r="O10" s="49">
        <v>41</v>
      </c>
      <c r="P10" s="49">
        <v>42</v>
      </c>
      <c r="Q10" s="49">
        <v>45</v>
      </c>
      <c r="R10" s="49">
        <v>39</v>
      </c>
      <c r="S10" s="49">
        <v>43</v>
      </c>
      <c r="T10" s="49">
        <v>44</v>
      </c>
      <c r="U10" s="49">
        <v>36</v>
      </c>
      <c r="W10" s="49">
        <v>25</v>
      </c>
      <c r="X10" s="49">
        <v>14</v>
      </c>
      <c r="Y10" s="49">
        <v>14</v>
      </c>
      <c r="Z10" s="49">
        <v>13</v>
      </c>
      <c r="AA10" s="49">
        <v>12</v>
      </c>
      <c r="AB10" s="49">
        <v>11</v>
      </c>
      <c r="AC10" s="49">
        <v>10</v>
      </c>
      <c r="AD10" s="49">
        <v>9</v>
      </c>
      <c r="AE10" s="49">
        <v>8</v>
      </c>
      <c r="AF10" s="42"/>
      <c r="AG10" s="49">
        <v>2</v>
      </c>
      <c r="AH10" s="49">
        <v>2</v>
      </c>
      <c r="AI10" s="49">
        <v>1</v>
      </c>
      <c r="AJ10" s="49">
        <v>1</v>
      </c>
      <c r="AK10" s="49">
        <v>1</v>
      </c>
      <c r="AL10" s="49">
        <v>1</v>
      </c>
      <c r="AM10" s="49">
        <v>1</v>
      </c>
      <c r="AN10" s="49">
        <v>1</v>
      </c>
      <c r="AO10" s="49">
        <v>3</v>
      </c>
      <c r="AQ10" s="49">
        <f>W10+AG10</f>
        <v>27</v>
      </c>
      <c r="AR10" s="49">
        <f t="shared" si="9"/>
        <v>16</v>
      </c>
      <c r="AS10" s="49">
        <f t="shared" si="10"/>
        <v>15</v>
      </c>
      <c r="AT10" s="49">
        <f t="shared" si="11"/>
        <v>14</v>
      </c>
      <c r="AU10" s="49">
        <f t="shared" si="12"/>
        <v>13</v>
      </c>
      <c r="AV10" s="49">
        <f t="shared" si="13"/>
        <v>12</v>
      </c>
      <c r="AW10" s="49">
        <f t="shared" si="14"/>
        <v>11</v>
      </c>
      <c r="AX10" s="49">
        <f t="shared" si="15"/>
        <v>10</v>
      </c>
      <c r="AY10" s="49">
        <f t="shared" si="16"/>
        <v>11</v>
      </c>
      <c r="BA10" s="52">
        <f>AVERAGE(D10:H10)</f>
        <v>43.2</v>
      </c>
      <c r="BB10" s="52">
        <f>AVERAGE(N10:R10)</f>
        <v>42.6</v>
      </c>
      <c r="BC10" s="52">
        <f>AVERAGE(AS10:AV10)</f>
        <v>13.5</v>
      </c>
    </row>
    <row r="11" spans="1:55" x14ac:dyDescent="0.25">
      <c r="A11" s="17">
        <v>0.21</v>
      </c>
      <c r="B11" s="2" t="s">
        <v>17</v>
      </c>
      <c r="C11" s="49">
        <v>40</v>
      </c>
      <c r="D11" s="49">
        <v>38</v>
      </c>
      <c r="E11" s="49">
        <v>39</v>
      </c>
      <c r="F11" s="49">
        <v>43</v>
      </c>
      <c r="G11" s="49">
        <v>38</v>
      </c>
      <c r="H11" s="49">
        <v>42</v>
      </c>
      <c r="I11" s="49">
        <v>43</v>
      </c>
      <c r="J11" s="49">
        <v>47</v>
      </c>
      <c r="K11" s="49">
        <v>49</v>
      </c>
      <c r="M11" s="49">
        <v>27</v>
      </c>
      <c r="N11" s="49">
        <v>37</v>
      </c>
      <c r="O11" s="49">
        <v>39</v>
      </c>
      <c r="P11" s="49">
        <v>40</v>
      </c>
      <c r="Q11" s="49">
        <v>46</v>
      </c>
      <c r="R11" s="49">
        <v>44</v>
      </c>
      <c r="S11" s="49">
        <v>44</v>
      </c>
      <c r="T11" s="49">
        <v>41</v>
      </c>
      <c r="U11" s="49">
        <v>36</v>
      </c>
      <c r="W11" s="49">
        <v>29</v>
      </c>
      <c r="X11" s="49">
        <v>23</v>
      </c>
      <c r="Y11" s="49">
        <v>20</v>
      </c>
      <c r="Z11" s="49">
        <v>16</v>
      </c>
      <c r="AA11" s="49">
        <v>15</v>
      </c>
      <c r="AB11" s="49">
        <v>13</v>
      </c>
      <c r="AC11" s="49">
        <v>11</v>
      </c>
      <c r="AD11" s="49">
        <v>11</v>
      </c>
      <c r="AE11" s="49">
        <v>10</v>
      </c>
      <c r="AF11" s="42"/>
      <c r="AG11" s="49">
        <v>4</v>
      </c>
      <c r="AH11" s="49">
        <v>2</v>
      </c>
      <c r="AI11" s="49">
        <v>2</v>
      </c>
      <c r="AJ11" s="49">
        <v>1</v>
      </c>
      <c r="AK11" s="49">
        <v>2</v>
      </c>
      <c r="AL11" s="49">
        <v>1</v>
      </c>
      <c r="AM11" s="49">
        <v>2</v>
      </c>
      <c r="AN11" s="49">
        <v>1</v>
      </c>
      <c r="AO11" s="49">
        <v>5</v>
      </c>
      <c r="AQ11" s="49">
        <f>W11+AG11</f>
        <v>33</v>
      </c>
      <c r="AR11" s="49">
        <f t="shared" si="9"/>
        <v>25</v>
      </c>
      <c r="AS11" s="49">
        <f t="shared" si="10"/>
        <v>22</v>
      </c>
      <c r="AT11" s="49">
        <f t="shared" si="11"/>
        <v>17</v>
      </c>
      <c r="AU11" s="49">
        <f t="shared" si="12"/>
        <v>17</v>
      </c>
      <c r="AV11" s="49">
        <f t="shared" si="13"/>
        <v>14</v>
      </c>
      <c r="AW11" s="49">
        <f t="shared" si="14"/>
        <v>13</v>
      </c>
      <c r="AX11" s="49">
        <f t="shared" si="15"/>
        <v>12</v>
      </c>
      <c r="AY11" s="49">
        <f t="shared" si="16"/>
        <v>15</v>
      </c>
      <c r="BA11" s="52">
        <f>AVERAGE(D11:H11)</f>
        <v>40</v>
      </c>
      <c r="BB11" s="52">
        <f>AVERAGE(N11:R11)</f>
        <v>41.2</v>
      </c>
      <c r="BC11" s="52">
        <f>AVERAGE(AS11:AV11)</f>
        <v>17.5</v>
      </c>
    </row>
    <row r="12" spans="1:55" x14ac:dyDescent="0.25">
      <c r="A12" s="17">
        <v>0.24</v>
      </c>
      <c r="B12" s="2" t="s">
        <v>18</v>
      </c>
      <c r="C12" s="49">
        <v>33</v>
      </c>
      <c r="D12" s="49">
        <v>39</v>
      </c>
      <c r="E12" s="49">
        <v>40</v>
      </c>
      <c r="F12" s="49">
        <v>38</v>
      </c>
      <c r="G12" s="49">
        <v>39</v>
      </c>
      <c r="H12" s="49">
        <v>42</v>
      </c>
      <c r="I12" s="49">
        <v>44</v>
      </c>
      <c r="J12" s="49">
        <v>44</v>
      </c>
      <c r="K12" s="49">
        <v>48</v>
      </c>
      <c r="M12" s="49">
        <v>29</v>
      </c>
      <c r="N12" s="49">
        <v>35</v>
      </c>
      <c r="O12" s="49">
        <v>38</v>
      </c>
      <c r="P12" s="49">
        <v>41</v>
      </c>
      <c r="Q12" s="49">
        <v>43</v>
      </c>
      <c r="R12" s="49">
        <v>43</v>
      </c>
      <c r="S12" s="49">
        <v>42</v>
      </c>
      <c r="T12" s="49">
        <v>43</v>
      </c>
      <c r="U12" s="49">
        <v>36</v>
      </c>
      <c r="W12" s="49">
        <v>33</v>
      </c>
      <c r="X12" s="49">
        <v>23</v>
      </c>
      <c r="Y12" s="49">
        <v>19</v>
      </c>
      <c r="Z12" s="49">
        <v>18</v>
      </c>
      <c r="AA12" s="49">
        <v>15</v>
      </c>
      <c r="AB12" s="49">
        <v>14</v>
      </c>
      <c r="AC12" s="49">
        <v>11</v>
      </c>
      <c r="AD12" s="49">
        <v>11</v>
      </c>
      <c r="AE12" s="49">
        <v>8</v>
      </c>
      <c r="AF12" s="42"/>
      <c r="AG12" s="49">
        <v>6</v>
      </c>
      <c r="AH12" s="49">
        <v>3</v>
      </c>
      <c r="AI12" s="49">
        <v>3</v>
      </c>
      <c r="AJ12" s="49">
        <v>2</v>
      </c>
      <c r="AK12" s="49">
        <v>3</v>
      </c>
      <c r="AL12" s="49">
        <v>1</v>
      </c>
      <c r="AM12" s="49">
        <v>3</v>
      </c>
      <c r="AN12" s="49">
        <v>2</v>
      </c>
      <c r="AO12" s="49">
        <v>7</v>
      </c>
      <c r="AQ12" s="49">
        <f>W12+AG12</f>
        <v>39</v>
      </c>
      <c r="AR12" s="49">
        <f t="shared" si="9"/>
        <v>26</v>
      </c>
      <c r="AS12" s="49">
        <f t="shared" si="10"/>
        <v>22</v>
      </c>
      <c r="AT12" s="49">
        <f t="shared" si="11"/>
        <v>20</v>
      </c>
      <c r="AU12" s="49">
        <f t="shared" si="12"/>
        <v>18</v>
      </c>
      <c r="AV12" s="49">
        <f t="shared" si="13"/>
        <v>15</v>
      </c>
      <c r="AW12" s="49">
        <f t="shared" si="14"/>
        <v>14</v>
      </c>
      <c r="AX12" s="49">
        <f t="shared" si="15"/>
        <v>13</v>
      </c>
      <c r="AY12" s="49">
        <f t="shared" si="16"/>
        <v>15</v>
      </c>
      <c r="BA12" s="52">
        <f>AVERAGE(D12:H12)</f>
        <v>39.6</v>
      </c>
      <c r="BB12" s="52">
        <f>AVERAGE(N12:R12)</f>
        <v>40</v>
      </c>
      <c r="BC12" s="52">
        <f>AVERAGE(AS12:AV12)</f>
        <v>18.75</v>
      </c>
    </row>
    <row r="13" spans="1:55" x14ac:dyDescent="0.25">
      <c r="A13" s="17">
        <v>0.19</v>
      </c>
      <c r="B13" s="2" t="s">
        <v>19</v>
      </c>
      <c r="C13" s="49">
        <v>33</v>
      </c>
      <c r="D13" s="49">
        <v>36</v>
      </c>
      <c r="E13" s="49">
        <v>44</v>
      </c>
      <c r="F13" s="49">
        <v>44</v>
      </c>
      <c r="G13" s="49">
        <v>41</v>
      </c>
      <c r="H13" s="49">
        <v>43</v>
      </c>
      <c r="I13" s="49">
        <v>43</v>
      </c>
      <c r="J13" s="49">
        <v>44</v>
      </c>
      <c r="K13" s="49">
        <v>50</v>
      </c>
      <c r="M13" s="49">
        <v>23</v>
      </c>
      <c r="N13" s="49">
        <v>31</v>
      </c>
      <c r="O13" s="49">
        <v>32</v>
      </c>
      <c r="P13" s="49">
        <v>35</v>
      </c>
      <c r="Q13" s="49">
        <v>39</v>
      </c>
      <c r="R13" s="49">
        <v>40</v>
      </c>
      <c r="S13" s="49">
        <v>41</v>
      </c>
      <c r="T13" s="49">
        <v>40</v>
      </c>
      <c r="U13" s="49">
        <v>32</v>
      </c>
      <c r="W13" s="49">
        <v>36</v>
      </c>
      <c r="X13" s="49">
        <v>26</v>
      </c>
      <c r="Y13" s="49">
        <v>19</v>
      </c>
      <c r="Z13" s="49">
        <v>18</v>
      </c>
      <c r="AA13" s="49">
        <v>16</v>
      </c>
      <c r="AB13" s="49">
        <v>13</v>
      </c>
      <c r="AC13" s="49">
        <v>10</v>
      </c>
      <c r="AD13" s="49">
        <v>12</v>
      </c>
      <c r="AE13" s="49">
        <v>7</v>
      </c>
      <c r="AF13" s="42"/>
      <c r="AG13" s="49">
        <v>8</v>
      </c>
      <c r="AH13" s="49">
        <v>7</v>
      </c>
      <c r="AI13" s="49">
        <v>5</v>
      </c>
      <c r="AJ13" s="49">
        <v>4</v>
      </c>
      <c r="AK13" s="49">
        <v>4</v>
      </c>
      <c r="AL13" s="49">
        <v>3</v>
      </c>
      <c r="AM13" s="49">
        <v>6</v>
      </c>
      <c r="AN13" s="49">
        <v>4</v>
      </c>
      <c r="AO13" s="49">
        <v>11</v>
      </c>
      <c r="AQ13" s="49">
        <f>W13+AG13</f>
        <v>44</v>
      </c>
      <c r="AR13" s="49">
        <f t="shared" si="9"/>
        <v>33</v>
      </c>
      <c r="AS13" s="49">
        <f t="shared" si="10"/>
        <v>24</v>
      </c>
      <c r="AT13" s="49">
        <f t="shared" si="11"/>
        <v>22</v>
      </c>
      <c r="AU13" s="49">
        <f t="shared" si="12"/>
        <v>20</v>
      </c>
      <c r="AV13" s="49">
        <f t="shared" si="13"/>
        <v>16</v>
      </c>
      <c r="AW13" s="49">
        <f t="shared" si="14"/>
        <v>16</v>
      </c>
      <c r="AX13" s="49">
        <f t="shared" si="15"/>
        <v>16</v>
      </c>
      <c r="AY13" s="49">
        <f t="shared" si="16"/>
        <v>18</v>
      </c>
      <c r="BA13" s="52">
        <f>AVERAGE(D13:H13)</f>
        <v>41.6</v>
      </c>
      <c r="BB13" s="52">
        <f>AVERAGE(N13:R13)</f>
        <v>35.4</v>
      </c>
      <c r="BC13" s="52">
        <f>AVERAGE(AS13:AV13)</f>
        <v>20.5</v>
      </c>
    </row>
    <row r="14" spans="1:55" ht="15" customHeight="1" x14ac:dyDescent="0.25">
      <c r="A14" s="17"/>
      <c r="B14" s="4" t="s">
        <v>20</v>
      </c>
      <c r="C14" s="37"/>
      <c r="D14" s="37"/>
      <c r="E14" s="37"/>
      <c r="F14" s="37"/>
      <c r="G14" s="37"/>
      <c r="H14" s="37"/>
      <c r="I14" s="37"/>
      <c r="J14" s="37"/>
      <c r="K14" s="37"/>
      <c r="M14" s="37"/>
      <c r="N14" s="37"/>
      <c r="O14" s="37"/>
      <c r="P14" s="37"/>
      <c r="Q14" s="37"/>
      <c r="R14" s="37"/>
      <c r="S14" s="37"/>
      <c r="T14" s="37"/>
      <c r="U14" s="37"/>
      <c r="W14" s="37"/>
      <c r="X14" s="37"/>
      <c r="Y14" s="37"/>
      <c r="Z14" s="37"/>
      <c r="AA14" s="37"/>
      <c r="AB14" s="37"/>
      <c r="AC14" s="37"/>
      <c r="AD14" s="37"/>
      <c r="AE14" s="37"/>
      <c r="AF14" s="42"/>
      <c r="AG14" s="37"/>
      <c r="AH14" s="37"/>
      <c r="AI14" s="37"/>
      <c r="AJ14" s="37"/>
      <c r="AK14" s="37"/>
      <c r="AL14" s="37"/>
      <c r="AM14" s="37"/>
      <c r="AN14" s="37"/>
      <c r="AO14" s="37"/>
      <c r="AQ14" s="37"/>
      <c r="AR14" s="37"/>
      <c r="AS14" s="37"/>
      <c r="AT14" s="37"/>
      <c r="AU14" s="37"/>
      <c r="AV14" s="37"/>
      <c r="AW14" s="37"/>
      <c r="AX14" s="37"/>
      <c r="AY14" s="37"/>
      <c r="BA14" s="52"/>
      <c r="BB14" s="52"/>
      <c r="BC14" s="52"/>
    </row>
    <row r="15" spans="1:55" ht="15" customHeight="1" x14ac:dyDescent="0.25">
      <c r="A15" s="17">
        <v>0.35</v>
      </c>
      <c r="B15" s="2" t="s">
        <v>10</v>
      </c>
      <c r="C15" s="49">
        <v>30</v>
      </c>
      <c r="D15" s="49">
        <v>31</v>
      </c>
      <c r="E15" s="49">
        <v>35</v>
      </c>
      <c r="F15" s="49">
        <v>35</v>
      </c>
      <c r="G15" s="49">
        <v>30</v>
      </c>
      <c r="H15" s="49">
        <v>33</v>
      </c>
      <c r="I15" s="49">
        <v>33</v>
      </c>
      <c r="J15" s="49">
        <v>34</v>
      </c>
      <c r="K15" s="49">
        <v>39</v>
      </c>
      <c r="M15" s="49">
        <v>28</v>
      </c>
      <c r="N15" s="49">
        <v>41</v>
      </c>
      <c r="O15" s="49">
        <v>41</v>
      </c>
      <c r="P15" s="49">
        <v>44</v>
      </c>
      <c r="Q15" s="49">
        <v>51</v>
      </c>
      <c r="R15" s="49">
        <v>53</v>
      </c>
      <c r="S15" s="49">
        <v>54</v>
      </c>
      <c r="T15" s="49">
        <v>53</v>
      </c>
      <c r="U15" s="49">
        <v>44</v>
      </c>
      <c r="W15" s="49">
        <v>34</v>
      </c>
      <c r="X15" s="49">
        <v>23</v>
      </c>
      <c r="Y15" s="49">
        <v>21</v>
      </c>
      <c r="Z15" s="49">
        <v>18</v>
      </c>
      <c r="AA15" s="49">
        <v>15</v>
      </c>
      <c r="AB15" s="49">
        <v>12</v>
      </c>
      <c r="AC15" s="49">
        <v>9</v>
      </c>
      <c r="AD15" s="49">
        <v>10</v>
      </c>
      <c r="AE15" s="49">
        <v>7</v>
      </c>
      <c r="AF15" s="42"/>
      <c r="AG15" s="49">
        <v>8</v>
      </c>
      <c r="AH15" s="49">
        <v>6</v>
      </c>
      <c r="AI15" s="49">
        <v>4</v>
      </c>
      <c r="AJ15" s="49">
        <v>3</v>
      </c>
      <c r="AK15" s="49">
        <v>4</v>
      </c>
      <c r="AL15" s="49">
        <v>3</v>
      </c>
      <c r="AM15" s="49">
        <v>5</v>
      </c>
      <c r="AN15" s="49">
        <v>4</v>
      </c>
      <c r="AO15" s="49">
        <v>10</v>
      </c>
      <c r="AQ15" s="49">
        <f>W15+AG15</f>
        <v>42</v>
      </c>
      <c r="AR15" s="49">
        <f t="shared" ref="AR15:AR17" si="17">X15+AH15</f>
        <v>29</v>
      </c>
      <c r="AS15" s="49">
        <f t="shared" ref="AS15:AS17" si="18">Y15+AI15</f>
        <v>25</v>
      </c>
      <c r="AT15" s="49">
        <f t="shared" ref="AT15:AT17" si="19">Z15+AJ15</f>
        <v>21</v>
      </c>
      <c r="AU15" s="49">
        <f t="shared" ref="AU15:AU17" si="20">AA15+AK15</f>
        <v>19</v>
      </c>
      <c r="AV15" s="49">
        <f t="shared" ref="AV15:AV17" si="21">AB15+AL15</f>
        <v>15</v>
      </c>
      <c r="AW15" s="49">
        <f t="shared" ref="AW15:AW17" si="22">AC15+AM15</f>
        <v>14</v>
      </c>
      <c r="AX15" s="49">
        <f t="shared" ref="AX15:AX17" si="23">AD15+AN15</f>
        <v>14</v>
      </c>
      <c r="AY15" s="49">
        <f t="shared" ref="AY15:AY17" si="24">AE15+AO15</f>
        <v>17</v>
      </c>
      <c r="BA15" s="52">
        <f>AVERAGE(D15:H15)</f>
        <v>32.799999999999997</v>
      </c>
      <c r="BB15" s="52">
        <f>AVERAGE(N15:R15)</f>
        <v>46</v>
      </c>
      <c r="BC15" s="52">
        <f>AVERAGE(AS15:AV15)</f>
        <v>20</v>
      </c>
    </row>
    <row r="16" spans="1:55" ht="15" customHeight="1" x14ac:dyDescent="0.25">
      <c r="A16" s="17">
        <v>0.44</v>
      </c>
      <c r="B16" s="2" t="s">
        <v>11</v>
      </c>
      <c r="C16" s="49">
        <v>43</v>
      </c>
      <c r="D16" s="49">
        <v>41</v>
      </c>
      <c r="E16" s="49">
        <v>43</v>
      </c>
      <c r="F16" s="49">
        <v>42</v>
      </c>
      <c r="G16" s="49">
        <v>42</v>
      </c>
      <c r="H16" s="49">
        <v>46</v>
      </c>
      <c r="I16" s="49">
        <v>47</v>
      </c>
      <c r="J16" s="49">
        <v>49</v>
      </c>
      <c r="K16" s="49">
        <v>53</v>
      </c>
      <c r="M16" s="49">
        <v>28</v>
      </c>
      <c r="N16" s="49">
        <v>39</v>
      </c>
      <c r="O16" s="49">
        <v>41</v>
      </c>
      <c r="P16" s="49">
        <v>42</v>
      </c>
      <c r="Q16" s="49">
        <v>44</v>
      </c>
      <c r="R16" s="49">
        <v>41</v>
      </c>
      <c r="S16" s="49">
        <v>41</v>
      </c>
      <c r="T16" s="49">
        <v>40</v>
      </c>
      <c r="U16" s="49">
        <v>33</v>
      </c>
      <c r="W16" s="49">
        <v>26</v>
      </c>
      <c r="X16" s="49">
        <v>18</v>
      </c>
      <c r="Y16" s="49">
        <v>15</v>
      </c>
      <c r="Z16" s="49">
        <v>15</v>
      </c>
      <c r="AA16" s="49">
        <v>13</v>
      </c>
      <c r="AB16" s="49">
        <v>12</v>
      </c>
      <c r="AC16" s="49">
        <v>11</v>
      </c>
      <c r="AD16" s="49">
        <v>10</v>
      </c>
      <c r="AE16" s="49">
        <v>10</v>
      </c>
      <c r="AF16" s="42"/>
      <c r="AG16" s="49">
        <v>3</v>
      </c>
      <c r="AH16" s="49">
        <v>2</v>
      </c>
      <c r="AI16" s="49">
        <v>2</v>
      </c>
      <c r="AJ16" s="49">
        <v>1</v>
      </c>
      <c r="AK16" s="49">
        <v>1</v>
      </c>
      <c r="AL16" s="49">
        <v>1</v>
      </c>
      <c r="AM16" s="49">
        <v>2</v>
      </c>
      <c r="AN16" s="49">
        <v>1</v>
      </c>
      <c r="AO16" s="49">
        <v>5</v>
      </c>
      <c r="AQ16" s="49">
        <f>W16+AG16</f>
        <v>29</v>
      </c>
      <c r="AR16" s="49">
        <f t="shared" si="17"/>
        <v>20</v>
      </c>
      <c r="AS16" s="49">
        <f t="shared" si="18"/>
        <v>17</v>
      </c>
      <c r="AT16" s="49">
        <f t="shared" si="19"/>
        <v>16</v>
      </c>
      <c r="AU16" s="49">
        <f t="shared" si="20"/>
        <v>14</v>
      </c>
      <c r="AV16" s="49">
        <f t="shared" si="21"/>
        <v>13</v>
      </c>
      <c r="AW16" s="49">
        <f t="shared" si="22"/>
        <v>13</v>
      </c>
      <c r="AX16" s="49">
        <f t="shared" si="23"/>
        <v>11</v>
      </c>
      <c r="AY16" s="49">
        <f t="shared" si="24"/>
        <v>15</v>
      </c>
      <c r="BA16" s="52">
        <f>AVERAGE(D16:H16)</f>
        <v>42.8</v>
      </c>
      <c r="BB16" s="52">
        <f>AVERAGE(N16:R16)</f>
        <v>41.4</v>
      </c>
      <c r="BC16" s="52">
        <f>AVERAGE(AS16:AV16)</f>
        <v>15</v>
      </c>
    </row>
    <row r="17" spans="1:55" ht="15" customHeight="1" x14ac:dyDescent="0.25">
      <c r="A17" s="17">
        <v>0.21</v>
      </c>
      <c r="B17" s="2" t="s">
        <v>12</v>
      </c>
      <c r="C17" s="49">
        <v>42</v>
      </c>
      <c r="D17" s="49">
        <v>44</v>
      </c>
      <c r="E17" s="49">
        <v>47</v>
      </c>
      <c r="F17" s="49">
        <v>51</v>
      </c>
      <c r="G17" s="49">
        <v>49</v>
      </c>
      <c r="H17" s="49">
        <v>56</v>
      </c>
      <c r="I17" s="49">
        <v>54</v>
      </c>
      <c r="J17" s="49">
        <v>54</v>
      </c>
      <c r="K17" s="49">
        <v>58</v>
      </c>
      <c r="M17" s="49">
        <v>34</v>
      </c>
      <c r="N17" s="49">
        <v>37</v>
      </c>
      <c r="O17" s="49">
        <v>38</v>
      </c>
      <c r="P17" s="49">
        <v>36</v>
      </c>
      <c r="Q17" s="49">
        <v>38</v>
      </c>
      <c r="R17" s="49">
        <v>30</v>
      </c>
      <c r="S17" s="49">
        <v>34</v>
      </c>
      <c r="T17" s="49">
        <v>34</v>
      </c>
      <c r="U17" s="49">
        <v>30</v>
      </c>
      <c r="W17" s="49">
        <v>23</v>
      </c>
      <c r="X17" s="49">
        <v>18</v>
      </c>
      <c r="Y17" s="49">
        <v>14</v>
      </c>
      <c r="Z17" s="49">
        <v>12</v>
      </c>
      <c r="AA17" s="49">
        <v>12</v>
      </c>
      <c r="AB17" s="49">
        <v>12</v>
      </c>
      <c r="AC17" s="49">
        <v>11</v>
      </c>
      <c r="AD17" s="49">
        <v>10</v>
      </c>
      <c r="AE17" s="49">
        <v>8</v>
      </c>
      <c r="AF17" s="42"/>
      <c r="AG17" s="49">
        <v>2</v>
      </c>
      <c r="AH17" s="49">
        <v>1</v>
      </c>
      <c r="AI17" s="49">
        <v>1</v>
      </c>
      <c r="AJ17" s="49">
        <v>1</v>
      </c>
      <c r="AK17" s="49">
        <v>1</v>
      </c>
      <c r="AL17" s="49">
        <v>1</v>
      </c>
      <c r="AM17" s="49">
        <v>1</v>
      </c>
      <c r="AN17" s="49">
        <v>1</v>
      </c>
      <c r="AO17" s="49">
        <v>3</v>
      </c>
      <c r="AQ17" s="49">
        <f>W17+AG17</f>
        <v>25</v>
      </c>
      <c r="AR17" s="49">
        <f t="shared" si="17"/>
        <v>19</v>
      </c>
      <c r="AS17" s="49">
        <f t="shared" si="18"/>
        <v>15</v>
      </c>
      <c r="AT17" s="49">
        <f t="shared" si="19"/>
        <v>13</v>
      </c>
      <c r="AU17" s="49">
        <f t="shared" si="20"/>
        <v>13</v>
      </c>
      <c r="AV17" s="49">
        <f t="shared" si="21"/>
        <v>13</v>
      </c>
      <c r="AW17" s="49">
        <f t="shared" si="22"/>
        <v>12</v>
      </c>
      <c r="AX17" s="49">
        <f t="shared" si="23"/>
        <v>11</v>
      </c>
      <c r="AY17" s="49">
        <f t="shared" si="24"/>
        <v>11</v>
      </c>
      <c r="BA17" s="52">
        <f>AVERAGE(D17:H17)</f>
        <v>49.4</v>
      </c>
      <c r="BB17" s="52">
        <f>AVERAGE(N17:R17)</f>
        <v>35.799999999999997</v>
      </c>
      <c r="BC17" s="52">
        <f>AVERAGE(AS17:AV17)</f>
        <v>13.5</v>
      </c>
    </row>
    <row r="18" spans="1:55" ht="15" customHeight="1" x14ac:dyDescent="0.25">
      <c r="A18" s="17"/>
      <c r="B18" s="4" t="s">
        <v>13</v>
      </c>
      <c r="C18" s="37"/>
      <c r="D18" s="37"/>
      <c r="E18" s="37"/>
      <c r="F18" s="37"/>
      <c r="G18" s="37"/>
      <c r="H18" s="37"/>
      <c r="I18" s="37"/>
      <c r="J18" s="37"/>
      <c r="K18" s="37"/>
      <c r="M18" s="37"/>
      <c r="N18" s="37"/>
      <c r="O18" s="37"/>
      <c r="P18" s="37"/>
      <c r="Q18" s="37"/>
      <c r="R18" s="37"/>
      <c r="S18" s="37"/>
      <c r="T18" s="37"/>
      <c r="U18" s="37"/>
      <c r="W18" s="37"/>
      <c r="X18" s="37"/>
      <c r="Y18" s="37"/>
      <c r="Z18" s="37"/>
      <c r="AA18" s="37"/>
      <c r="AB18" s="37"/>
      <c r="AC18" s="37"/>
      <c r="AD18" s="37"/>
      <c r="AE18" s="37"/>
      <c r="AF18" s="42"/>
      <c r="AG18" s="37"/>
      <c r="AH18" s="37"/>
      <c r="AI18" s="37"/>
      <c r="AJ18" s="37"/>
      <c r="AK18" s="37"/>
      <c r="AL18" s="37"/>
      <c r="AM18" s="37"/>
      <c r="AN18" s="37"/>
      <c r="AO18" s="37"/>
      <c r="AQ18" s="37"/>
      <c r="AR18" s="37"/>
      <c r="AS18" s="37"/>
      <c r="AT18" s="37"/>
      <c r="AU18" s="37"/>
      <c r="AV18" s="37"/>
      <c r="AW18" s="37"/>
      <c r="AX18" s="37"/>
      <c r="AY18" s="37"/>
      <c r="BA18" s="52"/>
      <c r="BB18" s="52"/>
      <c r="BC18" s="52"/>
    </row>
    <row r="19" spans="1:55" ht="15" customHeight="1" x14ac:dyDescent="0.25">
      <c r="A19" s="17">
        <v>0.42</v>
      </c>
      <c r="B19" s="5" t="s">
        <v>21</v>
      </c>
      <c r="C19" s="49">
        <v>31</v>
      </c>
      <c r="D19" s="49">
        <v>30</v>
      </c>
      <c r="E19" s="49">
        <v>33</v>
      </c>
      <c r="F19" s="49">
        <v>31</v>
      </c>
      <c r="G19" s="49">
        <v>29</v>
      </c>
      <c r="H19" s="49">
        <v>31</v>
      </c>
      <c r="I19" s="49">
        <v>31</v>
      </c>
      <c r="J19" s="49">
        <v>34</v>
      </c>
      <c r="K19" s="49">
        <v>38</v>
      </c>
      <c r="M19" s="49">
        <v>30</v>
      </c>
      <c r="N19" s="49">
        <v>43</v>
      </c>
      <c r="O19" s="49">
        <v>45</v>
      </c>
      <c r="P19" s="49">
        <v>49</v>
      </c>
      <c r="Q19" s="49">
        <v>55</v>
      </c>
      <c r="R19" s="49">
        <v>54</v>
      </c>
      <c r="S19" s="49">
        <v>55</v>
      </c>
      <c r="T19" s="49">
        <v>54</v>
      </c>
      <c r="U19" s="49">
        <v>44</v>
      </c>
      <c r="W19" s="49">
        <v>33</v>
      </c>
      <c r="X19" s="49">
        <v>22</v>
      </c>
      <c r="Y19" s="49">
        <v>19</v>
      </c>
      <c r="Z19" s="49">
        <v>18</v>
      </c>
      <c r="AA19" s="49">
        <v>14</v>
      </c>
      <c r="AB19" s="49">
        <v>13</v>
      </c>
      <c r="AC19" s="49">
        <v>11</v>
      </c>
      <c r="AD19" s="49">
        <v>10</v>
      </c>
      <c r="AE19" s="49">
        <v>9</v>
      </c>
      <c r="AF19" s="42"/>
      <c r="AG19" s="49">
        <v>6</v>
      </c>
      <c r="AH19" s="49">
        <v>5</v>
      </c>
      <c r="AI19" s="49">
        <v>3</v>
      </c>
      <c r="AJ19" s="49">
        <v>2</v>
      </c>
      <c r="AK19" s="49">
        <v>3</v>
      </c>
      <c r="AL19" s="49">
        <v>2</v>
      </c>
      <c r="AM19" s="49">
        <v>3</v>
      </c>
      <c r="AN19" s="49">
        <v>2</v>
      </c>
      <c r="AO19" s="49">
        <v>9</v>
      </c>
      <c r="AQ19" s="49">
        <f>W19+AG19</f>
        <v>39</v>
      </c>
      <c r="AR19" s="49">
        <f t="shared" ref="AR19:AR22" si="25">X19+AH19</f>
        <v>27</v>
      </c>
      <c r="AS19" s="49">
        <f t="shared" ref="AS19:AS22" si="26">Y19+AI19</f>
        <v>22</v>
      </c>
      <c r="AT19" s="49">
        <f t="shared" ref="AT19:AT22" si="27">Z19+AJ19</f>
        <v>20</v>
      </c>
      <c r="AU19" s="49">
        <f t="shared" ref="AU19:AU22" si="28">AA19+AK19</f>
        <v>17</v>
      </c>
      <c r="AV19" s="49">
        <f t="shared" ref="AV19:AV22" si="29">AB19+AL19</f>
        <v>15</v>
      </c>
      <c r="AW19" s="49">
        <f t="shared" ref="AW19:AW22" si="30">AC19+AM19</f>
        <v>14</v>
      </c>
      <c r="AX19" s="49">
        <f t="shared" ref="AX19:AX22" si="31">AD19+AN19</f>
        <v>12</v>
      </c>
      <c r="AY19" s="49">
        <f t="shared" ref="AY19:AY22" si="32">AE19+AO19</f>
        <v>18</v>
      </c>
      <c r="BA19" s="52">
        <f>AVERAGE(D19:H19)</f>
        <v>30.8</v>
      </c>
      <c r="BB19" s="52">
        <f>AVERAGE(N19:R19)</f>
        <v>49.2</v>
      </c>
      <c r="BC19" s="52">
        <f>AVERAGE(AS19:AV19)</f>
        <v>18.5</v>
      </c>
    </row>
    <row r="20" spans="1:55" ht="15" customHeight="1" x14ac:dyDescent="0.25">
      <c r="A20" s="17">
        <v>0.38</v>
      </c>
      <c r="B20" s="5" t="s">
        <v>22</v>
      </c>
      <c r="C20" s="49">
        <v>43</v>
      </c>
      <c r="D20" s="49">
        <v>44</v>
      </c>
      <c r="E20" s="49">
        <v>45</v>
      </c>
      <c r="F20" s="49">
        <v>49</v>
      </c>
      <c r="G20" s="49">
        <v>46</v>
      </c>
      <c r="H20" s="49">
        <v>51</v>
      </c>
      <c r="I20" s="49">
        <v>51</v>
      </c>
      <c r="J20" s="49">
        <v>51</v>
      </c>
      <c r="K20" s="49">
        <v>58</v>
      </c>
      <c r="M20" s="49">
        <v>29</v>
      </c>
      <c r="N20" s="49">
        <v>37</v>
      </c>
      <c r="O20" s="49">
        <v>40</v>
      </c>
      <c r="P20" s="49">
        <v>37</v>
      </c>
      <c r="Q20" s="49">
        <v>40</v>
      </c>
      <c r="R20" s="49">
        <v>37</v>
      </c>
      <c r="S20" s="49">
        <v>38</v>
      </c>
      <c r="T20" s="49">
        <v>38</v>
      </c>
      <c r="U20" s="49">
        <v>30</v>
      </c>
      <c r="W20" s="49">
        <v>25</v>
      </c>
      <c r="X20" s="49">
        <v>17</v>
      </c>
      <c r="Y20" s="49">
        <v>15</v>
      </c>
      <c r="Z20" s="49">
        <v>13</v>
      </c>
      <c r="AA20" s="49">
        <v>13</v>
      </c>
      <c r="AB20" s="49">
        <v>11</v>
      </c>
      <c r="AC20" s="49">
        <v>9</v>
      </c>
      <c r="AD20" s="49">
        <v>10</v>
      </c>
      <c r="AE20" s="49">
        <v>8</v>
      </c>
      <c r="AF20" s="42"/>
      <c r="AG20" s="49">
        <v>3</v>
      </c>
      <c r="AH20" s="49">
        <v>2</v>
      </c>
      <c r="AI20" s="49">
        <v>1</v>
      </c>
      <c r="AJ20" s="49">
        <v>1</v>
      </c>
      <c r="AK20" s="49">
        <v>1</v>
      </c>
      <c r="AL20" s="49">
        <v>1</v>
      </c>
      <c r="AM20" s="49">
        <v>2</v>
      </c>
      <c r="AN20" s="49">
        <v>1</v>
      </c>
      <c r="AO20" s="49">
        <v>4</v>
      </c>
      <c r="AQ20" s="49">
        <f>W20+AG20</f>
        <v>28</v>
      </c>
      <c r="AR20" s="49">
        <f t="shared" si="25"/>
        <v>19</v>
      </c>
      <c r="AS20" s="49">
        <f t="shared" si="26"/>
        <v>16</v>
      </c>
      <c r="AT20" s="49">
        <f t="shared" si="27"/>
        <v>14</v>
      </c>
      <c r="AU20" s="49">
        <f t="shared" si="28"/>
        <v>14</v>
      </c>
      <c r="AV20" s="49">
        <f t="shared" si="29"/>
        <v>12</v>
      </c>
      <c r="AW20" s="49">
        <f t="shared" si="30"/>
        <v>11</v>
      </c>
      <c r="AX20" s="49">
        <f t="shared" si="31"/>
        <v>11</v>
      </c>
      <c r="AY20" s="49">
        <f t="shared" si="32"/>
        <v>12</v>
      </c>
      <c r="BA20" s="52">
        <f>AVERAGE(D20:H20)</f>
        <v>47</v>
      </c>
      <c r="BB20" s="52">
        <f>AVERAGE(N20:R20)</f>
        <v>38.200000000000003</v>
      </c>
      <c r="BC20" s="52">
        <f>AVERAGE(AS20:AV20)</f>
        <v>14</v>
      </c>
    </row>
    <row r="21" spans="1:55" ht="15" customHeight="1" x14ac:dyDescent="0.25">
      <c r="A21" s="17">
        <v>0.11</v>
      </c>
      <c r="B21" s="2" t="s">
        <v>23</v>
      </c>
      <c r="C21" s="49">
        <v>48</v>
      </c>
      <c r="D21" s="49">
        <v>51</v>
      </c>
      <c r="E21" s="49">
        <v>58</v>
      </c>
      <c r="F21" s="49">
        <v>52</v>
      </c>
      <c r="G21" s="49">
        <v>57</v>
      </c>
      <c r="H21" s="49">
        <v>64</v>
      </c>
      <c r="I21" s="49">
        <v>61</v>
      </c>
      <c r="J21" s="49">
        <v>61</v>
      </c>
      <c r="K21" s="49">
        <v>62</v>
      </c>
      <c r="M21" s="49">
        <v>31</v>
      </c>
      <c r="N21" s="49">
        <v>31</v>
      </c>
      <c r="O21" s="49">
        <v>30</v>
      </c>
      <c r="P21" s="49">
        <v>34</v>
      </c>
      <c r="Q21" s="49">
        <v>31</v>
      </c>
      <c r="R21" s="49">
        <v>25</v>
      </c>
      <c r="S21" s="49">
        <v>28</v>
      </c>
      <c r="T21" s="49">
        <v>30</v>
      </c>
      <c r="U21" s="49">
        <v>28</v>
      </c>
      <c r="W21" s="49">
        <v>19</v>
      </c>
      <c r="X21" s="49">
        <v>18</v>
      </c>
      <c r="Y21" s="49">
        <v>11</v>
      </c>
      <c r="Z21" s="49">
        <v>13</v>
      </c>
      <c r="AA21" s="49">
        <v>11</v>
      </c>
      <c r="AB21" s="49">
        <v>10</v>
      </c>
      <c r="AC21" s="49">
        <v>10</v>
      </c>
      <c r="AD21" s="49">
        <v>9</v>
      </c>
      <c r="AE21" s="49">
        <v>7</v>
      </c>
      <c r="AF21" s="42"/>
      <c r="AG21" s="49">
        <v>1</v>
      </c>
      <c r="AH21" s="49">
        <v>1</v>
      </c>
      <c r="AI21" s="49">
        <v>1</v>
      </c>
      <c r="AJ21" s="49">
        <v>1</v>
      </c>
      <c r="AK21" s="49">
        <v>1</v>
      </c>
      <c r="AL21" s="49">
        <v>1</v>
      </c>
      <c r="AM21" s="49">
        <v>1</v>
      </c>
      <c r="AN21" s="49">
        <v>1</v>
      </c>
      <c r="AO21" s="49">
        <v>4</v>
      </c>
      <c r="AQ21" s="49">
        <f>W21+AG21</f>
        <v>20</v>
      </c>
      <c r="AR21" s="49">
        <f t="shared" si="25"/>
        <v>19</v>
      </c>
      <c r="AS21" s="49">
        <f t="shared" si="26"/>
        <v>12</v>
      </c>
      <c r="AT21" s="49">
        <f t="shared" si="27"/>
        <v>14</v>
      </c>
      <c r="AU21" s="49">
        <f t="shared" si="28"/>
        <v>12</v>
      </c>
      <c r="AV21" s="49">
        <f t="shared" si="29"/>
        <v>11</v>
      </c>
      <c r="AW21" s="49">
        <f t="shared" si="30"/>
        <v>11</v>
      </c>
      <c r="AX21" s="49">
        <f t="shared" si="31"/>
        <v>10</v>
      </c>
      <c r="AY21" s="49">
        <f t="shared" si="32"/>
        <v>11</v>
      </c>
      <c r="BA21" s="52">
        <f>AVERAGE(D21:H21)</f>
        <v>56.4</v>
      </c>
      <c r="BB21" s="52">
        <f>AVERAGE(N21:R21)</f>
        <v>30.2</v>
      </c>
      <c r="BC21" s="52">
        <f>AVERAGE(AS21:AV21)</f>
        <v>12.25</v>
      </c>
    </row>
    <row r="22" spans="1:55" ht="15" customHeight="1" x14ac:dyDescent="0.25">
      <c r="A22" s="17">
        <v>8.9999999999999969E-2</v>
      </c>
      <c r="B22" s="5" t="s">
        <v>24</v>
      </c>
      <c r="C22" s="49">
        <v>53</v>
      </c>
      <c r="D22" s="49">
        <v>50</v>
      </c>
      <c r="E22" s="49">
        <v>54</v>
      </c>
      <c r="F22" s="49">
        <v>56</v>
      </c>
      <c r="G22" s="49">
        <v>56</v>
      </c>
      <c r="H22" s="49">
        <v>61</v>
      </c>
      <c r="I22" s="49">
        <v>64</v>
      </c>
      <c r="J22" s="49">
        <v>65</v>
      </c>
      <c r="K22" s="49">
        <v>62</v>
      </c>
      <c r="M22" s="49">
        <v>29</v>
      </c>
      <c r="N22" s="49">
        <v>35</v>
      </c>
      <c r="O22" s="49">
        <v>31</v>
      </c>
      <c r="P22" s="49">
        <v>30</v>
      </c>
      <c r="Q22" s="49">
        <v>34</v>
      </c>
      <c r="R22" s="49">
        <v>28</v>
      </c>
      <c r="S22" s="49">
        <v>25</v>
      </c>
      <c r="T22" s="49">
        <v>25</v>
      </c>
      <c r="U22" s="49">
        <v>30</v>
      </c>
      <c r="W22" s="49">
        <v>17</v>
      </c>
      <c r="X22" s="49">
        <v>13</v>
      </c>
      <c r="Y22" s="49">
        <v>16</v>
      </c>
      <c r="Z22" s="49">
        <v>12</v>
      </c>
      <c r="AA22" s="49">
        <v>10</v>
      </c>
      <c r="AB22" s="49">
        <v>11</v>
      </c>
      <c r="AC22" s="49">
        <v>10</v>
      </c>
      <c r="AD22" s="49">
        <v>9</v>
      </c>
      <c r="AE22" s="49">
        <v>7</v>
      </c>
      <c r="AF22" s="42"/>
      <c r="AG22" s="49">
        <v>1</v>
      </c>
      <c r="AH22" s="49">
        <v>2</v>
      </c>
      <c r="AI22" s="49"/>
      <c r="AJ22" s="49">
        <v>2</v>
      </c>
      <c r="AK22" s="49">
        <v>0</v>
      </c>
      <c r="AL22" s="49"/>
      <c r="AM22" s="49">
        <v>1</v>
      </c>
      <c r="AN22" s="49">
        <v>0</v>
      </c>
      <c r="AO22" s="49">
        <v>2</v>
      </c>
      <c r="AQ22" s="49">
        <f>W22+AG22</f>
        <v>18</v>
      </c>
      <c r="AR22" s="49">
        <f t="shared" si="25"/>
        <v>15</v>
      </c>
      <c r="AS22" s="49">
        <f t="shared" si="26"/>
        <v>16</v>
      </c>
      <c r="AT22" s="49">
        <f t="shared" si="27"/>
        <v>14</v>
      </c>
      <c r="AU22" s="49">
        <f t="shared" si="28"/>
        <v>10</v>
      </c>
      <c r="AV22" s="49">
        <f t="shared" si="29"/>
        <v>11</v>
      </c>
      <c r="AW22" s="49">
        <f t="shared" si="30"/>
        <v>11</v>
      </c>
      <c r="AX22" s="49">
        <f t="shared" si="31"/>
        <v>9</v>
      </c>
      <c r="AY22" s="49">
        <f t="shared" si="32"/>
        <v>9</v>
      </c>
      <c r="BA22" s="52">
        <f>AVERAGE(D22:H22)</f>
        <v>55.4</v>
      </c>
      <c r="BB22" s="52">
        <f>AVERAGE(N22:R22)</f>
        <v>31.6</v>
      </c>
      <c r="BC22" s="52">
        <f>AVERAGE(AS22:AV22)</f>
        <v>12.75</v>
      </c>
    </row>
    <row r="23" spans="1:55" x14ac:dyDescent="0.25">
      <c r="A23" s="16"/>
      <c r="B23" s="4" t="s">
        <v>0</v>
      </c>
      <c r="C23" s="37"/>
      <c r="D23" s="37"/>
      <c r="E23" s="37"/>
      <c r="F23" s="37"/>
      <c r="G23" s="37"/>
      <c r="H23" s="37"/>
      <c r="I23" s="37"/>
      <c r="J23" s="37"/>
      <c r="K23" s="37"/>
      <c r="M23" s="37"/>
      <c r="N23" s="37"/>
      <c r="O23" s="37"/>
      <c r="P23" s="37"/>
      <c r="Q23" s="37"/>
      <c r="R23" s="37"/>
      <c r="S23" s="37"/>
      <c r="T23" s="37"/>
      <c r="U23" s="37"/>
      <c r="W23" s="37"/>
      <c r="X23" s="37"/>
      <c r="Y23" s="37"/>
      <c r="Z23" s="37"/>
      <c r="AA23" s="37"/>
      <c r="AB23" s="37"/>
      <c r="AC23" s="37"/>
      <c r="AD23" s="37"/>
      <c r="AE23" s="37"/>
      <c r="AF23" s="42"/>
      <c r="AG23" s="37"/>
      <c r="AH23" s="37"/>
      <c r="AI23" s="37"/>
      <c r="AJ23" s="37"/>
      <c r="AK23" s="37"/>
      <c r="AL23" s="37"/>
      <c r="AM23" s="37"/>
      <c r="AN23" s="37"/>
      <c r="AO23" s="37"/>
      <c r="AQ23" s="37"/>
      <c r="AR23" s="37"/>
      <c r="AS23" s="37"/>
      <c r="AT23" s="37"/>
      <c r="AU23" s="37"/>
      <c r="AV23" s="37"/>
      <c r="AW23" s="37"/>
      <c r="AX23" s="37"/>
      <c r="AY23" s="37"/>
      <c r="BA23" s="52"/>
      <c r="BB23" s="52"/>
      <c r="BC23" s="52"/>
    </row>
    <row r="24" spans="1:55" x14ac:dyDescent="0.25">
      <c r="A24" s="17">
        <v>0.44</v>
      </c>
      <c r="B24" s="2" t="s">
        <v>3</v>
      </c>
      <c r="C24" s="49">
        <v>40</v>
      </c>
      <c r="D24" s="49">
        <v>41</v>
      </c>
      <c r="E24" s="49">
        <v>44</v>
      </c>
      <c r="F24" s="49">
        <v>45</v>
      </c>
      <c r="G24" s="49">
        <v>45</v>
      </c>
      <c r="H24" s="49">
        <v>49</v>
      </c>
      <c r="I24" s="49">
        <v>50</v>
      </c>
      <c r="J24" s="49">
        <v>51</v>
      </c>
      <c r="K24" s="49">
        <v>55</v>
      </c>
      <c r="L24" s="46"/>
      <c r="M24" s="49">
        <v>30</v>
      </c>
      <c r="N24" s="49">
        <v>36</v>
      </c>
      <c r="O24" s="49">
        <v>37</v>
      </c>
      <c r="P24" s="49">
        <v>37</v>
      </c>
      <c r="Q24" s="49">
        <v>38</v>
      </c>
      <c r="R24" s="49">
        <v>36</v>
      </c>
      <c r="S24" s="49">
        <v>36</v>
      </c>
      <c r="T24" s="49">
        <v>36</v>
      </c>
      <c r="U24" s="49">
        <v>30</v>
      </c>
      <c r="V24" s="45"/>
      <c r="W24" s="49">
        <v>26</v>
      </c>
      <c r="X24" s="49">
        <v>21</v>
      </c>
      <c r="Y24" s="49">
        <v>16</v>
      </c>
      <c r="Z24" s="49">
        <v>15</v>
      </c>
      <c r="AA24" s="49">
        <v>15</v>
      </c>
      <c r="AB24" s="49">
        <v>13</v>
      </c>
      <c r="AC24" s="49">
        <v>12</v>
      </c>
      <c r="AD24" s="49">
        <v>11</v>
      </c>
      <c r="AE24" s="49">
        <v>9</v>
      </c>
      <c r="AF24" s="46"/>
      <c r="AG24" s="49">
        <v>4</v>
      </c>
      <c r="AH24" s="49">
        <v>3</v>
      </c>
      <c r="AI24" s="49">
        <v>3</v>
      </c>
      <c r="AJ24" s="49">
        <v>2</v>
      </c>
      <c r="AK24" s="49">
        <v>2</v>
      </c>
      <c r="AL24" s="49">
        <v>1</v>
      </c>
      <c r="AM24" s="49">
        <v>3</v>
      </c>
      <c r="AN24" s="49">
        <v>2</v>
      </c>
      <c r="AO24" s="49">
        <v>6</v>
      </c>
      <c r="AP24" s="46"/>
      <c r="AQ24" s="49">
        <f>W24+AG24</f>
        <v>30</v>
      </c>
      <c r="AR24" s="49">
        <f t="shared" ref="AR24:AR28" si="33">X24+AH24</f>
        <v>24</v>
      </c>
      <c r="AS24" s="49">
        <f t="shared" ref="AS24:AS28" si="34">Y24+AI24</f>
        <v>19</v>
      </c>
      <c r="AT24" s="49">
        <f t="shared" ref="AT24:AT28" si="35">Z24+AJ24</f>
        <v>17</v>
      </c>
      <c r="AU24" s="49">
        <f t="shared" ref="AU24:AU28" si="36">AA24+AK24</f>
        <v>17</v>
      </c>
      <c r="AV24" s="49">
        <f t="shared" ref="AV24:AV28" si="37">AB24+AL24</f>
        <v>14</v>
      </c>
      <c r="AW24" s="49">
        <f t="shared" ref="AW24:AW28" si="38">AC24+AM24</f>
        <v>15</v>
      </c>
      <c r="AX24" s="49">
        <f t="shared" ref="AX24:AX28" si="39">AD24+AN24</f>
        <v>13</v>
      </c>
      <c r="AY24" s="49">
        <f t="shared" ref="AY24:AY28" si="40">AE24+AO24</f>
        <v>15</v>
      </c>
      <c r="BA24" s="52">
        <f>AVERAGE(D24:H24)</f>
        <v>44.8</v>
      </c>
      <c r="BB24" s="52">
        <f>AVERAGE(N24:R24)</f>
        <v>36.799999999999997</v>
      </c>
      <c r="BC24" s="52">
        <f>AVERAGE(AS24:AV24)</f>
        <v>16.75</v>
      </c>
    </row>
    <row r="25" spans="1:55" x14ac:dyDescent="0.25">
      <c r="A25" s="17">
        <v>0.15</v>
      </c>
      <c r="B25" s="2" t="s">
        <v>4</v>
      </c>
      <c r="C25" s="49">
        <v>44</v>
      </c>
      <c r="D25" s="49">
        <v>47</v>
      </c>
      <c r="E25" s="49">
        <v>49</v>
      </c>
      <c r="F25" s="49">
        <v>52</v>
      </c>
      <c r="G25" s="49">
        <v>48</v>
      </c>
      <c r="H25" s="49">
        <v>56</v>
      </c>
      <c r="I25" s="49">
        <v>54</v>
      </c>
      <c r="J25" s="49">
        <v>54</v>
      </c>
      <c r="K25" s="49">
        <v>60</v>
      </c>
      <c r="L25" s="46"/>
      <c r="M25" s="49">
        <v>24</v>
      </c>
      <c r="N25" s="49">
        <v>34</v>
      </c>
      <c r="O25" s="49">
        <v>34</v>
      </c>
      <c r="P25" s="49">
        <v>32</v>
      </c>
      <c r="Q25" s="49">
        <v>37</v>
      </c>
      <c r="R25" s="49">
        <v>29</v>
      </c>
      <c r="S25" s="49">
        <v>35</v>
      </c>
      <c r="T25" s="49">
        <v>34</v>
      </c>
      <c r="U25" s="49">
        <v>26</v>
      </c>
      <c r="V25" s="45"/>
      <c r="W25" s="49">
        <v>27</v>
      </c>
      <c r="X25" s="49">
        <v>15</v>
      </c>
      <c r="Y25" s="49">
        <v>15</v>
      </c>
      <c r="Z25" s="49">
        <v>14</v>
      </c>
      <c r="AA25" s="49">
        <v>11</v>
      </c>
      <c r="AB25" s="49">
        <v>12</v>
      </c>
      <c r="AC25" s="49">
        <v>9</v>
      </c>
      <c r="AD25" s="49">
        <v>10</v>
      </c>
      <c r="AE25" s="49">
        <v>7</v>
      </c>
      <c r="AF25" s="46"/>
      <c r="AG25" s="49">
        <v>5</v>
      </c>
      <c r="AH25" s="49">
        <v>3</v>
      </c>
      <c r="AI25" s="49">
        <v>2</v>
      </c>
      <c r="AJ25" s="49">
        <v>2</v>
      </c>
      <c r="AK25" s="49">
        <v>4</v>
      </c>
      <c r="AL25" s="49">
        <v>2</v>
      </c>
      <c r="AM25" s="49">
        <v>2</v>
      </c>
      <c r="AN25" s="49">
        <v>2</v>
      </c>
      <c r="AO25" s="49">
        <v>6</v>
      </c>
      <c r="AP25" s="46"/>
      <c r="AQ25" s="49">
        <f>W25+AG25</f>
        <v>32</v>
      </c>
      <c r="AR25" s="49">
        <f t="shared" si="33"/>
        <v>18</v>
      </c>
      <c r="AS25" s="49">
        <f t="shared" si="34"/>
        <v>17</v>
      </c>
      <c r="AT25" s="49">
        <f t="shared" si="35"/>
        <v>16</v>
      </c>
      <c r="AU25" s="49">
        <f t="shared" si="36"/>
        <v>15</v>
      </c>
      <c r="AV25" s="49">
        <f t="shared" si="37"/>
        <v>14</v>
      </c>
      <c r="AW25" s="49">
        <f t="shared" si="38"/>
        <v>11</v>
      </c>
      <c r="AX25" s="49">
        <f t="shared" si="39"/>
        <v>12</v>
      </c>
      <c r="AY25" s="49">
        <f t="shared" si="40"/>
        <v>13</v>
      </c>
      <c r="BA25" s="52">
        <f>AVERAGE(D25:H25)</f>
        <v>50.4</v>
      </c>
      <c r="BB25" s="52">
        <f>AVERAGE(N25:R25)</f>
        <v>33.200000000000003</v>
      </c>
      <c r="BC25" s="52">
        <f>AVERAGE(AS25:AV25)</f>
        <v>15.5</v>
      </c>
    </row>
    <row r="26" spans="1:55" x14ac:dyDescent="0.25">
      <c r="A26" s="17">
        <v>0.27</v>
      </c>
      <c r="B26" s="2" t="s">
        <v>2</v>
      </c>
      <c r="C26" s="49">
        <v>28</v>
      </c>
      <c r="D26" s="49">
        <v>26</v>
      </c>
      <c r="E26" s="49">
        <v>30</v>
      </c>
      <c r="F26" s="49">
        <v>27</v>
      </c>
      <c r="G26" s="49">
        <v>24</v>
      </c>
      <c r="H26" s="49">
        <v>27</v>
      </c>
      <c r="I26" s="49">
        <v>26</v>
      </c>
      <c r="J26" s="49">
        <v>28</v>
      </c>
      <c r="K26" s="49">
        <v>32</v>
      </c>
      <c r="L26" s="46"/>
      <c r="M26" s="49">
        <v>33</v>
      </c>
      <c r="N26" s="49">
        <v>49</v>
      </c>
      <c r="O26" s="49">
        <v>50</v>
      </c>
      <c r="P26" s="49">
        <v>55</v>
      </c>
      <c r="Q26" s="49">
        <v>62</v>
      </c>
      <c r="R26" s="49">
        <v>59</v>
      </c>
      <c r="S26" s="49">
        <v>61</v>
      </c>
      <c r="T26" s="49">
        <v>61</v>
      </c>
      <c r="U26" s="49">
        <v>52</v>
      </c>
      <c r="V26" s="45"/>
      <c r="W26" s="49">
        <v>35</v>
      </c>
      <c r="X26" s="49">
        <v>22</v>
      </c>
      <c r="Y26" s="49">
        <v>19</v>
      </c>
      <c r="Z26" s="49">
        <v>17</v>
      </c>
      <c r="AA26" s="49">
        <v>13</v>
      </c>
      <c r="AB26" s="49">
        <v>12</v>
      </c>
      <c r="AC26" s="49">
        <v>9</v>
      </c>
      <c r="AD26" s="49">
        <v>9</v>
      </c>
      <c r="AE26" s="49">
        <v>9</v>
      </c>
      <c r="AF26" s="46"/>
      <c r="AG26" s="49">
        <v>5</v>
      </c>
      <c r="AH26" s="49">
        <v>3</v>
      </c>
      <c r="AI26" s="49">
        <v>2</v>
      </c>
      <c r="AJ26" s="49">
        <v>1</v>
      </c>
      <c r="AK26" s="49">
        <v>1</v>
      </c>
      <c r="AL26" s="49">
        <v>2</v>
      </c>
      <c r="AM26" s="49">
        <v>3</v>
      </c>
      <c r="AN26" s="49">
        <v>2</v>
      </c>
      <c r="AO26" s="49">
        <v>7</v>
      </c>
      <c r="AP26" s="46"/>
      <c r="AQ26" s="49">
        <f>W26+AG26</f>
        <v>40</v>
      </c>
      <c r="AR26" s="49">
        <f t="shared" si="33"/>
        <v>25</v>
      </c>
      <c r="AS26" s="49">
        <f t="shared" si="34"/>
        <v>21</v>
      </c>
      <c r="AT26" s="49">
        <f t="shared" si="35"/>
        <v>18</v>
      </c>
      <c r="AU26" s="49">
        <f t="shared" si="36"/>
        <v>14</v>
      </c>
      <c r="AV26" s="49">
        <f t="shared" si="37"/>
        <v>14</v>
      </c>
      <c r="AW26" s="49">
        <f t="shared" si="38"/>
        <v>12</v>
      </c>
      <c r="AX26" s="49">
        <f t="shared" si="39"/>
        <v>11</v>
      </c>
      <c r="AY26" s="49">
        <f t="shared" si="40"/>
        <v>16</v>
      </c>
      <c r="BA26" s="52">
        <f>AVERAGE(D26:H26)</f>
        <v>26.8</v>
      </c>
      <c r="BB26" s="52">
        <f>AVERAGE(N26:R26)</f>
        <v>55</v>
      </c>
      <c r="BC26" s="52">
        <f>AVERAGE(AS26:AV26)</f>
        <v>16.75</v>
      </c>
    </row>
    <row r="27" spans="1:55" x14ac:dyDescent="0.25">
      <c r="A27" s="17">
        <v>7.0000000000000007E-2</v>
      </c>
      <c r="B27" s="2" t="s">
        <v>5</v>
      </c>
      <c r="C27" s="49">
        <v>44</v>
      </c>
      <c r="D27" s="49">
        <v>43</v>
      </c>
      <c r="E27" s="49">
        <v>49</v>
      </c>
      <c r="F27" s="49">
        <v>48</v>
      </c>
      <c r="G27" s="49">
        <v>49</v>
      </c>
      <c r="H27" s="49">
        <v>48</v>
      </c>
      <c r="I27" s="49">
        <v>54</v>
      </c>
      <c r="J27" s="49">
        <v>58</v>
      </c>
      <c r="K27" s="49">
        <v>59</v>
      </c>
      <c r="L27" s="46"/>
      <c r="M27" s="49">
        <v>25</v>
      </c>
      <c r="N27" s="49">
        <v>35</v>
      </c>
      <c r="O27" s="49">
        <v>33</v>
      </c>
      <c r="P27" s="49">
        <v>31</v>
      </c>
      <c r="Q27" s="49">
        <v>36</v>
      </c>
      <c r="R27" s="49">
        <v>40</v>
      </c>
      <c r="S27" s="49">
        <v>35</v>
      </c>
      <c r="T27" s="49">
        <v>32</v>
      </c>
      <c r="U27" s="49">
        <v>27</v>
      </c>
      <c r="V27" s="45"/>
      <c r="W27" s="49">
        <v>27</v>
      </c>
      <c r="X27" s="49">
        <v>18</v>
      </c>
      <c r="Y27" s="49">
        <v>16</v>
      </c>
      <c r="Z27" s="49">
        <v>19</v>
      </c>
      <c r="AA27" s="49">
        <v>13</v>
      </c>
      <c r="AB27" s="49">
        <v>11</v>
      </c>
      <c r="AC27" s="49">
        <v>10</v>
      </c>
      <c r="AD27" s="49">
        <v>9</v>
      </c>
      <c r="AE27" s="49">
        <v>10</v>
      </c>
      <c r="AF27" s="46"/>
      <c r="AG27" s="49">
        <v>5</v>
      </c>
      <c r="AH27" s="49">
        <v>5</v>
      </c>
      <c r="AI27" s="49">
        <v>3</v>
      </c>
      <c r="AJ27" s="49">
        <v>2</v>
      </c>
      <c r="AK27" s="49">
        <v>2</v>
      </c>
      <c r="AL27" s="49">
        <v>1</v>
      </c>
      <c r="AM27" s="49">
        <v>1</v>
      </c>
      <c r="AN27" s="49">
        <v>1</v>
      </c>
      <c r="AO27" s="49">
        <v>4</v>
      </c>
      <c r="AP27" s="46"/>
      <c r="AQ27" s="49">
        <f>W27+AG27</f>
        <v>32</v>
      </c>
      <c r="AR27" s="49">
        <f t="shared" si="33"/>
        <v>23</v>
      </c>
      <c r="AS27" s="49">
        <f t="shared" si="34"/>
        <v>19</v>
      </c>
      <c r="AT27" s="49">
        <f t="shared" si="35"/>
        <v>21</v>
      </c>
      <c r="AU27" s="49">
        <f t="shared" si="36"/>
        <v>15</v>
      </c>
      <c r="AV27" s="49">
        <f t="shared" si="37"/>
        <v>12</v>
      </c>
      <c r="AW27" s="49">
        <f t="shared" si="38"/>
        <v>11</v>
      </c>
      <c r="AX27" s="49">
        <f t="shared" si="39"/>
        <v>10</v>
      </c>
      <c r="AY27" s="49">
        <f t="shared" si="40"/>
        <v>14</v>
      </c>
      <c r="BA27" s="52">
        <f>AVERAGE(D27:H27)</f>
        <v>47.4</v>
      </c>
      <c r="BB27" s="52">
        <f>AVERAGE(N27:R27)</f>
        <v>35</v>
      </c>
      <c r="BC27" s="52">
        <f>AVERAGE(AS27:AV27)</f>
        <v>16.75</v>
      </c>
    </row>
    <row r="28" spans="1:55" x14ac:dyDescent="0.25">
      <c r="A28" s="17">
        <v>0.08</v>
      </c>
      <c r="B28" s="2" t="s">
        <v>1</v>
      </c>
      <c r="C28" s="49">
        <v>44</v>
      </c>
      <c r="D28" s="49">
        <v>41</v>
      </c>
      <c r="E28" s="49">
        <v>43</v>
      </c>
      <c r="F28" s="49">
        <v>44</v>
      </c>
      <c r="G28" s="49">
        <v>38</v>
      </c>
      <c r="H28" s="49">
        <v>43</v>
      </c>
      <c r="I28" s="49">
        <v>42</v>
      </c>
      <c r="J28" s="49">
        <v>45</v>
      </c>
      <c r="K28" s="49">
        <v>51</v>
      </c>
      <c r="L28" s="46"/>
      <c r="M28" s="49">
        <v>27</v>
      </c>
      <c r="N28" s="49">
        <v>41</v>
      </c>
      <c r="O28" s="49">
        <v>41</v>
      </c>
      <c r="P28" s="49">
        <v>43</v>
      </c>
      <c r="Q28" s="49">
        <v>50</v>
      </c>
      <c r="R28" s="49">
        <v>49</v>
      </c>
      <c r="S28" s="49">
        <v>50</v>
      </c>
      <c r="T28" s="49">
        <v>45</v>
      </c>
      <c r="U28" s="49">
        <v>40</v>
      </c>
      <c r="V28" s="45"/>
      <c r="W28" s="49">
        <v>25</v>
      </c>
      <c r="X28" s="49">
        <v>15</v>
      </c>
      <c r="Y28" s="49">
        <v>13</v>
      </c>
      <c r="Z28" s="49">
        <v>11</v>
      </c>
      <c r="AA28" s="49">
        <v>9</v>
      </c>
      <c r="AB28" s="49">
        <v>7</v>
      </c>
      <c r="AC28" s="49">
        <v>6</v>
      </c>
      <c r="AD28" s="49">
        <v>8</v>
      </c>
      <c r="AE28" s="49">
        <v>5</v>
      </c>
      <c r="AF28" s="46"/>
      <c r="AG28" s="49">
        <v>5</v>
      </c>
      <c r="AH28" s="49">
        <v>3</v>
      </c>
      <c r="AI28" s="49">
        <v>3</v>
      </c>
      <c r="AJ28" s="49">
        <v>1</v>
      </c>
      <c r="AK28" s="49">
        <v>3</v>
      </c>
      <c r="AL28" s="49">
        <v>1</v>
      </c>
      <c r="AM28" s="49">
        <v>2</v>
      </c>
      <c r="AN28" s="49">
        <v>2</v>
      </c>
      <c r="AO28" s="49">
        <v>5</v>
      </c>
      <c r="AP28" s="46"/>
      <c r="AQ28" s="49">
        <f>W28+AG28</f>
        <v>30</v>
      </c>
      <c r="AR28" s="49">
        <f t="shared" si="33"/>
        <v>18</v>
      </c>
      <c r="AS28" s="49">
        <f t="shared" si="34"/>
        <v>16</v>
      </c>
      <c r="AT28" s="49">
        <f t="shared" si="35"/>
        <v>12</v>
      </c>
      <c r="AU28" s="49">
        <f t="shared" si="36"/>
        <v>12</v>
      </c>
      <c r="AV28" s="49">
        <f t="shared" si="37"/>
        <v>8</v>
      </c>
      <c r="AW28" s="49">
        <f t="shared" si="38"/>
        <v>8</v>
      </c>
      <c r="AX28" s="49">
        <f t="shared" si="39"/>
        <v>10</v>
      </c>
      <c r="AY28" s="49">
        <f t="shared" si="40"/>
        <v>10</v>
      </c>
      <c r="BA28" s="52">
        <f>AVERAGE(D28:H28)</f>
        <v>41.8</v>
      </c>
      <c r="BB28" s="52">
        <f>AVERAGE(N28:R28)</f>
        <v>44.8</v>
      </c>
      <c r="BC28" s="52">
        <f>AVERAGE(AS28:AV28)</f>
        <v>12</v>
      </c>
    </row>
    <row r="29" spans="1:55" x14ac:dyDescent="0.25">
      <c r="A29" s="16"/>
    </row>
    <row r="30" spans="1:55" x14ac:dyDescent="0.25">
      <c r="A30" s="16"/>
    </row>
    <row r="31" spans="1:55" x14ac:dyDescent="0.25">
      <c r="A31" s="16"/>
      <c r="L31" s="15"/>
      <c r="V31" s="15"/>
    </row>
    <row r="32" spans="1:55" x14ac:dyDescent="0.25">
      <c r="L32" s="15"/>
      <c r="V32" s="15"/>
      <c r="AQ32" s="15"/>
      <c r="AR32" s="15"/>
      <c r="AS32" s="15"/>
      <c r="AT32" s="15"/>
      <c r="BA32" s="15"/>
      <c r="BB32" s="15"/>
      <c r="BC32" s="15"/>
    </row>
    <row r="33" spans="3:55" x14ac:dyDescent="0.25">
      <c r="L33" s="15"/>
      <c r="V33" s="15"/>
    </row>
    <row r="34" spans="3:55" x14ac:dyDescent="0.25">
      <c r="C34" s="2"/>
      <c r="D34" s="2"/>
      <c r="E34" s="2"/>
      <c r="F34" s="2"/>
      <c r="G34" s="2"/>
      <c r="H34" s="2"/>
      <c r="I34" s="2"/>
      <c r="J34" s="2"/>
      <c r="K34" s="2"/>
      <c r="M34" s="2"/>
      <c r="N34" s="2"/>
      <c r="O34" s="2"/>
      <c r="P34" s="2"/>
      <c r="Q34" s="2"/>
      <c r="R34" s="2"/>
      <c r="S34" s="2"/>
      <c r="T34" s="2"/>
      <c r="U34" s="2"/>
      <c r="W34" s="2"/>
      <c r="X34" s="2"/>
      <c r="Y34" s="2"/>
      <c r="Z34" s="2"/>
      <c r="AA34" s="2"/>
      <c r="AB34" s="2"/>
      <c r="AC34" s="2"/>
      <c r="AD34" s="2"/>
      <c r="AE34" s="2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</row>
    <row r="35" spans="3:55" x14ac:dyDescent="0.25">
      <c r="C35" s="2"/>
      <c r="D35" s="2"/>
      <c r="E35" s="2"/>
      <c r="F35" s="2"/>
      <c r="G35" s="2"/>
      <c r="H35" s="2"/>
      <c r="I35" s="2"/>
      <c r="J35" s="2"/>
      <c r="K35" s="2"/>
      <c r="M35" s="2"/>
      <c r="N35" s="2"/>
      <c r="O35" s="2"/>
      <c r="P35" s="2"/>
      <c r="Q35" s="2"/>
      <c r="R35" s="2"/>
      <c r="S35" s="2"/>
      <c r="T35" s="2"/>
      <c r="U35" s="2"/>
      <c r="W35" s="2"/>
      <c r="X35" s="2"/>
      <c r="Y35" s="2"/>
      <c r="Z35" s="2"/>
      <c r="AA35" s="2"/>
      <c r="AB35" s="2"/>
      <c r="AC35" s="2"/>
      <c r="AD35" s="2"/>
      <c r="AE35" s="2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</row>
    <row r="36" spans="3:55" x14ac:dyDescent="0.25">
      <c r="L36" s="15"/>
      <c r="V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</row>
    <row r="37" spans="3:55" x14ac:dyDescent="0.25">
      <c r="L37" s="15"/>
      <c r="V37" s="15"/>
      <c r="AT37" s="15"/>
      <c r="AU37" s="15"/>
      <c r="AV37" s="15"/>
      <c r="AW37" s="15"/>
      <c r="AX37" s="15"/>
      <c r="AY37" s="15"/>
      <c r="AZ37" s="15"/>
    </row>
    <row r="38" spans="3:55" x14ac:dyDescent="0.25">
      <c r="L38" s="15"/>
      <c r="V38" s="15"/>
      <c r="AQ38" s="15"/>
      <c r="AR38" s="15"/>
      <c r="AS38" s="15"/>
      <c r="BA38" s="15"/>
      <c r="BB38" s="15"/>
      <c r="BC38" s="15"/>
    </row>
    <row r="39" spans="3:55" x14ac:dyDescent="0.25">
      <c r="L39" s="15"/>
      <c r="V39" s="15"/>
      <c r="AQ39" s="15"/>
      <c r="AR39" s="15"/>
      <c r="AS39" s="15"/>
      <c r="AT39" s="15"/>
      <c r="AV39" s="15"/>
      <c r="AW39" s="15"/>
      <c r="AX39" s="15"/>
      <c r="AY39" s="15"/>
      <c r="AZ39" s="15"/>
      <c r="BA39" s="15"/>
      <c r="BB39" s="15"/>
      <c r="BC39" s="15"/>
    </row>
    <row r="40" spans="3:55" x14ac:dyDescent="0.25">
      <c r="M40" s="2"/>
      <c r="V40" s="15"/>
      <c r="AI40" s="2"/>
      <c r="AQ40" s="15"/>
      <c r="AR40" s="15"/>
      <c r="AS40" s="15"/>
      <c r="AT40" s="15"/>
      <c r="AV40" s="15"/>
      <c r="AW40" s="15"/>
      <c r="AX40" s="15"/>
      <c r="AY40" s="15"/>
      <c r="AZ40" s="15"/>
      <c r="BA40" s="15"/>
      <c r="BB40" s="15"/>
      <c r="BC40" s="15"/>
    </row>
    <row r="41" spans="3:55" x14ac:dyDescent="0.25">
      <c r="M41" s="2"/>
      <c r="V41" s="15"/>
      <c r="AI41" s="2"/>
      <c r="AQ41" s="15"/>
      <c r="AR41" s="15"/>
      <c r="AS41" s="15"/>
      <c r="AT41" s="15"/>
      <c r="AV41" s="15"/>
      <c r="AW41" s="15"/>
      <c r="AX41" s="15"/>
      <c r="AY41" s="15"/>
      <c r="AZ41" s="15"/>
      <c r="BA41" s="15"/>
      <c r="BB41" s="15"/>
      <c r="BC41" s="15"/>
    </row>
    <row r="42" spans="3:55" x14ac:dyDescent="0.25">
      <c r="H42" s="2"/>
      <c r="I42" s="2"/>
      <c r="J42" s="2"/>
      <c r="K42" s="2"/>
      <c r="M42" s="2"/>
      <c r="N42" s="2"/>
      <c r="V42" s="15"/>
      <c r="AI42" s="2"/>
      <c r="AQ42" s="15"/>
      <c r="AR42" s="15"/>
      <c r="AS42" s="15"/>
      <c r="AT42" s="15"/>
      <c r="BA42" s="15"/>
      <c r="BB42" s="15"/>
      <c r="BC42" s="15"/>
    </row>
    <row r="43" spans="3:55" x14ac:dyDescent="0.25">
      <c r="C43" s="2"/>
      <c r="D43" s="2"/>
      <c r="E43" s="2"/>
      <c r="F43" s="2"/>
      <c r="G43" s="2"/>
      <c r="M43" s="2"/>
      <c r="O43" s="2"/>
      <c r="P43" s="2"/>
      <c r="Q43" s="2"/>
      <c r="R43" s="2"/>
      <c r="S43" s="2"/>
      <c r="T43" s="2"/>
      <c r="U43" s="2"/>
      <c r="W43" s="2"/>
      <c r="X43" s="2"/>
      <c r="Y43" s="2"/>
      <c r="Z43" s="2"/>
      <c r="AA43" s="2"/>
      <c r="AB43" s="2"/>
      <c r="AC43" s="2"/>
      <c r="AD43" s="2"/>
      <c r="AE43" s="2"/>
      <c r="AI43" s="2"/>
      <c r="AQ43" s="15"/>
      <c r="AR43" s="15"/>
      <c r="AS43" s="15"/>
      <c r="AT43" s="15"/>
      <c r="BA43" s="15"/>
      <c r="BB43" s="15"/>
      <c r="BC43" s="15"/>
    </row>
    <row r="44" spans="3:55" x14ac:dyDescent="0.25">
      <c r="M44" s="2"/>
      <c r="V44" s="15"/>
      <c r="AI44" s="2"/>
    </row>
    <row r="45" spans="3:55" x14ac:dyDescent="0.25">
      <c r="H45" s="2"/>
      <c r="I45" s="2"/>
      <c r="J45" s="2"/>
      <c r="K45" s="2"/>
      <c r="M45" s="2"/>
      <c r="N45" s="2"/>
      <c r="V45" s="15"/>
      <c r="AI45" s="2"/>
    </row>
    <row r="46" spans="3:55" x14ac:dyDescent="0.25">
      <c r="M46" s="2"/>
      <c r="V46" s="15"/>
      <c r="AI46" s="2"/>
      <c r="AQ46" s="15"/>
      <c r="AR46" s="15"/>
      <c r="AS46" s="15"/>
      <c r="AT46" s="15"/>
      <c r="BA46" s="15"/>
      <c r="BB46" s="15"/>
      <c r="BC46" s="15"/>
    </row>
    <row r="47" spans="3:55" x14ac:dyDescent="0.25">
      <c r="M47" s="2"/>
      <c r="V47" s="15"/>
      <c r="AQ47" s="15"/>
      <c r="AR47" s="15"/>
      <c r="AS47" s="15"/>
      <c r="AT47" s="15"/>
      <c r="BA47" s="15"/>
      <c r="BB47" s="15"/>
      <c r="BC47" s="15"/>
    </row>
    <row r="48" spans="3:55" x14ac:dyDescent="0.25">
      <c r="M48" s="2"/>
      <c r="V48" s="15"/>
      <c r="AQ48" s="15"/>
      <c r="AR48" s="15"/>
      <c r="AS48" s="15"/>
      <c r="AT48" s="15"/>
      <c r="BA48" s="15"/>
      <c r="BB48" s="15"/>
      <c r="BC48" s="15"/>
    </row>
    <row r="49" spans="5:55" x14ac:dyDescent="0.25">
      <c r="M49" s="2"/>
      <c r="V49" s="15"/>
    </row>
    <row r="50" spans="5:55" x14ac:dyDescent="0.25">
      <c r="M50" s="2"/>
      <c r="V50" s="15"/>
      <c r="AQ50" s="15"/>
      <c r="AR50" s="15"/>
      <c r="AS50" s="15"/>
      <c r="AT50" s="15"/>
      <c r="BA50" s="15"/>
      <c r="BB50" s="15"/>
      <c r="BC50" s="15"/>
    </row>
    <row r="51" spans="5:55" x14ac:dyDescent="0.25">
      <c r="H51" s="2"/>
      <c r="I51" s="2"/>
      <c r="J51" s="2"/>
      <c r="K51" s="2"/>
      <c r="M51" s="2"/>
      <c r="N51" s="2"/>
      <c r="V51" s="15"/>
      <c r="Y51" s="2"/>
      <c r="AQ51" s="15"/>
      <c r="AR51" s="15"/>
      <c r="AS51" s="15"/>
      <c r="AT51" s="15"/>
      <c r="BA51" s="15"/>
      <c r="BB51" s="15"/>
      <c r="BC51" s="15"/>
    </row>
    <row r="52" spans="5:55" x14ac:dyDescent="0.25">
      <c r="M52" s="2"/>
      <c r="V52" s="15"/>
      <c r="Y52" s="2"/>
      <c r="AP52" s="15"/>
      <c r="AQ52" s="15"/>
      <c r="AR52" s="15"/>
      <c r="AS52" s="15"/>
      <c r="AT52" s="15"/>
      <c r="BA52" s="15"/>
      <c r="BB52" s="15"/>
      <c r="BC52" s="15"/>
    </row>
    <row r="53" spans="5:55" x14ac:dyDescent="0.25">
      <c r="M53" s="2"/>
      <c r="V53" s="15"/>
      <c r="Y53" s="2"/>
      <c r="AP53" s="15"/>
      <c r="AQ53" s="15"/>
      <c r="AR53" s="15"/>
      <c r="AS53" s="15"/>
      <c r="AT53" s="15"/>
      <c r="BA53" s="15"/>
      <c r="BB53" s="15"/>
      <c r="BC53" s="15"/>
    </row>
    <row r="54" spans="5:55" x14ac:dyDescent="0.25">
      <c r="E54" s="2"/>
      <c r="F54" s="2"/>
      <c r="G54" s="2"/>
      <c r="M54" s="2"/>
      <c r="O54" s="2"/>
      <c r="P54" s="2"/>
      <c r="Q54" s="2"/>
      <c r="V54" s="15"/>
      <c r="Y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S54" s="15"/>
      <c r="AT54" s="15"/>
      <c r="BC54" s="15"/>
    </row>
    <row r="55" spans="5:55" x14ac:dyDescent="0.25">
      <c r="H55" s="2"/>
      <c r="I55" s="2"/>
      <c r="J55" s="2"/>
      <c r="K55" s="2"/>
      <c r="M55" s="2"/>
      <c r="N55" s="2"/>
      <c r="V55" s="15"/>
      <c r="AF55" s="2"/>
      <c r="AG55" s="2"/>
      <c r="AH55" s="2"/>
      <c r="AI55" s="2"/>
      <c r="AJ55" s="2"/>
      <c r="AK55" s="2"/>
      <c r="AL55" s="2"/>
      <c r="AM55" s="2"/>
      <c r="AN55" s="2"/>
      <c r="AO55" s="2"/>
      <c r="AS55" s="15"/>
      <c r="AT55" s="15"/>
      <c r="BC55" s="15"/>
    </row>
    <row r="56" spans="5:55" x14ac:dyDescent="0.25">
      <c r="M56" s="2"/>
      <c r="R56" s="2"/>
      <c r="S56" s="2"/>
      <c r="T56" s="2"/>
      <c r="U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5:55" x14ac:dyDescent="0.25">
      <c r="M57" s="2"/>
      <c r="R57" s="2"/>
      <c r="S57" s="2"/>
      <c r="T57" s="2"/>
      <c r="U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5:55" x14ac:dyDescent="0.25">
      <c r="M58" s="2"/>
      <c r="R58" s="2"/>
      <c r="S58" s="2"/>
      <c r="T58" s="2"/>
      <c r="U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5:55" x14ac:dyDescent="0.25">
      <c r="L59" s="15"/>
    </row>
    <row r="60" spans="5:55" x14ac:dyDescent="0.25">
      <c r="L60" s="15"/>
    </row>
    <row r="61" spans="5:55" x14ac:dyDescent="0.25">
      <c r="L61" s="15"/>
      <c r="N61" s="2"/>
    </row>
    <row r="62" spans="5:55" x14ac:dyDescent="0.25">
      <c r="L62" s="15"/>
      <c r="N62" s="2"/>
      <c r="V62" s="15"/>
    </row>
    <row r="63" spans="5:55" x14ac:dyDescent="0.25">
      <c r="L63" s="15"/>
      <c r="N63" s="2"/>
    </row>
    <row r="64" spans="5:55" x14ac:dyDescent="0.25">
      <c r="L64" s="15"/>
      <c r="N64" s="2"/>
    </row>
    <row r="65" spans="6:14" x14ac:dyDescent="0.25">
      <c r="L65" s="15"/>
      <c r="N65" s="2"/>
    </row>
    <row r="66" spans="6:14" x14ac:dyDescent="0.25">
      <c r="F66" s="2"/>
      <c r="G66" s="2"/>
      <c r="H66" s="2"/>
      <c r="I66" s="2"/>
      <c r="J66" s="2"/>
      <c r="K66" s="2"/>
    </row>
    <row r="67" spans="6:14" x14ac:dyDescent="0.25">
      <c r="L67" s="15"/>
    </row>
    <row r="68" spans="6:14" x14ac:dyDescent="0.25">
      <c r="L68" s="15"/>
    </row>
    <row r="69" spans="6:14" x14ac:dyDescent="0.25">
      <c r="L69" s="15"/>
    </row>
    <row r="70" spans="6:14" x14ac:dyDescent="0.25">
      <c r="L70" s="15"/>
    </row>
    <row r="71" spans="6:14" x14ac:dyDescent="0.25">
      <c r="L71" s="15"/>
    </row>
    <row r="72" spans="6:14" x14ac:dyDescent="0.25">
      <c r="L72" s="15"/>
    </row>
    <row r="73" spans="6:14" x14ac:dyDescent="0.25">
      <c r="F73" s="2"/>
      <c r="G73" s="2"/>
      <c r="H73" s="2"/>
      <c r="I73" s="2"/>
      <c r="J73" s="2"/>
      <c r="K73" s="2"/>
    </row>
    <row r="74" spans="6:14" x14ac:dyDescent="0.25">
      <c r="L74" s="15"/>
    </row>
    <row r="75" spans="6:14" x14ac:dyDescent="0.25">
      <c r="L75" s="15"/>
    </row>
    <row r="76" spans="6:14" x14ac:dyDescent="0.25">
      <c r="L76" s="15"/>
    </row>
    <row r="77" spans="6:14" x14ac:dyDescent="0.25">
      <c r="L77" s="15"/>
    </row>
    <row r="78" spans="6:14" x14ac:dyDescent="0.25">
      <c r="L78" s="15"/>
    </row>
    <row r="79" spans="6:14" x14ac:dyDescent="0.25">
      <c r="L79" s="15"/>
    </row>
    <row r="80" spans="6:14" x14ac:dyDescent="0.25">
      <c r="L80" s="15"/>
    </row>
  </sheetData>
  <mergeCells count="5">
    <mergeCell ref="AQ2:AU2"/>
    <mergeCell ref="C2:G2"/>
    <mergeCell ref="M2:Q2"/>
    <mergeCell ref="W2:AA2"/>
    <mergeCell ref="AG2:AK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2:AQ28"/>
  <sheetViews>
    <sheetView tabSelected="1" workbookViewId="0">
      <pane xSplit="2" ySplit="3" topLeftCell="Q4" activePane="bottomRight" state="frozen"/>
      <selection pane="topRight" activeCell="C1" sqref="C1"/>
      <selection pane="bottomLeft" activeCell="A4" sqref="A4"/>
      <selection pane="bottomRight" activeCell="AV16" sqref="AV16"/>
    </sheetView>
  </sheetViews>
  <sheetFormatPr defaultColWidth="9.140625" defaultRowHeight="15" x14ac:dyDescent="0.25"/>
  <cols>
    <col min="1" max="1" width="2.7109375" style="2" customWidth="1"/>
    <col min="2" max="2" width="14.7109375" style="2" bestFit="1" customWidth="1"/>
    <col min="3" max="3" width="7" style="15" customWidth="1"/>
    <col min="4" max="6" width="6.5703125" style="15" bestFit="1" customWidth="1"/>
    <col min="7" max="10" width="6.5703125" style="15" customWidth="1"/>
    <col min="11" max="11" width="2.42578125" style="15" customWidth="1"/>
    <col min="12" max="12" width="7" style="15" customWidth="1"/>
    <col min="13" max="15" width="6.5703125" style="15" bestFit="1" customWidth="1"/>
    <col min="16" max="19" width="6.5703125" style="15" customWidth="1"/>
    <col min="20" max="20" width="2.42578125" style="15" customWidth="1"/>
    <col min="21" max="21" width="7" style="15" customWidth="1"/>
    <col min="22" max="24" width="6.5703125" style="15" bestFit="1" customWidth="1"/>
    <col min="25" max="28" width="6.5703125" style="15" customWidth="1"/>
    <col min="29" max="29" width="2.42578125" style="15" customWidth="1"/>
    <col min="30" max="30" width="7" style="15" customWidth="1"/>
    <col min="31" max="33" width="6.5703125" style="15" bestFit="1" customWidth="1"/>
    <col min="34" max="37" width="6.5703125" style="15" customWidth="1"/>
    <col min="38" max="38" width="9.140625" style="2" customWidth="1"/>
    <col min="39" max="39" width="14.7109375" style="2" bestFit="1" customWidth="1"/>
    <col min="40" max="40" width="5.42578125" style="15" customWidth="1"/>
    <col min="41" max="41" width="6.7109375" style="15" bestFit="1" customWidth="1"/>
    <col min="42" max="43" width="5.42578125" style="15" customWidth="1"/>
    <col min="44" max="16384" width="9.140625" style="2"/>
  </cols>
  <sheetData>
    <row r="2" spans="2:43" ht="15.75" x14ac:dyDescent="0.25">
      <c r="B2" s="45" t="s">
        <v>84</v>
      </c>
      <c r="C2" s="66" t="s">
        <v>26</v>
      </c>
      <c r="D2" s="66"/>
      <c r="E2" s="66"/>
      <c r="F2" s="66"/>
      <c r="G2" s="66"/>
      <c r="H2" s="66"/>
      <c r="I2" s="66"/>
      <c r="J2" s="66"/>
      <c r="L2" s="66" t="s">
        <v>25</v>
      </c>
      <c r="M2" s="66"/>
      <c r="N2" s="66"/>
      <c r="O2" s="66"/>
      <c r="P2" s="66"/>
      <c r="Q2" s="66"/>
      <c r="R2" s="66"/>
      <c r="S2" s="66"/>
      <c r="U2" s="66" t="s">
        <v>32</v>
      </c>
      <c r="V2" s="66"/>
      <c r="W2" s="66"/>
      <c r="X2" s="66"/>
      <c r="Y2" s="66"/>
      <c r="Z2" s="66"/>
      <c r="AA2" s="66"/>
      <c r="AB2" s="66"/>
      <c r="AD2" s="66" t="s">
        <v>33</v>
      </c>
      <c r="AE2" s="66"/>
      <c r="AF2" s="66"/>
      <c r="AG2" s="66"/>
      <c r="AH2" s="66"/>
      <c r="AI2" s="66"/>
      <c r="AJ2" s="66"/>
      <c r="AK2" s="66"/>
      <c r="AM2" s="1"/>
      <c r="AN2" s="10"/>
      <c r="AO2" s="10"/>
      <c r="AP2" s="10"/>
      <c r="AQ2" s="10"/>
    </row>
    <row r="3" spans="2:43" ht="15.75" x14ac:dyDescent="0.25">
      <c r="C3" s="11">
        <v>43353</v>
      </c>
      <c r="D3" s="11">
        <v>43357</v>
      </c>
      <c r="E3" s="11">
        <v>43362</v>
      </c>
      <c r="F3" s="11">
        <v>43371</v>
      </c>
      <c r="G3" s="11">
        <v>43375</v>
      </c>
      <c r="H3" s="11">
        <v>43377</v>
      </c>
      <c r="I3" s="11">
        <v>43379</v>
      </c>
      <c r="J3" s="11">
        <v>43383</v>
      </c>
      <c r="L3" s="11">
        <v>43353</v>
      </c>
      <c r="M3" s="11">
        <v>43357</v>
      </c>
      <c r="N3" s="11">
        <v>43362</v>
      </c>
      <c r="O3" s="11">
        <v>43371</v>
      </c>
      <c r="P3" s="11">
        <v>43375</v>
      </c>
      <c r="Q3" s="11">
        <v>43377</v>
      </c>
      <c r="R3" s="11">
        <v>43379</v>
      </c>
      <c r="S3" s="11">
        <v>43383</v>
      </c>
      <c r="U3" s="11">
        <v>43353</v>
      </c>
      <c r="V3" s="11">
        <v>43357</v>
      </c>
      <c r="W3" s="11">
        <v>43362</v>
      </c>
      <c r="X3" s="11">
        <v>43371</v>
      </c>
      <c r="Y3" s="11">
        <v>43375</v>
      </c>
      <c r="Z3" s="11">
        <v>43377</v>
      </c>
      <c r="AA3" s="11">
        <v>43379</v>
      </c>
      <c r="AB3" s="11">
        <v>43383</v>
      </c>
      <c r="AD3" s="11">
        <v>43353</v>
      </c>
      <c r="AE3" s="11">
        <v>43357</v>
      </c>
      <c r="AF3" s="11">
        <v>43362</v>
      </c>
      <c r="AG3" s="11">
        <v>43371</v>
      </c>
      <c r="AH3" s="11">
        <v>43375</v>
      </c>
      <c r="AI3" s="11">
        <v>43377</v>
      </c>
      <c r="AJ3" s="11">
        <v>43379</v>
      </c>
      <c r="AK3" s="11">
        <v>43383</v>
      </c>
      <c r="AN3" s="10" t="s">
        <v>75</v>
      </c>
      <c r="AO3" s="10" t="s">
        <v>74</v>
      </c>
      <c r="AP3" s="10" t="s">
        <v>73</v>
      </c>
      <c r="AQ3" s="10" t="s">
        <v>78</v>
      </c>
    </row>
    <row r="4" spans="2:43" x14ac:dyDescent="0.25">
      <c r="B4" s="27" t="s">
        <v>82</v>
      </c>
      <c r="C4" s="32">
        <f>BOLSOxHADDAD!D4-BOLSOxHADDAD!C4</f>
        <v>0</v>
      </c>
      <c r="D4" s="32">
        <f>BOLSOxHADDAD!E4-BOLSOxHADDAD!D4</f>
        <v>3</v>
      </c>
      <c r="E4" s="32">
        <f>BOLSOxHADDAD!F4-BOLSOxHADDAD!E4</f>
        <v>0</v>
      </c>
      <c r="F4" s="32">
        <f>BOLSOxHADDAD!G4-BOLSOxHADDAD!F4</f>
        <v>-2</v>
      </c>
      <c r="G4" s="32">
        <f>BOLSOxHADDAD!H4-BOLSOxHADDAD!G4</f>
        <v>5</v>
      </c>
      <c r="H4" s="32">
        <f>BOLSOxHADDAD!I4-BOLSOxHADDAD!H4</f>
        <v>0</v>
      </c>
      <c r="I4" s="32">
        <f>BOLSOxHADDAD!J4-BOLSOxHADDAD!I4</f>
        <v>1</v>
      </c>
      <c r="J4" s="32">
        <f>BOLSOxHADDAD!K4-BOLSOxHADDAD!J4</f>
        <v>4</v>
      </c>
      <c r="K4" s="33"/>
      <c r="L4" s="34">
        <f>BOLSOxHADDAD!N4-BOLSOxHADDAD!M4</f>
        <v>10</v>
      </c>
      <c r="M4" s="32">
        <f>BOLSOxHADDAD!O4-BOLSOxHADDAD!N4</f>
        <v>1</v>
      </c>
      <c r="N4" s="32">
        <f>BOLSOxHADDAD!P4-BOLSOxHADDAD!O4</f>
        <v>1</v>
      </c>
      <c r="O4" s="32">
        <f>BOLSOxHADDAD!Q4-BOLSOxHADDAD!P4</f>
        <v>4</v>
      </c>
      <c r="P4" s="32">
        <f>BOLSOxHADDAD!R4-BOLSOxHADDAD!Q4</f>
        <v>-3</v>
      </c>
      <c r="Q4" s="32">
        <f>BOLSOxHADDAD!S4-BOLSOxHADDAD!R4</f>
        <v>1</v>
      </c>
      <c r="R4" s="32">
        <f>BOLSOxHADDAD!T4-BOLSOxHADDAD!S4</f>
        <v>0</v>
      </c>
      <c r="S4" s="32">
        <f>BOLSOxHADDAD!U4-BOLSOxHADDAD!T4</f>
        <v>-7</v>
      </c>
      <c r="T4" s="33"/>
      <c r="U4" s="34">
        <f>BOLSOxHADDAD!X4-BOLSOxHADDAD!W4</f>
        <v>-8</v>
      </c>
      <c r="V4" s="32">
        <f>BOLSOxHADDAD!Y4-BOLSOxHADDAD!X4</f>
        <v>-3</v>
      </c>
      <c r="W4" s="32">
        <f>BOLSOxHADDAD!Z4-BOLSOxHADDAD!Y4</f>
        <v>-2</v>
      </c>
      <c r="X4" s="32">
        <f>BOLSOxHADDAD!AA4-BOLSOxHADDAD!Z4</f>
        <v>-2</v>
      </c>
      <c r="Y4" s="32">
        <f>BOLSOxHADDAD!AB4-BOLSOxHADDAD!AA4</f>
        <v>-1</v>
      </c>
      <c r="Z4" s="32">
        <f>BOLSOxHADDAD!AC4-BOLSOxHADDAD!AB4</f>
        <v>-2</v>
      </c>
      <c r="AA4" s="32">
        <f>BOLSOxHADDAD!AD4-BOLSOxHADDAD!AC4</f>
        <v>0</v>
      </c>
      <c r="AB4" s="32">
        <f>BOLSOxHADDAD!AE4-BOLSOxHADDAD!AD4</f>
        <v>-2</v>
      </c>
      <c r="AC4" s="33"/>
      <c r="AD4" s="32">
        <f>BOLSOxHADDAD!AH4-BOLSOxHADDAD!AG4</f>
        <v>-1</v>
      </c>
      <c r="AE4" s="32">
        <f>BOLSOxHADDAD!AI4-BOLSOxHADDAD!AH4</f>
        <v>-1</v>
      </c>
      <c r="AF4" s="32">
        <f>BOLSOxHADDAD!AJ4-BOLSOxHADDAD!AI4</f>
        <v>0</v>
      </c>
      <c r="AG4" s="32">
        <f>BOLSOxHADDAD!AK4-BOLSOxHADDAD!AJ4</f>
        <v>0</v>
      </c>
      <c r="AH4" s="32">
        <f>BOLSOxHADDAD!AL4-BOLSOxHADDAD!AK4</f>
        <v>0</v>
      </c>
      <c r="AI4" s="32">
        <f>BOLSOxHADDAD!AM4-BOLSOxHADDAD!AL4</f>
        <v>0</v>
      </c>
      <c r="AJ4" s="32">
        <f>BOLSOxHADDAD!AN4-BOLSOxHADDAD!AM4</f>
        <v>0</v>
      </c>
      <c r="AK4" s="32">
        <f>BOLSOxHADDAD!AO4-BOLSOxHADDAD!AN4</f>
        <v>4</v>
      </c>
      <c r="AL4" s="31"/>
      <c r="AM4" s="31" t="s">
        <v>14</v>
      </c>
      <c r="AN4" s="34">
        <f>J4</f>
        <v>4</v>
      </c>
      <c r="AO4" s="34">
        <f>S4</f>
        <v>-7</v>
      </c>
      <c r="AP4" s="34">
        <f>AB4</f>
        <v>-2</v>
      </c>
      <c r="AQ4" s="34">
        <f>AK4</f>
        <v>4</v>
      </c>
    </row>
    <row r="5" spans="2:43" x14ac:dyDescent="0.25">
      <c r="B5" s="4" t="s">
        <v>6</v>
      </c>
      <c r="C5" s="12"/>
      <c r="D5" s="12"/>
      <c r="E5" s="12"/>
      <c r="F5" s="12"/>
      <c r="G5" s="12"/>
      <c r="H5" s="12"/>
      <c r="I5" s="12"/>
      <c r="J5" s="12"/>
      <c r="L5" s="12"/>
      <c r="M5" s="12"/>
      <c r="N5" s="12"/>
      <c r="O5" s="12"/>
      <c r="P5" s="12"/>
      <c r="Q5" s="12"/>
      <c r="R5" s="12"/>
      <c r="S5" s="12"/>
      <c r="U5" s="12"/>
      <c r="V5" s="12"/>
      <c r="W5" s="12"/>
      <c r="X5" s="12"/>
      <c r="Y5" s="12"/>
      <c r="Z5" s="12"/>
      <c r="AA5" s="12"/>
      <c r="AB5" s="12"/>
      <c r="AD5" s="12"/>
      <c r="AE5" s="12"/>
      <c r="AF5" s="12"/>
      <c r="AG5" s="12"/>
      <c r="AH5" s="12"/>
      <c r="AI5" s="12"/>
      <c r="AJ5" s="12"/>
      <c r="AK5" s="12"/>
      <c r="AM5" s="4" t="s">
        <v>6</v>
      </c>
      <c r="AN5" s="69"/>
      <c r="AO5" s="69"/>
      <c r="AP5" s="69"/>
      <c r="AQ5" s="69"/>
    </row>
    <row r="6" spans="2:43" x14ac:dyDescent="0.25">
      <c r="B6" s="2" t="s">
        <v>7</v>
      </c>
      <c r="C6" s="18">
        <f>BOLSOxHADDAD!D6-BOLSOxHADDAD!C6</f>
        <v>-1</v>
      </c>
      <c r="D6" s="18">
        <f>BOLSOxHADDAD!E6-BOLSOxHADDAD!D6</f>
        <v>3</v>
      </c>
      <c r="E6" s="18">
        <f>BOLSOxHADDAD!F6-BOLSOxHADDAD!E6</f>
        <v>-1</v>
      </c>
      <c r="F6" s="18">
        <f>BOLSOxHADDAD!G6-BOLSOxHADDAD!F6</f>
        <v>-1</v>
      </c>
      <c r="G6" s="18">
        <f>BOLSOxHADDAD!H6-BOLSOxHADDAD!G6</f>
        <v>1</v>
      </c>
      <c r="H6" s="18">
        <f>BOLSOxHADDAD!I6-BOLSOxHADDAD!H6</f>
        <v>2</v>
      </c>
      <c r="I6" s="18">
        <f>BOLSOxHADDAD!J6-BOLSOxHADDAD!I6</f>
        <v>0</v>
      </c>
      <c r="J6" s="18">
        <f>BOLSOxHADDAD!K6-BOLSOxHADDAD!J6</f>
        <v>6</v>
      </c>
      <c r="K6" s="19"/>
      <c r="L6" s="18">
        <f>BOLSOxHADDAD!N6-BOLSOxHADDAD!M6</f>
        <v>7</v>
      </c>
      <c r="M6" s="18">
        <f>BOLSOxHADDAD!O6-BOLSOxHADDAD!N6</f>
        <v>1</v>
      </c>
      <c r="N6" s="18">
        <f>BOLSOxHADDAD!P6-BOLSOxHADDAD!O6</f>
        <v>2</v>
      </c>
      <c r="O6" s="18">
        <f>BOLSOxHADDAD!Q6-BOLSOxHADDAD!P6</f>
        <v>3</v>
      </c>
      <c r="P6" s="18">
        <f>BOLSOxHADDAD!R6-BOLSOxHADDAD!Q6</f>
        <v>1</v>
      </c>
      <c r="Q6" s="18">
        <f>BOLSOxHADDAD!S6-BOLSOxHADDAD!R6</f>
        <v>-2</v>
      </c>
      <c r="R6" s="18">
        <f>BOLSOxHADDAD!T6-BOLSOxHADDAD!S6</f>
        <v>1</v>
      </c>
      <c r="S6" s="18">
        <f>BOLSOxHADDAD!U6-BOLSOxHADDAD!T6</f>
        <v>-7</v>
      </c>
      <c r="T6" s="19"/>
      <c r="U6" s="18">
        <f>BOLSOxHADDAD!X6-BOLSOxHADDAD!W6</f>
        <v>-6</v>
      </c>
      <c r="V6" s="18">
        <f>BOLSOxHADDAD!Y6-BOLSOxHADDAD!X6</f>
        <v>-3</v>
      </c>
      <c r="W6" s="18">
        <f>BOLSOxHADDAD!Z6-BOLSOxHADDAD!Y6</f>
        <v>-1</v>
      </c>
      <c r="X6" s="18">
        <f>BOLSOxHADDAD!AA6-BOLSOxHADDAD!Z6</f>
        <v>-2</v>
      </c>
      <c r="Y6" s="18">
        <f>BOLSOxHADDAD!AB6-BOLSOxHADDAD!AA6</f>
        <v>-1</v>
      </c>
      <c r="Z6" s="18">
        <f>BOLSOxHADDAD!AC6-BOLSOxHADDAD!AB6</f>
        <v>-2</v>
      </c>
      <c r="AA6" s="18">
        <f>BOLSOxHADDAD!AD6-BOLSOxHADDAD!AC6</f>
        <v>0</v>
      </c>
      <c r="AB6" s="18">
        <f>BOLSOxHADDAD!AE6-BOLSOxHADDAD!AD6</f>
        <v>-2</v>
      </c>
      <c r="AC6" s="19"/>
      <c r="AD6" s="18">
        <f>BOLSOxHADDAD!AH6-BOLSOxHADDAD!AG6</f>
        <v>0</v>
      </c>
      <c r="AE6" s="18">
        <f>BOLSOxHADDAD!AI6-BOLSOxHADDAD!AH6</f>
        <v>-1</v>
      </c>
      <c r="AF6" s="18">
        <f>BOLSOxHADDAD!AJ6-BOLSOxHADDAD!AI6</f>
        <v>0</v>
      </c>
      <c r="AG6" s="18">
        <f>BOLSOxHADDAD!AK6-BOLSOxHADDAD!AJ6</f>
        <v>0</v>
      </c>
      <c r="AH6" s="18">
        <f>BOLSOxHADDAD!AL6-BOLSOxHADDAD!AK6</f>
        <v>0</v>
      </c>
      <c r="AI6" s="18">
        <f>BOLSOxHADDAD!AM6-BOLSOxHADDAD!AL6</f>
        <v>1</v>
      </c>
      <c r="AJ6" s="18">
        <f>BOLSOxHADDAD!AN6-BOLSOxHADDAD!AM6</f>
        <v>-1</v>
      </c>
      <c r="AK6" s="18">
        <f>BOLSOxHADDAD!AO6-BOLSOxHADDAD!AN6</f>
        <v>3</v>
      </c>
      <c r="AM6" s="2" t="s">
        <v>7</v>
      </c>
      <c r="AN6" s="28">
        <f t="shared" ref="AN5:AN28" si="0">J6</f>
        <v>6</v>
      </c>
      <c r="AO6" s="28">
        <f t="shared" ref="AO5:AO28" si="1">S6</f>
        <v>-7</v>
      </c>
      <c r="AP6" s="28">
        <f t="shared" ref="AP5:AP28" si="2">AB6</f>
        <v>-2</v>
      </c>
      <c r="AQ6" s="28">
        <f t="shared" ref="AQ5:AQ28" si="3">AK6</f>
        <v>3</v>
      </c>
    </row>
    <row r="7" spans="2:43" x14ac:dyDescent="0.25">
      <c r="B7" s="2" t="s">
        <v>8</v>
      </c>
      <c r="C7" s="18">
        <f>BOLSOxHADDAD!D7-BOLSOxHADDAD!C7</f>
        <v>1</v>
      </c>
      <c r="D7" s="18">
        <f>BOLSOxHADDAD!E7-BOLSOxHADDAD!D7</f>
        <v>3</v>
      </c>
      <c r="E7" s="18">
        <f>BOLSOxHADDAD!F7-BOLSOxHADDAD!E7</f>
        <v>1</v>
      </c>
      <c r="F7" s="18">
        <f>BOLSOxHADDAD!G7-BOLSOxHADDAD!F7</f>
        <v>-2</v>
      </c>
      <c r="G7" s="18">
        <f>BOLSOxHADDAD!H7-BOLSOxHADDAD!G7</f>
        <v>7</v>
      </c>
      <c r="H7" s="18">
        <f>BOLSOxHADDAD!I7-BOLSOxHADDAD!H7</f>
        <v>-1</v>
      </c>
      <c r="I7" s="18">
        <f>BOLSOxHADDAD!J7-BOLSOxHADDAD!I7</f>
        <v>2</v>
      </c>
      <c r="J7" s="18">
        <f>BOLSOxHADDAD!K7-BOLSOxHADDAD!J7</f>
        <v>2</v>
      </c>
      <c r="K7" s="19"/>
      <c r="L7" s="18">
        <f>BOLSOxHADDAD!N7-BOLSOxHADDAD!M7</f>
        <v>12</v>
      </c>
      <c r="M7" s="18">
        <f>BOLSOxHADDAD!O7-BOLSOxHADDAD!N7</f>
        <v>1</v>
      </c>
      <c r="N7" s="18">
        <f>BOLSOxHADDAD!P7-BOLSOxHADDAD!O7</f>
        <v>0</v>
      </c>
      <c r="O7" s="18">
        <f>BOLSOxHADDAD!Q7-BOLSOxHADDAD!P7</f>
        <v>5</v>
      </c>
      <c r="P7" s="18">
        <f>BOLSOxHADDAD!R7-BOLSOxHADDAD!Q7</f>
        <v>-6</v>
      </c>
      <c r="Q7" s="18">
        <f>BOLSOxHADDAD!S7-BOLSOxHADDAD!R7</f>
        <v>3</v>
      </c>
      <c r="R7" s="18">
        <f>BOLSOxHADDAD!T7-BOLSOxHADDAD!S7</f>
        <v>-2</v>
      </c>
      <c r="S7" s="18">
        <f>BOLSOxHADDAD!U7-BOLSOxHADDAD!T7</f>
        <v>-6</v>
      </c>
      <c r="T7" s="19"/>
      <c r="U7" s="18">
        <f>BOLSOxHADDAD!X7-BOLSOxHADDAD!W7</f>
        <v>-11</v>
      </c>
      <c r="V7" s="18">
        <f>BOLSOxHADDAD!Y7-BOLSOxHADDAD!X7</f>
        <v>-3</v>
      </c>
      <c r="W7" s="18">
        <f>BOLSOxHADDAD!Z7-BOLSOxHADDAD!Y7</f>
        <v>-1</v>
      </c>
      <c r="X7" s="18">
        <f>BOLSOxHADDAD!AA7-BOLSOxHADDAD!Z7</f>
        <v>-3</v>
      </c>
      <c r="Y7" s="18">
        <f>BOLSOxHADDAD!AB7-BOLSOxHADDAD!AA7</f>
        <v>-1</v>
      </c>
      <c r="Z7" s="18">
        <f>BOLSOxHADDAD!AC7-BOLSOxHADDAD!AB7</f>
        <v>-2</v>
      </c>
      <c r="AA7" s="18">
        <f>BOLSOxHADDAD!AD7-BOLSOxHADDAD!AC7</f>
        <v>0</v>
      </c>
      <c r="AB7" s="18">
        <f>BOLSOxHADDAD!AE7-BOLSOxHADDAD!AD7</f>
        <v>-1</v>
      </c>
      <c r="AC7" s="19"/>
      <c r="AD7" s="18">
        <f>BOLSOxHADDAD!AH7-BOLSOxHADDAD!AG7</f>
        <v>-2</v>
      </c>
      <c r="AE7" s="18">
        <f>BOLSOxHADDAD!AI7-BOLSOxHADDAD!AH7</f>
        <v>-1</v>
      </c>
      <c r="AF7" s="18">
        <f>BOLSOxHADDAD!AJ7-BOLSOxHADDAD!AI7</f>
        <v>0</v>
      </c>
      <c r="AG7" s="18">
        <f>BOLSOxHADDAD!AK7-BOLSOxHADDAD!AJ7</f>
        <v>0</v>
      </c>
      <c r="AH7" s="18">
        <f>BOLSOxHADDAD!AL7-BOLSOxHADDAD!AK7</f>
        <v>-1</v>
      </c>
      <c r="AI7" s="18">
        <f>BOLSOxHADDAD!AM7-BOLSOxHADDAD!AL7</f>
        <v>1</v>
      </c>
      <c r="AJ7" s="18">
        <f>BOLSOxHADDAD!AN7-BOLSOxHADDAD!AM7</f>
        <v>-1</v>
      </c>
      <c r="AK7" s="18">
        <f>BOLSOxHADDAD!AO7-BOLSOxHADDAD!AN7</f>
        <v>6</v>
      </c>
      <c r="AM7" s="2" t="s">
        <v>8</v>
      </c>
      <c r="AN7" s="28">
        <f t="shared" si="0"/>
        <v>2</v>
      </c>
      <c r="AO7" s="28">
        <f t="shared" si="1"/>
        <v>-6</v>
      </c>
      <c r="AP7" s="28">
        <f t="shared" si="2"/>
        <v>-1</v>
      </c>
      <c r="AQ7" s="28">
        <f t="shared" si="3"/>
        <v>6</v>
      </c>
    </row>
    <row r="8" spans="2:43" x14ac:dyDescent="0.25">
      <c r="B8" s="4" t="s">
        <v>9</v>
      </c>
      <c r="C8" s="20"/>
      <c r="D8" s="20"/>
      <c r="E8" s="20"/>
      <c r="F8" s="20"/>
      <c r="G8" s="20"/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19"/>
      <c r="U8" s="20"/>
      <c r="V8" s="20"/>
      <c r="W8" s="20"/>
      <c r="X8" s="20"/>
      <c r="Y8" s="20"/>
      <c r="Z8" s="20"/>
      <c r="AA8" s="20"/>
      <c r="AB8" s="20"/>
      <c r="AC8" s="19"/>
      <c r="AD8" s="20"/>
      <c r="AE8" s="20"/>
      <c r="AF8" s="20"/>
      <c r="AG8" s="20"/>
      <c r="AH8" s="20"/>
      <c r="AI8" s="20"/>
      <c r="AJ8" s="20"/>
      <c r="AK8" s="20"/>
      <c r="AM8" s="4" t="s">
        <v>9</v>
      </c>
      <c r="AN8" s="70"/>
      <c r="AO8" s="70"/>
      <c r="AP8" s="70"/>
      <c r="AQ8" s="70"/>
    </row>
    <row r="9" spans="2:43" x14ac:dyDescent="0.25">
      <c r="B9" s="2" t="s">
        <v>15</v>
      </c>
      <c r="C9" s="18">
        <f>BOLSOxHADDAD!D9-BOLSOxHADDAD!C9</f>
        <v>-5</v>
      </c>
      <c r="D9" s="18">
        <f>BOLSOxHADDAD!E9-BOLSOxHADDAD!D9</f>
        <v>-1</v>
      </c>
      <c r="E9" s="18">
        <f>BOLSOxHADDAD!F9-BOLSOxHADDAD!E9</f>
        <v>0</v>
      </c>
      <c r="F9" s="18">
        <f>BOLSOxHADDAD!G9-BOLSOxHADDAD!F9</f>
        <v>1</v>
      </c>
      <c r="G9" s="18">
        <f>BOLSOxHADDAD!H9-BOLSOxHADDAD!G9</f>
        <v>5</v>
      </c>
      <c r="H9" s="18">
        <f>BOLSOxHADDAD!I9-BOLSOxHADDAD!H9</f>
        <v>-1</v>
      </c>
      <c r="I9" s="18">
        <f>BOLSOxHADDAD!J9-BOLSOxHADDAD!I9</f>
        <v>2</v>
      </c>
      <c r="J9" s="18">
        <f>BOLSOxHADDAD!K9-BOLSOxHADDAD!J9</f>
        <v>1</v>
      </c>
      <c r="K9" s="19"/>
      <c r="L9" s="18">
        <f>BOLSOxHADDAD!N9-BOLSOxHADDAD!M9</f>
        <v>13</v>
      </c>
      <c r="M9" s="18">
        <f>BOLSOxHADDAD!O9-BOLSOxHADDAD!N9</f>
        <v>1</v>
      </c>
      <c r="N9" s="18">
        <f>BOLSOxHADDAD!P9-BOLSOxHADDAD!O9</f>
        <v>0</v>
      </c>
      <c r="O9" s="18">
        <f>BOLSOxHADDAD!Q9-BOLSOxHADDAD!P9</f>
        <v>2</v>
      </c>
      <c r="P9" s="18">
        <f>BOLSOxHADDAD!R9-BOLSOxHADDAD!Q9</f>
        <v>-5</v>
      </c>
      <c r="Q9" s="18">
        <f>BOLSOxHADDAD!S9-BOLSOxHADDAD!R9</f>
        <v>0</v>
      </c>
      <c r="R9" s="18">
        <f>BOLSOxHADDAD!T9-BOLSOxHADDAD!S9</f>
        <v>-1</v>
      </c>
      <c r="S9" s="18">
        <f>BOLSOxHADDAD!U9-BOLSOxHADDAD!T9</f>
        <v>-6</v>
      </c>
      <c r="T9" s="19"/>
      <c r="U9" s="18">
        <f>BOLSOxHADDAD!X9-BOLSOxHADDAD!W9</f>
        <v>-6</v>
      </c>
      <c r="V9" s="18">
        <f>BOLSOxHADDAD!Y9-BOLSOxHADDAD!X9</f>
        <v>-1</v>
      </c>
      <c r="W9" s="18">
        <f>BOLSOxHADDAD!Z9-BOLSOxHADDAD!Y9</f>
        <v>0</v>
      </c>
      <c r="X9" s="18">
        <f>BOLSOxHADDAD!AA9-BOLSOxHADDAD!Z9</f>
        <v>-3</v>
      </c>
      <c r="Y9" s="18">
        <f>BOLSOxHADDAD!AB9-BOLSOxHADDAD!AA9</f>
        <v>1</v>
      </c>
      <c r="Z9" s="18">
        <f>BOLSOxHADDAD!AC9-BOLSOxHADDAD!AB9</f>
        <v>0</v>
      </c>
      <c r="AA9" s="18">
        <f>BOLSOxHADDAD!AD9-BOLSOxHADDAD!AC9</f>
        <v>-1</v>
      </c>
      <c r="AB9" s="18">
        <f>BOLSOxHADDAD!AE9-BOLSOxHADDAD!AD9</f>
        <v>3</v>
      </c>
      <c r="AC9" s="19"/>
      <c r="AD9" s="18">
        <f>BOLSOxHADDAD!AH9-BOLSOxHADDAD!AG9</f>
        <v>-1</v>
      </c>
      <c r="AE9" s="18">
        <f>BOLSOxHADDAD!AI9-BOLSOxHADDAD!AH9</f>
        <v>0</v>
      </c>
      <c r="AF9" s="18">
        <f>BOLSOxHADDAD!AJ9-BOLSOxHADDAD!AI9</f>
        <v>0</v>
      </c>
      <c r="AG9" s="18">
        <f>BOLSOxHADDAD!AK9-BOLSOxHADDAD!AJ9</f>
        <v>0</v>
      </c>
      <c r="AH9" s="18">
        <f>BOLSOxHADDAD!AL9-BOLSOxHADDAD!AK9</f>
        <v>0</v>
      </c>
      <c r="AI9" s="18">
        <f>BOLSOxHADDAD!AM9-BOLSOxHADDAD!AL9</f>
        <v>0</v>
      </c>
      <c r="AJ9" s="18">
        <f>BOLSOxHADDAD!AN9-BOLSOxHADDAD!AM9</f>
        <v>0</v>
      </c>
      <c r="AK9" s="18">
        <f>BOLSOxHADDAD!AO9-BOLSOxHADDAD!AN9</f>
        <v>3</v>
      </c>
      <c r="AM9" s="2" t="s">
        <v>15</v>
      </c>
      <c r="AN9" s="28">
        <f t="shared" si="0"/>
        <v>1</v>
      </c>
      <c r="AO9" s="28">
        <f t="shared" si="1"/>
        <v>-6</v>
      </c>
      <c r="AP9" s="28">
        <f t="shared" si="2"/>
        <v>3</v>
      </c>
      <c r="AQ9" s="28">
        <f t="shared" si="3"/>
        <v>3</v>
      </c>
    </row>
    <row r="10" spans="2:43" x14ac:dyDescent="0.25">
      <c r="B10" s="2" t="s">
        <v>16</v>
      </c>
      <c r="C10" s="18">
        <f>BOLSOxHADDAD!D10-BOLSOxHADDAD!C10</f>
        <v>-3</v>
      </c>
      <c r="D10" s="18">
        <f>BOLSOxHADDAD!E10-BOLSOxHADDAD!D10</f>
        <v>6</v>
      </c>
      <c r="E10" s="18">
        <f>BOLSOxHADDAD!F10-BOLSOxHADDAD!E10</f>
        <v>-1</v>
      </c>
      <c r="F10" s="18">
        <f>BOLSOxHADDAD!G10-BOLSOxHADDAD!F10</f>
        <v>-1</v>
      </c>
      <c r="G10" s="18">
        <f>BOLSOxHADDAD!H10-BOLSOxHADDAD!G10</f>
        <v>7</v>
      </c>
      <c r="H10" s="18">
        <f>BOLSOxHADDAD!I10-BOLSOxHADDAD!H10</f>
        <v>-3</v>
      </c>
      <c r="I10" s="18">
        <f>BOLSOxHADDAD!J10-BOLSOxHADDAD!I10</f>
        <v>0</v>
      </c>
      <c r="J10" s="18">
        <f>BOLSOxHADDAD!K10-BOLSOxHADDAD!J10</f>
        <v>8</v>
      </c>
      <c r="K10" s="19"/>
      <c r="L10" s="18">
        <f>BOLSOxHADDAD!N10-BOLSOxHADDAD!M10</f>
        <v>14</v>
      </c>
      <c r="M10" s="18">
        <f>BOLSOxHADDAD!O10-BOLSOxHADDAD!N10</f>
        <v>-5</v>
      </c>
      <c r="N10" s="18">
        <f>BOLSOxHADDAD!P10-BOLSOxHADDAD!O10</f>
        <v>1</v>
      </c>
      <c r="O10" s="18">
        <f>BOLSOxHADDAD!Q10-BOLSOxHADDAD!P10</f>
        <v>3</v>
      </c>
      <c r="P10" s="18">
        <f>BOLSOxHADDAD!R10-BOLSOxHADDAD!Q10</f>
        <v>-6</v>
      </c>
      <c r="Q10" s="18">
        <f>BOLSOxHADDAD!S10-BOLSOxHADDAD!R10</f>
        <v>4</v>
      </c>
      <c r="R10" s="18">
        <f>BOLSOxHADDAD!T10-BOLSOxHADDAD!S10</f>
        <v>1</v>
      </c>
      <c r="S10" s="18">
        <f>BOLSOxHADDAD!U10-BOLSOxHADDAD!T10</f>
        <v>-8</v>
      </c>
      <c r="T10" s="19"/>
      <c r="U10" s="18">
        <f>BOLSOxHADDAD!X10-BOLSOxHADDAD!W10</f>
        <v>-11</v>
      </c>
      <c r="V10" s="18">
        <f>BOLSOxHADDAD!Y10-BOLSOxHADDAD!X10</f>
        <v>0</v>
      </c>
      <c r="W10" s="18">
        <f>BOLSOxHADDAD!Z10-BOLSOxHADDAD!Y10</f>
        <v>-1</v>
      </c>
      <c r="X10" s="18">
        <f>BOLSOxHADDAD!AA10-BOLSOxHADDAD!Z10</f>
        <v>-1</v>
      </c>
      <c r="Y10" s="18">
        <f>BOLSOxHADDAD!AB10-BOLSOxHADDAD!AA10</f>
        <v>-1</v>
      </c>
      <c r="Z10" s="18">
        <f>BOLSOxHADDAD!AC10-BOLSOxHADDAD!AB10</f>
        <v>-1</v>
      </c>
      <c r="AA10" s="18">
        <f>BOLSOxHADDAD!AD10-BOLSOxHADDAD!AC10</f>
        <v>-1</v>
      </c>
      <c r="AB10" s="18">
        <f>BOLSOxHADDAD!AE10-BOLSOxHADDAD!AD10</f>
        <v>-1</v>
      </c>
      <c r="AC10" s="19"/>
      <c r="AD10" s="18">
        <f>BOLSOxHADDAD!AH10-BOLSOxHADDAD!AG10</f>
        <v>0</v>
      </c>
      <c r="AE10" s="18">
        <f>BOLSOxHADDAD!AI10-BOLSOxHADDAD!AH10</f>
        <v>-1</v>
      </c>
      <c r="AF10" s="18">
        <f>BOLSOxHADDAD!AJ10-BOLSOxHADDAD!AI10</f>
        <v>0</v>
      </c>
      <c r="AG10" s="18">
        <f>BOLSOxHADDAD!AK10-BOLSOxHADDAD!AJ10</f>
        <v>0</v>
      </c>
      <c r="AH10" s="18">
        <f>BOLSOxHADDAD!AL10-BOLSOxHADDAD!AK10</f>
        <v>0</v>
      </c>
      <c r="AI10" s="18">
        <f>BOLSOxHADDAD!AM10-BOLSOxHADDAD!AL10</f>
        <v>0</v>
      </c>
      <c r="AJ10" s="18">
        <f>BOLSOxHADDAD!AN10-BOLSOxHADDAD!AM10</f>
        <v>0</v>
      </c>
      <c r="AK10" s="18">
        <f>BOLSOxHADDAD!AO10-BOLSOxHADDAD!AN10</f>
        <v>2</v>
      </c>
      <c r="AM10" s="2" t="s">
        <v>16</v>
      </c>
      <c r="AN10" s="28">
        <f t="shared" si="0"/>
        <v>8</v>
      </c>
      <c r="AO10" s="28">
        <f t="shared" si="1"/>
        <v>-8</v>
      </c>
      <c r="AP10" s="28">
        <f t="shared" si="2"/>
        <v>-1</v>
      </c>
      <c r="AQ10" s="28">
        <f t="shared" si="3"/>
        <v>2</v>
      </c>
    </row>
    <row r="11" spans="2:43" x14ac:dyDescent="0.25">
      <c r="B11" s="2" t="s">
        <v>17</v>
      </c>
      <c r="C11" s="18">
        <f>BOLSOxHADDAD!D11-BOLSOxHADDAD!C11</f>
        <v>-2</v>
      </c>
      <c r="D11" s="18">
        <f>BOLSOxHADDAD!E11-BOLSOxHADDAD!D11</f>
        <v>1</v>
      </c>
      <c r="E11" s="18">
        <f>BOLSOxHADDAD!F11-BOLSOxHADDAD!E11</f>
        <v>4</v>
      </c>
      <c r="F11" s="18">
        <f>BOLSOxHADDAD!G11-BOLSOxHADDAD!F11</f>
        <v>-5</v>
      </c>
      <c r="G11" s="18">
        <f>BOLSOxHADDAD!H11-BOLSOxHADDAD!G11</f>
        <v>4</v>
      </c>
      <c r="H11" s="18">
        <f>BOLSOxHADDAD!I11-BOLSOxHADDAD!H11</f>
        <v>1</v>
      </c>
      <c r="I11" s="18">
        <f>BOLSOxHADDAD!J11-BOLSOxHADDAD!I11</f>
        <v>4</v>
      </c>
      <c r="J11" s="18">
        <f>BOLSOxHADDAD!K11-BOLSOxHADDAD!J11</f>
        <v>2</v>
      </c>
      <c r="K11" s="19"/>
      <c r="L11" s="18">
        <f>BOLSOxHADDAD!N11-BOLSOxHADDAD!M11</f>
        <v>10</v>
      </c>
      <c r="M11" s="18">
        <f>BOLSOxHADDAD!O11-BOLSOxHADDAD!N11</f>
        <v>2</v>
      </c>
      <c r="N11" s="18">
        <f>BOLSOxHADDAD!P11-BOLSOxHADDAD!O11</f>
        <v>1</v>
      </c>
      <c r="O11" s="18">
        <f>BOLSOxHADDAD!Q11-BOLSOxHADDAD!P11</f>
        <v>6</v>
      </c>
      <c r="P11" s="18">
        <f>BOLSOxHADDAD!R11-BOLSOxHADDAD!Q11</f>
        <v>-2</v>
      </c>
      <c r="Q11" s="18">
        <f>BOLSOxHADDAD!S11-BOLSOxHADDAD!R11</f>
        <v>0</v>
      </c>
      <c r="R11" s="18">
        <f>BOLSOxHADDAD!T11-BOLSOxHADDAD!S11</f>
        <v>-3</v>
      </c>
      <c r="S11" s="18">
        <f>BOLSOxHADDAD!U11-BOLSOxHADDAD!T11</f>
        <v>-5</v>
      </c>
      <c r="T11" s="19"/>
      <c r="U11" s="18">
        <f>BOLSOxHADDAD!X11-BOLSOxHADDAD!W11</f>
        <v>-6</v>
      </c>
      <c r="V11" s="18">
        <f>BOLSOxHADDAD!Y11-BOLSOxHADDAD!X11</f>
        <v>-3</v>
      </c>
      <c r="W11" s="18">
        <f>BOLSOxHADDAD!Z11-BOLSOxHADDAD!Y11</f>
        <v>-4</v>
      </c>
      <c r="X11" s="18">
        <f>BOLSOxHADDAD!AA11-BOLSOxHADDAD!Z11</f>
        <v>-1</v>
      </c>
      <c r="Y11" s="18">
        <f>BOLSOxHADDAD!AB11-BOLSOxHADDAD!AA11</f>
        <v>-2</v>
      </c>
      <c r="Z11" s="18">
        <f>BOLSOxHADDAD!AC11-BOLSOxHADDAD!AB11</f>
        <v>-2</v>
      </c>
      <c r="AA11" s="18">
        <f>BOLSOxHADDAD!AD11-BOLSOxHADDAD!AC11</f>
        <v>0</v>
      </c>
      <c r="AB11" s="18">
        <f>BOLSOxHADDAD!AE11-BOLSOxHADDAD!AD11</f>
        <v>-1</v>
      </c>
      <c r="AC11" s="19"/>
      <c r="AD11" s="18">
        <f>BOLSOxHADDAD!AH11-BOLSOxHADDAD!AG11</f>
        <v>-2</v>
      </c>
      <c r="AE11" s="18">
        <f>BOLSOxHADDAD!AI11-BOLSOxHADDAD!AH11</f>
        <v>0</v>
      </c>
      <c r="AF11" s="18">
        <f>BOLSOxHADDAD!AJ11-BOLSOxHADDAD!AI11</f>
        <v>-1</v>
      </c>
      <c r="AG11" s="18">
        <f>BOLSOxHADDAD!AK11-BOLSOxHADDAD!AJ11</f>
        <v>1</v>
      </c>
      <c r="AH11" s="18">
        <f>BOLSOxHADDAD!AL11-BOLSOxHADDAD!AK11</f>
        <v>-1</v>
      </c>
      <c r="AI11" s="18">
        <f>BOLSOxHADDAD!AM11-BOLSOxHADDAD!AL11</f>
        <v>1</v>
      </c>
      <c r="AJ11" s="18">
        <f>BOLSOxHADDAD!AN11-BOLSOxHADDAD!AM11</f>
        <v>-1</v>
      </c>
      <c r="AK11" s="18">
        <f>BOLSOxHADDAD!AO11-BOLSOxHADDAD!AN11</f>
        <v>4</v>
      </c>
      <c r="AM11" s="2" t="s">
        <v>17</v>
      </c>
      <c r="AN11" s="28">
        <f t="shared" si="0"/>
        <v>2</v>
      </c>
      <c r="AO11" s="28">
        <f t="shared" si="1"/>
        <v>-5</v>
      </c>
      <c r="AP11" s="28">
        <f t="shared" si="2"/>
        <v>-1</v>
      </c>
      <c r="AQ11" s="28">
        <f t="shared" si="3"/>
        <v>4</v>
      </c>
    </row>
    <row r="12" spans="2:43" x14ac:dyDescent="0.25">
      <c r="B12" s="2" t="s">
        <v>18</v>
      </c>
      <c r="C12" s="18">
        <f>BOLSOxHADDAD!D12-BOLSOxHADDAD!C12</f>
        <v>6</v>
      </c>
      <c r="D12" s="18">
        <f>BOLSOxHADDAD!E12-BOLSOxHADDAD!D12</f>
        <v>1</v>
      </c>
      <c r="E12" s="18">
        <f>BOLSOxHADDAD!F12-BOLSOxHADDAD!E12</f>
        <v>-2</v>
      </c>
      <c r="F12" s="18">
        <f>BOLSOxHADDAD!G12-BOLSOxHADDAD!F12</f>
        <v>1</v>
      </c>
      <c r="G12" s="18">
        <f>BOLSOxHADDAD!H12-BOLSOxHADDAD!G12</f>
        <v>3</v>
      </c>
      <c r="H12" s="18">
        <f>BOLSOxHADDAD!I12-BOLSOxHADDAD!H12</f>
        <v>2</v>
      </c>
      <c r="I12" s="18">
        <f>BOLSOxHADDAD!J12-BOLSOxHADDAD!I12</f>
        <v>0</v>
      </c>
      <c r="J12" s="18">
        <f>BOLSOxHADDAD!K12-BOLSOxHADDAD!J12</f>
        <v>4</v>
      </c>
      <c r="K12" s="19"/>
      <c r="L12" s="18">
        <f>BOLSOxHADDAD!N12-BOLSOxHADDAD!M12</f>
        <v>6</v>
      </c>
      <c r="M12" s="18">
        <f>BOLSOxHADDAD!O12-BOLSOxHADDAD!N12</f>
        <v>3</v>
      </c>
      <c r="N12" s="18">
        <f>BOLSOxHADDAD!P12-BOLSOxHADDAD!O12</f>
        <v>3</v>
      </c>
      <c r="O12" s="18">
        <f>BOLSOxHADDAD!Q12-BOLSOxHADDAD!P12</f>
        <v>2</v>
      </c>
      <c r="P12" s="18">
        <f>BOLSOxHADDAD!R12-BOLSOxHADDAD!Q12</f>
        <v>0</v>
      </c>
      <c r="Q12" s="18">
        <f>BOLSOxHADDAD!S12-BOLSOxHADDAD!R12</f>
        <v>-1</v>
      </c>
      <c r="R12" s="18">
        <f>BOLSOxHADDAD!T12-BOLSOxHADDAD!S12</f>
        <v>1</v>
      </c>
      <c r="S12" s="18">
        <f>BOLSOxHADDAD!U12-BOLSOxHADDAD!T12</f>
        <v>-7</v>
      </c>
      <c r="T12" s="19"/>
      <c r="U12" s="18">
        <f>BOLSOxHADDAD!X12-BOLSOxHADDAD!W12</f>
        <v>-10</v>
      </c>
      <c r="V12" s="18">
        <f>BOLSOxHADDAD!Y12-BOLSOxHADDAD!X12</f>
        <v>-4</v>
      </c>
      <c r="W12" s="18">
        <f>BOLSOxHADDAD!Z12-BOLSOxHADDAD!Y12</f>
        <v>-1</v>
      </c>
      <c r="X12" s="18">
        <f>BOLSOxHADDAD!AA12-BOLSOxHADDAD!Z12</f>
        <v>-3</v>
      </c>
      <c r="Y12" s="18">
        <f>BOLSOxHADDAD!AB12-BOLSOxHADDAD!AA12</f>
        <v>-1</v>
      </c>
      <c r="Z12" s="18">
        <f>BOLSOxHADDAD!AC12-BOLSOxHADDAD!AB12</f>
        <v>-3</v>
      </c>
      <c r="AA12" s="18">
        <f>BOLSOxHADDAD!AD12-BOLSOxHADDAD!AC12</f>
        <v>0</v>
      </c>
      <c r="AB12" s="18">
        <f>BOLSOxHADDAD!AE12-BOLSOxHADDAD!AD12</f>
        <v>-3</v>
      </c>
      <c r="AC12" s="19"/>
      <c r="AD12" s="18">
        <f>BOLSOxHADDAD!AH12-BOLSOxHADDAD!AG12</f>
        <v>-3</v>
      </c>
      <c r="AE12" s="18">
        <f>BOLSOxHADDAD!AI12-BOLSOxHADDAD!AH12</f>
        <v>0</v>
      </c>
      <c r="AF12" s="18">
        <f>BOLSOxHADDAD!AJ12-BOLSOxHADDAD!AI12</f>
        <v>-1</v>
      </c>
      <c r="AG12" s="18">
        <f>BOLSOxHADDAD!AK12-BOLSOxHADDAD!AJ12</f>
        <v>1</v>
      </c>
      <c r="AH12" s="18">
        <f>BOLSOxHADDAD!AL12-BOLSOxHADDAD!AK12</f>
        <v>-2</v>
      </c>
      <c r="AI12" s="18">
        <f>BOLSOxHADDAD!AM12-BOLSOxHADDAD!AL12</f>
        <v>2</v>
      </c>
      <c r="AJ12" s="18">
        <f>BOLSOxHADDAD!AN12-BOLSOxHADDAD!AM12</f>
        <v>-1</v>
      </c>
      <c r="AK12" s="18">
        <f>BOLSOxHADDAD!AO12-BOLSOxHADDAD!AN12</f>
        <v>5</v>
      </c>
      <c r="AM12" s="2" t="s">
        <v>18</v>
      </c>
      <c r="AN12" s="28">
        <f t="shared" si="0"/>
        <v>4</v>
      </c>
      <c r="AO12" s="28">
        <f t="shared" si="1"/>
        <v>-7</v>
      </c>
      <c r="AP12" s="28">
        <f t="shared" si="2"/>
        <v>-3</v>
      </c>
      <c r="AQ12" s="28">
        <f t="shared" si="3"/>
        <v>5</v>
      </c>
    </row>
    <row r="13" spans="2:43" x14ac:dyDescent="0.25">
      <c r="B13" s="2" t="s">
        <v>19</v>
      </c>
      <c r="C13" s="18">
        <f>BOLSOxHADDAD!D13-BOLSOxHADDAD!C13</f>
        <v>3</v>
      </c>
      <c r="D13" s="18">
        <f>BOLSOxHADDAD!E13-BOLSOxHADDAD!D13</f>
        <v>8</v>
      </c>
      <c r="E13" s="18">
        <f>BOLSOxHADDAD!F13-BOLSOxHADDAD!E13</f>
        <v>0</v>
      </c>
      <c r="F13" s="18">
        <f>BOLSOxHADDAD!G13-BOLSOxHADDAD!F13</f>
        <v>-3</v>
      </c>
      <c r="G13" s="18">
        <f>BOLSOxHADDAD!H13-BOLSOxHADDAD!G13</f>
        <v>2</v>
      </c>
      <c r="H13" s="18">
        <f>BOLSOxHADDAD!I13-BOLSOxHADDAD!H13</f>
        <v>0</v>
      </c>
      <c r="I13" s="18">
        <f>BOLSOxHADDAD!J13-BOLSOxHADDAD!I13</f>
        <v>1</v>
      </c>
      <c r="J13" s="18">
        <f>BOLSOxHADDAD!K13-BOLSOxHADDAD!J13</f>
        <v>6</v>
      </c>
      <c r="K13" s="19"/>
      <c r="L13" s="18">
        <f>BOLSOxHADDAD!N13-BOLSOxHADDAD!M13</f>
        <v>8</v>
      </c>
      <c r="M13" s="18">
        <f>BOLSOxHADDAD!O13-BOLSOxHADDAD!N13</f>
        <v>1</v>
      </c>
      <c r="N13" s="18">
        <f>BOLSOxHADDAD!P13-BOLSOxHADDAD!O13</f>
        <v>3</v>
      </c>
      <c r="O13" s="18">
        <f>BOLSOxHADDAD!Q13-BOLSOxHADDAD!P13</f>
        <v>4</v>
      </c>
      <c r="P13" s="18">
        <f>BOLSOxHADDAD!R13-BOLSOxHADDAD!Q13</f>
        <v>1</v>
      </c>
      <c r="Q13" s="18">
        <f>BOLSOxHADDAD!S13-BOLSOxHADDAD!R13</f>
        <v>1</v>
      </c>
      <c r="R13" s="18">
        <f>BOLSOxHADDAD!T13-BOLSOxHADDAD!S13</f>
        <v>-1</v>
      </c>
      <c r="S13" s="18">
        <f>BOLSOxHADDAD!U13-BOLSOxHADDAD!T13</f>
        <v>-8</v>
      </c>
      <c r="T13" s="19"/>
      <c r="U13" s="18">
        <f>BOLSOxHADDAD!X13-BOLSOxHADDAD!W13</f>
        <v>-10</v>
      </c>
      <c r="V13" s="18">
        <f>BOLSOxHADDAD!Y13-BOLSOxHADDAD!X13</f>
        <v>-7</v>
      </c>
      <c r="W13" s="18">
        <f>BOLSOxHADDAD!Z13-BOLSOxHADDAD!Y13</f>
        <v>-1</v>
      </c>
      <c r="X13" s="18">
        <f>BOLSOxHADDAD!AA13-BOLSOxHADDAD!Z13</f>
        <v>-2</v>
      </c>
      <c r="Y13" s="18">
        <f>BOLSOxHADDAD!AB13-BOLSOxHADDAD!AA13</f>
        <v>-3</v>
      </c>
      <c r="Z13" s="18">
        <f>BOLSOxHADDAD!AC13-BOLSOxHADDAD!AB13</f>
        <v>-3</v>
      </c>
      <c r="AA13" s="18">
        <f>BOLSOxHADDAD!AD13-BOLSOxHADDAD!AC13</f>
        <v>2</v>
      </c>
      <c r="AB13" s="18">
        <f>BOLSOxHADDAD!AE13-BOLSOxHADDAD!AD13</f>
        <v>-5</v>
      </c>
      <c r="AC13" s="19"/>
      <c r="AD13" s="18">
        <f>BOLSOxHADDAD!AH13-BOLSOxHADDAD!AG13</f>
        <v>-1</v>
      </c>
      <c r="AE13" s="18">
        <f>BOLSOxHADDAD!AI13-BOLSOxHADDAD!AH13</f>
        <v>-2</v>
      </c>
      <c r="AF13" s="18">
        <f>BOLSOxHADDAD!AJ13-BOLSOxHADDAD!AI13</f>
        <v>-1</v>
      </c>
      <c r="AG13" s="18">
        <f>BOLSOxHADDAD!AK13-BOLSOxHADDAD!AJ13</f>
        <v>0</v>
      </c>
      <c r="AH13" s="18">
        <f>BOLSOxHADDAD!AL13-BOLSOxHADDAD!AK13</f>
        <v>-1</v>
      </c>
      <c r="AI13" s="18">
        <f>BOLSOxHADDAD!AM13-BOLSOxHADDAD!AL13</f>
        <v>3</v>
      </c>
      <c r="AJ13" s="18">
        <f>BOLSOxHADDAD!AN13-BOLSOxHADDAD!AM13</f>
        <v>-2</v>
      </c>
      <c r="AK13" s="18">
        <f>BOLSOxHADDAD!AO13-BOLSOxHADDAD!AN13</f>
        <v>7</v>
      </c>
      <c r="AM13" s="2" t="s">
        <v>19</v>
      </c>
      <c r="AN13" s="28">
        <f t="shared" si="0"/>
        <v>6</v>
      </c>
      <c r="AO13" s="28">
        <f t="shared" si="1"/>
        <v>-8</v>
      </c>
      <c r="AP13" s="28">
        <f t="shared" si="2"/>
        <v>-5</v>
      </c>
      <c r="AQ13" s="28">
        <f t="shared" si="3"/>
        <v>7</v>
      </c>
    </row>
    <row r="14" spans="2:43" x14ac:dyDescent="0.25">
      <c r="B14" s="4" t="s">
        <v>20</v>
      </c>
      <c r="C14" s="20"/>
      <c r="D14" s="20"/>
      <c r="E14" s="20"/>
      <c r="F14" s="20"/>
      <c r="G14" s="20"/>
      <c r="H14" s="20"/>
      <c r="I14" s="20"/>
      <c r="J14" s="20"/>
      <c r="K14" s="19"/>
      <c r="L14" s="20"/>
      <c r="M14" s="20"/>
      <c r="N14" s="20"/>
      <c r="O14" s="20"/>
      <c r="P14" s="20"/>
      <c r="Q14" s="20"/>
      <c r="R14" s="20"/>
      <c r="S14" s="20"/>
      <c r="T14" s="19"/>
      <c r="U14" s="20"/>
      <c r="V14" s="20"/>
      <c r="W14" s="20"/>
      <c r="X14" s="20"/>
      <c r="Y14" s="20"/>
      <c r="Z14" s="20"/>
      <c r="AA14" s="20"/>
      <c r="AB14" s="20"/>
      <c r="AC14" s="19"/>
      <c r="AD14" s="20"/>
      <c r="AE14" s="20"/>
      <c r="AF14" s="20"/>
      <c r="AG14" s="20"/>
      <c r="AH14" s="20"/>
      <c r="AI14" s="20"/>
      <c r="AJ14" s="20"/>
      <c r="AK14" s="20"/>
      <c r="AM14" s="4" t="s">
        <v>20</v>
      </c>
      <c r="AN14" s="70"/>
      <c r="AO14" s="70"/>
      <c r="AP14" s="70"/>
      <c r="AQ14" s="70"/>
    </row>
    <row r="15" spans="2:43" x14ac:dyDescent="0.25">
      <c r="B15" s="2" t="s">
        <v>10</v>
      </c>
      <c r="C15" s="18">
        <f>BOLSOxHADDAD!D15-BOLSOxHADDAD!C15</f>
        <v>1</v>
      </c>
      <c r="D15" s="18">
        <f>BOLSOxHADDAD!E15-BOLSOxHADDAD!D15</f>
        <v>4</v>
      </c>
      <c r="E15" s="18">
        <f>BOLSOxHADDAD!F15-BOLSOxHADDAD!E15</f>
        <v>0</v>
      </c>
      <c r="F15" s="18">
        <f>BOLSOxHADDAD!G15-BOLSOxHADDAD!F15</f>
        <v>-5</v>
      </c>
      <c r="G15" s="18">
        <f>BOLSOxHADDAD!H15-BOLSOxHADDAD!G15</f>
        <v>3</v>
      </c>
      <c r="H15" s="18">
        <f>BOLSOxHADDAD!I15-BOLSOxHADDAD!H15</f>
        <v>0</v>
      </c>
      <c r="I15" s="18">
        <f>BOLSOxHADDAD!J15-BOLSOxHADDAD!I15</f>
        <v>1</v>
      </c>
      <c r="J15" s="18">
        <f>BOLSOxHADDAD!K15-BOLSOxHADDAD!J15</f>
        <v>5</v>
      </c>
      <c r="K15" s="19"/>
      <c r="L15" s="18">
        <f>BOLSOxHADDAD!N15-BOLSOxHADDAD!M15</f>
        <v>13</v>
      </c>
      <c r="M15" s="18">
        <f>BOLSOxHADDAD!O15-BOLSOxHADDAD!N15</f>
        <v>0</v>
      </c>
      <c r="N15" s="18">
        <f>BOLSOxHADDAD!P15-BOLSOxHADDAD!O15</f>
        <v>3</v>
      </c>
      <c r="O15" s="18">
        <f>BOLSOxHADDAD!Q15-BOLSOxHADDAD!P15</f>
        <v>7</v>
      </c>
      <c r="P15" s="18">
        <f>BOLSOxHADDAD!R15-BOLSOxHADDAD!Q15</f>
        <v>2</v>
      </c>
      <c r="Q15" s="18">
        <f>BOLSOxHADDAD!S15-BOLSOxHADDAD!R15</f>
        <v>1</v>
      </c>
      <c r="R15" s="18">
        <f>BOLSOxHADDAD!T15-BOLSOxHADDAD!S15</f>
        <v>-1</v>
      </c>
      <c r="S15" s="18">
        <f>BOLSOxHADDAD!U15-BOLSOxHADDAD!T15</f>
        <v>-9</v>
      </c>
      <c r="T15" s="19"/>
      <c r="U15" s="18">
        <f>BOLSOxHADDAD!X15-BOLSOxHADDAD!W15</f>
        <v>-11</v>
      </c>
      <c r="V15" s="18">
        <f>BOLSOxHADDAD!Y15-BOLSOxHADDAD!X15</f>
        <v>-2</v>
      </c>
      <c r="W15" s="18">
        <f>BOLSOxHADDAD!Z15-BOLSOxHADDAD!Y15</f>
        <v>-3</v>
      </c>
      <c r="X15" s="18">
        <f>BOLSOxHADDAD!AA15-BOLSOxHADDAD!Z15</f>
        <v>-3</v>
      </c>
      <c r="Y15" s="18">
        <f>BOLSOxHADDAD!AB15-BOLSOxHADDAD!AA15</f>
        <v>-3</v>
      </c>
      <c r="Z15" s="18">
        <f>BOLSOxHADDAD!AC15-BOLSOxHADDAD!AB15</f>
        <v>-3</v>
      </c>
      <c r="AA15" s="18">
        <f>BOLSOxHADDAD!AD15-BOLSOxHADDAD!AC15</f>
        <v>1</v>
      </c>
      <c r="AB15" s="18">
        <f>BOLSOxHADDAD!AE15-BOLSOxHADDAD!AD15</f>
        <v>-3</v>
      </c>
      <c r="AC15" s="19"/>
      <c r="AD15" s="18">
        <f>BOLSOxHADDAD!AH15-BOLSOxHADDAD!AG15</f>
        <v>-2</v>
      </c>
      <c r="AE15" s="18">
        <f>BOLSOxHADDAD!AI15-BOLSOxHADDAD!AH15</f>
        <v>-2</v>
      </c>
      <c r="AF15" s="18">
        <f>BOLSOxHADDAD!AJ15-BOLSOxHADDAD!AI15</f>
        <v>-1</v>
      </c>
      <c r="AG15" s="18">
        <f>BOLSOxHADDAD!AK15-BOLSOxHADDAD!AJ15</f>
        <v>1</v>
      </c>
      <c r="AH15" s="18">
        <f>BOLSOxHADDAD!AL15-BOLSOxHADDAD!AK15</f>
        <v>-1</v>
      </c>
      <c r="AI15" s="18">
        <f>BOLSOxHADDAD!AM15-BOLSOxHADDAD!AL15</f>
        <v>2</v>
      </c>
      <c r="AJ15" s="18">
        <f>BOLSOxHADDAD!AN15-BOLSOxHADDAD!AM15</f>
        <v>-1</v>
      </c>
      <c r="AK15" s="18">
        <f>BOLSOxHADDAD!AO15-BOLSOxHADDAD!AN15</f>
        <v>6</v>
      </c>
      <c r="AM15" s="2" t="s">
        <v>10</v>
      </c>
      <c r="AN15" s="28">
        <f t="shared" si="0"/>
        <v>5</v>
      </c>
      <c r="AO15" s="28">
        <f t="shared" si="1"/>
        <v>-9</v>
      </c>
      <c r="AP15" s="28">
        <f t="shared" si="2"/>
        <v>-3</v>
      </c>
      <c r="AQ15" s="28">
        <f t="shared" si="3"/>
        <v>6</v>
      </c>
    </row>
    <row r="16" spans="2:43" x14ac:dyDescent="0.25">
      <c r="B16" s="2" t="s">
        <v>11</v>
      </c>
      <c r="C16" s="18">
        <f>BOLSOxHADDAD!D16-BOLSOxHADDAD!C16</f>
        <v>-2</v>
      </c>
      <c r="D16" s="18">
        <f>BOLSOxHADDAD!E16-BOLSOxHADDAD!D16</f>
        <v>2</v>
      </c>
      <c r="E16" s="18">
        <f>BOLSOxHADDAD!F16-BOLSOxHADDAD!E16</f>
        <v>-1</v>
      </c>
      <c r="F16" s="18">
        <f>BOLSOxHADDAD!G16-BOLSOxHADDAD!F16</f>
        <v>0</v>
      </c>
      <c r="G16" s="18">
        <f>BOLSOxHADDAD!H16-BOLSOxHADDAD!G16</f>
        <v>4</v>
      </c>
      <c r="H16" s="18">
        <f>BOLSOxHADDAD!I16-BOLSOxHADDAD!H16</f>
        <v>1</v>
      </c>
      <c r="I16" s="18">
        <f>BOLSOxHADDAD!J16-BOLSOxHADDAD!I16</f>
        <v>2</v>
      </c>
      <c r="J16" s="18">
        <f>BOLSOxHADDAD!K16-BOLSOxHADDAD!J16</f>
        <v>4</v>
      </c>
      <c r="K16" s="19"/>
      <c r="L16" s="18">
        <f>BOLSOxHADDAD!N16-BOLSOxHADDAD!M16</f>
        <v>11</v>
      </c>
      <c r="M16" s="18">
        <f>BOLSOxHADDAD!O16-BOLSOxHADDAD!N16</f>
        <v>2</v>
      </c>
      <c r="N16" s="18">
        <f>BOLSOxHADDAD!P16-BOLSOxHADDAD!O16</f>
        <v>1</v>
      </c>
      <c r="O16" s="18">
        <f>BOLSOxHADDAD!Q16-BOLSOxHADDAD!P16</f>
        <v>2</v>
      </c>
      <c r="P16" s="18">
        <f>BOLSOxHADDAD!R16-BOLSOxHADDAD!Q16</f>
        <v>-3</v>
      </c>
      <c r="Q16" s="18">
        <f>BOLSOxHADDAD!S16-BOLSOxHADDAD!R16</f>
        <v>0</v>
      </c>
      <c r="R16" s="18">
        <f>BOLSOxHADDAD!T16-BOLSOxHADDAD!S16</f>
        <v>-1</v>
      </c>
      <c r="S16" s="18">
        <f>BOLSOxHADDAD!U16-BOLSOxHADDAD!T16</f>
        <v>-7</v>
      </c>
      <c r="T16" s="19"/>
      <c r="U16" s="18">
        <f>BOLSOxHADDAD!X16-BOLSOxHADDAD!W16</f>
        <v>-8</v>
      </c>
      <c r="V16" s="18">
        <f>BOLSOxHADDAD!Y16-BOLSOxHADDAD!X16</f>
        <v>-3</v>
      </c>
      <c r="W16" s="18">
        <f>BOLSOxHADDAD!Z16-BOLSOxHADDAD!Y16</f>
        <v>0</v>
      </c>
      <c r="X16" s="18">
        <f>BOLSOxHADDAD!AA16-BOLSOxHADDAD!Z16</f>
        <v>-2</v>
      </c>
      <c r="Y16" s="18">
        <f>BOLSOxHADDAD!AB16-BOLSOxHADDAD!AA16</f>
        <v>-1</v>
      </c>
      <c r="Z16" s="18">
        <f>BOLSOxHADDAD!AC16-BOLSOxHADDAD!AB16</f>
        <v>-1</v>
      </c>
      <c r="AA16" s="18">
        <f>BOLSOxHADDAD!AD16-BOLSOxHADDAD!AC16</f>
        <v>-1</v>
      </c>
      <c r="AB16" s="18">
        <f>BOLSOxHADDAD!AE16-BOLSOxHADDAD!AD16</f>
        <v>0</v>
      </c>
      <c r="AC16" s="19"/>
      <c r="AD16" s="18">
        <f>BOLSOxHADDAD!AH16-BOLSOxHADDAD!AG16</f>
        <v>-1</v>
      </c>
      <c r="AE16" s="18">
        <f>BOLSOxHADDAD!AI16-BOLSOxHADDAD!AH16</f>
        <v>0</v>
      </c>
      <c r="AF16" s="18">
        <f>BOLSOxHADDAD!AJ16-BOLSOxHADDAD!AI16</f>
        <v>-1</v>
      </c>
      <c r="AG16" s="18">
        <f>BOLSOxHADDAD!AK16-BOLSOxHADDAD!AJ16</f>
        <v>0</v>
      </c>
      <c r="AH16" s="18">
        <f>BOLSOxHADDAD!AL16-BOLSOxHADDAD!AK16</f>
        <v>0</v>
      </c>
      <c r="AI16" s="18">
        <f>BOLSOxHADDAD!AM16-BOLSOxHADDAD!AL16</f>
        <v>1</v>
      </c>
      <c r="AJ16" s="18">
        <f>BOLSOxHADDAD!AN16-BOLSOxHADDAD!AM16</f>
        <v>-1</v>
      </c>
      <c r="AK16" s="18">
        <f>BOLSOxHADDAD!AO16-BOLSOxHADDAD!AN16</f>
        <v>4</v>
      </c>
      <c r="AM16" s="2" t="s">
        <v>11</v>
      </c>
      <c r="AN16" s="28">
        <f t="shared" si="0"/>
        <v>4</v>
      </c>
      <c r="AO16" s="28">
        <f t="shared" si="1"/>
        <v>-7</v>
      </c>
      <c r="AP16" s="28">
        <f t="shared" si="2"/>
        <v>0</v>
      </c>
      <c r="AQ16" s="28">
        <f t="shared" si="3"/>
        <v>4</v>
      </c>
    </row>
    <row r="17" spans="2:43" x14ac:dyDescent="0.25">
      <c r="B17" s="2" t="s">
        <v>12</v>
      </c>
      <c r="C17" s="18">
        <f>BOLSOxHADDAD!D17-BOLSOxHADDAD!C17</f>
        <v>2</v>
      </c>
      <c r="D17" s="18">
        <f>BOLSOxHADDAD!E17-BOLSOxHADDAD!D17</f>
        <v>3</v>
      </c>
      <c r="E17" s="18">
        <f>BOLSOxHADDAD!F17-BOLSOxHADDAD!E17</f>
        <v>4</v>
      </c>
      <c r="F17" s="18">
        <f>BOLSOxHADDAD!G17-BOLSOxHADDAD!F17</f>
        <v>-2</v>
      </c>
      <c r="G17" s="18">
        <f>BOLSOxHADDAD!H17-BOLSOxHADDAD!G17</f>
        <v>7</v>
      </c>
      <c r="H17" s="18">
        <f>BOLSOxHADDAD!I17-BOLSOxHADDAD!H17</f>
        <v>-2</v>
      </c>
      <c r="I17" s="18">
        <f>BOLSOxHADDAD!J17-BOLSOxHADDAD!I17</f>
        <v>0</v>
      </c>
      <c r="J17" s="18">
        <f>BOLSOxHADDAD!K17-BOLSOxHADDAD!J17</f>
        <v>4</v>
      </c>
      <c r="K17" s="19"/>
      <c r="L17" s="18">
        <f>BOLSOxHADDAD!N17-BOLSOxHADDAD!M17</f>
        <v>3</v>
      </c>
      <c r="M17" s="18">
        <f>BOLSOxHADDAD!O17-BOLSOxHADDAD!N17</f>
        <v>1</v>
      </c>
      <c r="N17" s="18">
        <f>BOLSOxHADDAD!P17-BOLSOxHADDAD!O17</f>
        <v>-2</v>
      </c>
      <c r="O17" s="18">
        <f>BOLSOxHADDAD!Q17-BOLSOxHADDAD!P17</f>
        <v>2</v>
      </c>
      <c r="P17" s="18">
        <f>BOLSOxHADDAD!R17-BOLSOxHADDAD!Q17</f>
        <v>-8</v>
      </c>
      <c r="Q17" s="18">
        <f>BOLSOxHADDAD!S17-BOLSOxHADDAD!R17</f>
        <v>4</v>
      </c>
      <c r="R17" s="18">
        <f>BOLSOxHADDAD!T17-BOLSOxHADDAD!S17</f>
        <v>0</v>
      </c>
      <c r="S17" s="18">
        <f>BOLSOxHADDAD!U17-BOLSOxHADDAD!T17</f>
        <v>-4</v>
      </c>
      <c r="T17" s="19"/>
      <c r="U17" s="18">
        <f>BOLSOxHADDAD!X17-BOLSOxHADDAD!W17</f>
        <v>-5</v>
      </c>
      <c r="V17" s="18">
        <f>BOLSOxHADDAD!Y17-BOLSOxHADDAD!X17</f>
        <v>-4</v>
      </c>
      <c r="W17" s="18">
        <f>BOLSOxHADDAD!Z17-BOLSOxHADDAD!Y17</f>
        <v>-2</v>
      </c>
      <c r="X17" s="18">
        <f>BOLSOxHADDAD!AA17-BOLSOxHADDAD!Z17</f>
        <v>0</v>
      </c>
      <c r="Y17" s="18">
        <f>BOLSOxHADDAD!AB17-BOLSOxHADDAD!AA17</f>
        <v>0</v>
      </c>
      <c r="Z17" s="18">
        <f>BOLSOxHADDAD!AC17-BOLSOxHADDAD!AB17</f>
        <v>-1</v>
      </c>
      <c r="AA17" s="18">
        <f>BOLSOxHADDAD!AD17-BOLSOxHADDAD!AC17</f>
        <v>-1</v>
      </c>
      <c r="AB17" s="18">
        <f>BOLSOxHADDAD!AE17-BOLSOxHADDAD!AD17</f>
        <v>-2</v>
      </c>
      <c r="AC17" s="19"/>
      <c r="AD17" s="18">
        <f>BOLSOxHADDAD!AH17-BOLSOxHADDAD!AG17</f>
        <v>-1</v>
      </c>
      <c r="AE17" s="18">
        <f>BOLSOxHADDAD!AI17-BOLSOxHADDAD!AH17</f>
        <v>0</v>
      </c>
      <c r="AF17" s="18">
        <f>BOLSOxHADDAD!AJ17-BOLSOxHADDAD!AI17</f>
        <v>0</v>
      </c>
      <c r="AG17" s="18">
        <f>BOLSOxHADDAD!AK17-BOLSOxHADDAD!AJ17</f>
        <v>0</v>
      </c>
      <c r="AH17" s="18">
        <f>BOLSOxHADDAD!AL17-BOLSOxHADDAD!AK17</f>
        <v>0</v>
      </c>
      <c r="AI17" s="18">
        <f>BOLSOxHADDAD!AM17-BOLSOxHADDAD!AL17</f>
        <v>0</v>
      </c>
      <c r="AJ17" s="18">
        <f>BOLSOxHADDAD!AN17-BOLSOxHADDAD!AM17</f>
        <v>0</v>
      </c>
      <c r="AK17" s="18">
        <f>BOLSOxHADDAD!AO17-BOLSOxHADDAD!AN17</f>
        <v>2</v>
      </c>
      <c r="AM17" s="2" t="s">
        <v>12</v>
      </c>
      <c r="AN17" s="28">
        <f t="shared" si="0"/>
        <v>4</v>
      </c>
      <c r="AO17" s="28">
        <f t="shared" si="1"/>
        <v>-4</v>
      </c>
      <c r="AP17" s="28">
        <f t="shared" si="2"/>
        <v>-2</v>
      </c>
      <c r="AQ17" s="28">
        <f t="shared" si="3"/>
        <v>2</v>
      </c>
    </row>
    <row r="18" spans="2:43" x14ac:dyDescent="0.25">
      <c r="B18" s="4" t="s">
        <v>13</v>
      </c>
      <c r="C18" s="20"/>
      <c r="D18" s="20"/>
      <c r="E18" s="20"/>
      <c r="F18" s="20"/>
      <c r="G18" s="20"/>
      <c r="H18" s="20"/>
      <c r="I18" s="20"/>
      <c r="J18" s="20"/>
      <c r="K18" s="19"/>
      <c r="L18" s="20"/>
      <c r="M18" s="20"/>
      <c r="N18" s="20"/>
      <c r="O18" s="20"/>
      <c r="P18" s="20"/>
      <c r="Q18" s="20"/>
      <c r="R18" s="20"/>
      <c r="S18" s="20"/>
      <c r="T18" s="19"/>
      <c r="U18" s="20"/>
      <c r="V18" s="20"/>
      <c r="W18" s="20"/>
      <c r="X18" s="20"/>
      <c r="Y18" s="20"/>
      <c r="Z18" s="20"/>
      <c r="AA18" s="20"/>
      <c r="AB18" s="20"/>
      <c r="AC18" s="19"/>
      <c r="AD18" s="20"/>
      <c r="AE18" s="20"/>
      <c r="AF18" s="20"/>
      <c r="AG18" s="20"/>
      <c r="AH18" s="20"/>
      <c r="AI18" s="20"/>
      <c r="AJ18" s="20"/>
      <c r="AK18" s="20"/>
      <c r="AM18" s="4" t="s">
        <v>13</v>
      </c>
      <c r="AN18" s="70"/>
      <c r="AO18" s="70"/>
      <c r="AP18" s="70"/>
      <c r="AQ18" s="70"/>
    </row>
    <row r="19" spans="2:43" x14ac:dyDescent="0.25">
      <c r="B19" s="5" t="s">
        <v>21</v>
      </c>
      <c r="C19" s="18">
        <f>BOLSOxHADDAD!D19-BOLSOxHADDAD!C19</f>
        <v>-1</v>
      </c>
      <c r="D19" s="18">
        <f>BOLSOxHADDAD!E19-BOLSOxHADDAD!D19</f>
        <v>3</v>
      </c>
      <c r="E19" s="18">
        <f>BOLSOxHADDAD!F19-BOLSOxHADDAD!E19</f>
        <v>-2</v>
      </c>
      <c r="F19" s="18">
        <f>BOLSOxHADDAD!G19-BOLSOxHADDAD!F19</f>
        <v>-2</v>
      </c>
      <c r="G19" s="18">
        <f>BOLSOxHADDAD!H19-BOLSOxHADDAD!G19</f>
        <v>2</v>
      </c>
      <c r="H19" s="18">
        <f>BOLSOxHADDAD!I19-BOLSOxHADDAD!H19</f>
        <v>0</v>
      </c>
      <c r="I19" s="18">
        <f>BOLSOxHADDAD!J19-BOLSOxHADDAD!I19</f>
        <v>3</v>
      </c>
      <c r="J19" s="18">
        <f>BOLSOxHADDAD!K19-BOLSOxHADDAD!J19</f>
        <v>4</v>
      </c>
      <c r="K19" s="19"/>
      <c r="L19" s="18">
        <f>BOLSOxHADDAD!N19-BOLSOxHADDAD!M19</f>
        <v>13</v>
      </c>
      <c r="M19" s="18">
        <f>BOLSOxHADDAD!O19-BOLSOxHADDAD!N19</f>
        <v>2</v>
      </c>
      <c r="N19" s="18">
        <f>BOLSOxHADDAD!P19-BOLSOxHADDAD!O19</f>
        <v>4</v>
      </c>
      <c r="O19" s="18">
        <f>BOLSOxHADDAD!Q19-BOLSOxHADDAD!P19</f>
        <v>6</v>
      </c>
      <c r="P19" s="18">
        <f>BOLSOxHADDAD!R19-BOLSOxHADDAD!Q19</f>
        <v>-1</v>
      </c>
      <c r="Q19" s="18">
        <f>BOLSOxHADDAD!S19-BOLSOxHADDAD!R19</f>
        <v>1</v>
      </c>
      <c r="R19" s="18">
        <f>BOLSOxHADDAD!T19-BOLSOxHADDAD!S19</f>
        <v>-1</v>
      </c>
      <c r="S19" s="18">
        <f>BOLSOxHADDAD!U19-BOLSOxHADDAD!T19</f>
        <v>-10</v>
      </c>
      <c r="T19" s="19"/>
      <c r="U19" s="18">
        <f>BOLSOxHADDAD!X19-BOLSOxHADDAD!W19</f>
        <v>-11</v>
      </c>
      <c r="V19" s="18">
        <f>BOLSOxHADDAD!Y19-BOLSOxHADDAD!X19</f>
        <v>-3</v>
      </c>
      <c r="W19" s="18">
        <f>BOLSOxHADDAD!Z19-BOLSOxHADDAD!Y19</f>
        <v>-1</v>
      </c>
      <c r="X19" s="18">
        <f>BOLSOxHADDAD!AA19-BOLSOxHADDAD!Z19</f>
        <v>-4</v>
      </c>
      <c r="Y19" s="18">
        <f>BOLSOxHADDAD!AB19-BOLSOxHADDAD!AA19</f>
        <v>-1</v>
      </c>
      <c r="Z19" s="18">
        <f>BOLSOxHADDAD!AC19-BOLSOxHADDAD!AB19</f>
        <v>-2</v>
      </c>
      <c r="AA19" s="18">
        <f>BOLSOxHADDAD!AD19-BOLSOxHADDAD!AC19</f>
        <v>-1</v>
      </c>
      <c r="AB19" s="18">
        <f>BOLSOxHADDAD!AE19-BOLSOxHADDAD!AD19</f>
        <v>-1</v>
      </c>
      <c r="AC19" s="19"/>
      <c r="AD19" s="18">
        <f>BOLSOxHADDAD!AH19-BOLSOxHADDAD!AG19</f>
        <v>-1</v>
      </c>
      <c r="AE19" s="18">
        <f>BOLSOxHADDAD!AI19-BOLSOxHADDAD!AH19</f>
        <v>-2</v>
      </c>
      <c r="AF19" s="18">
        <f>BOLSOxHADDAD!AJ19-BOLSOxHADDAD!AI19</f>
        <v>-1</v>
      </c>
      <c r="AG19" s="18">
        <f>BOLSOxHADDAD!AK19-BOLSOxHADDAD!AJ19</f>
        <v>1</v>
      </c>
      <c r="AH19" s="18">
        <f>BOLSOxHADDAD!AL19-BOLSOxHADDAD!AK19</f>
        <v>-1</v>
      </c>
      <c r="AI19" s="18">
        <f>BOLSOxHADDAD!AM19-BOLSOxHADDAD!AL19</f>
        <v>1</v>
      </c>
      <c r="AJ19" s="18">
        <f>BOLSOxHADDAD!AN19-BOLSOxHADDAD!AM19</f>
        <v>-1</v>
      </c>
      <c r="AK19" s="18">
        <f>BOLSOxHADDAD!AO19-BOLSOxHADDAD!AN19</f>
        <v>7</v>
      </c>
      <c r="AM19" s="5" t="s">
        <v>21</v>
      </c>
      <c r="AN19" s="28">
        <f t="shared" si="0"/>
        <v>4</v>
      </c>
      <c r="AO19" s="28">
        <f t="shared" si="1"/>
        <v>-10</v>
      </c>
      <c r="AP19" s="28">
        <f t="shared" si="2"/>
        <v>-1</v>
      </c>
      <c r="AQ19" s="28">
        <f t="shared" si="3"/>
        <v>7</v>
      </c>
    </row>
    <row r="20" spans="2:43" x14ac:dyDescent="0.25">
      <c r="B20" s="5" t="s">
        <v>22</v>
      </c>
      <c r="C20" s="18">
        <f>BOLSOxHADDAD!D20-BOLSOxHADDAD!C20</f>
        <v>1</v>
      </c>
      <c r="D20" s="18">
        <f>BOLSOxHADDAD!E20-BOLSOxHADDAD!D20</f>
        <v>1</v>
      </c>
      <c r="E20" s="18">
        <f>BOLSOxHADDAD!F20-BOLSOxHADDAD!E20</f>
        <v>4</v>
      </c>
      <c r="F20" s="18">
        <f>BOLSOxHADDAD!G20-BOLSOxHADDAD!F20</f>
        <v>-3</v>
      </c>
      <c r="G20" s="18">
        <f>BOLSOxHADDAD!H20-BOLSOxHADDAD!G20</f>
        <v>5</v>
      </c>
      <c r="H20" s="18">
        <f>BOLSOxHADDAD!I20-BOLSOxHADDAD!H20</f>
        <v>0</v>
      </c>
      <c r="I20" s="18">
        <f>BOLSOxHADDAD!J20-BOLSOxHADDAD!I20</f>
        <v>0</v>
      </c>
      <c r="J20" s="18">
        <f>BOLSOxHADDAD!K20-BOLSOxHADDAD!J20</f>
        <v>7</v>
      </c>
      <c r="K20" s="19"/>
      <c r="L20" s="18">
        <f>BOLSOxHADDAD!N20-BOLSOxHADDAD!M20</f>
        <v>8</v>
      </c>
      <c r="M20" s="18">
        <f>BOLSOxHADDAD!O20-BOLSOxHADDAD!N20</f>
        <v>3</v>
      </c>
      <c r="N20" s="18">
        <f>BOLSOxHADDAD!P20-BOLSOxHADDAD!O20</f>
        <v>-3</v>
      </c>
      <c r="O20" s="18">
        <f>BOLSOxHADDAD!Q20-BOLSOxHADDAD!P20</f>
        <v>3</v>
      </c>
      <c r="P20" s="18">
        <f>BOLSOxHADDAD!R20-BOLSOxHADDAD!Q20</f>
        <v>-3</v>
      </c>
      <c r="Q20" s="18">
        <f>BOLSOxHADDAD!S20-BOLSOxHADDAD!R20</f>
        <v>1</v>
      </c>
      <c r="R20" s="18">
        <f>BOLSOxHADDAD!T20-BOLSOxHADDAD!S20</f>
        <v>0</v>
      </c>
      <c r="S20" s="18">
        <f>BOLSOxHADDAD!U20-BOLSOxHADDAD!T20</f>
        <v>-8</v>
      </c>
      <c r="T20" s="19"/>
      <c r="U20" s="18">
        <f>BOLSOxHADDAD!X20-BOLSOxHADDAD!W20</f>
        <v>-8</v>
      </c>
      <c r="V20" s="18">
        <f>BOLSOxHADDAD!Y20-BOLSOxHADDAD!X20</f>
        <v>-2</v>
      </c>
      <c r="W20" s="18">
        <f>BOLSOxHADDAD!Z20-BOLSOxHADDAD!Y20</f>
        <v>-2</v>
      </c>
      <c r="X20" s="18">
        <f>BOLSOxHADDAD!AA20-BOLSOxHADDAD!Z20</f>
        <v>0</v>
      </c>
      <c r="Y20" s="18">
        <f>BOLSOxHADDAD!AB20-BOLSOxHADDAD!AA20</f>
        <v>-2</v>
      </c>
      <c r="Z20" s="18">
        <f>BOLSOxHADDAD!AC20-BOLSOxHADDAD!AB20</f>
        <v>-2</v>
      </c>
      <c r="AA20" s="18">
        <f>BOLSOxHADDAD!AD20-BOLSOxHADDAD!AC20</f>
        <v>1</v>
      </c>
      <c r="AB20" s="18">
        <f>BOLSOxHADDAD!AE20-BOLSOxHADDAD!AD20</f>
        <v>-2</v>
      </c>
      <c r="AC20" s="19"/>
      <c r="AD20" s="18">
        <f>BOLSOxHADDAD!AH20-BOLSOxHADDAD!AG20</f>
        <v>-1</v>
      </c>
      <c r="AE20" s="18">
        <f>BOLSOxHADDAD!AI20-BOLSOxHADDAD!AH20</f>
        <v>-1</v>
      </c>
      <c r="AF20" s="18">
        <f>BOLSOxHADDAD!AJ20-BOLSOxHADDAD!AI20</f>
        <v>0</v>
      </c>
      <c r="AG20" s="18">
        <f>BOLSOxHADDAD!AK20-BOLSOxHADDAD!AJ20</f>
        <v>0</v>
      </c>
      <c r="AH20" s="18">
        <f>BOLSOxHADDAD!AL20-BOLSOxHADDAD!AK20</f>
        <v>0</v>
      </c>
      <c r="AI20" s="18">
        <f>BOLSOxHADDAD!AM20-BOLSOxHADDAD!AL20</f>
        <v>1</v>
      </c>
      <c r="AJ20" s="18">
        <f>BOLSOxHADDAD!AN20-BOLSOxHADDAD!AM20</f>
        <v>-1</v>
      </c>
      <c r="AK20" s="18">
        <f>BOLSOxHADDAD!AO20-BOLSOxHADDAD!AN20</f>
        <v>3</v>
      </c>
      <c r="AM20" s="5" t="s">
        <v>22</v>
      </c>
      <c r="AN20" s="28">
        <f t="shared" si="0"/>
        <v>7</v>
      </c>
      <c r="AO20" s="28">
        <f t="shared" si="1"/>
        <v>-8</v>
      </c>
      <c r="AP20" s="28">
        <f t="shared" si="2"/>
        <v>-2</v>
      </c>
      <c r="AQ20" s="28">
        <f t="shared" si="3"/>
        <v>3</v>
      </c>
    </row>
    <row r="21" spans="2:43" x14ac:dyDescent="0.25">
      <c r="B21" s="2" t="s">
        <v>23</v>
      </c>
      <c r="C21" s="18">
        <f>BOLSOxHADDAD!D21-BOLSOxHADDAD!C21</f>
        <v>3</v>
      </c>
      <c r="D21" s="18">
        <f>BOLSOxHADDAD!E21-BOLSOxHADDAD!D21</f>
        <v>7</v>
      </c>
      <c r="E21" s="18">
        <f>BOLSOxHADDAD!F21-BOLSOxHADDAD!E21</f>
        <v>-6</v>
      </c>
      <c r="F21" s="18">
        <f>BOLSOxHADDAD!G21-BOLSOxHADDAD!F21</f>
        <v>5</v>
      </c>
      <c r="G21" s="18">
        <f>BOLSOxHADDAD!H21-BOLSOxHADDAD!G21</f>
        <v>7</v>
      </c>
      <c r="H21" s="18">
        <f>BOLSOxHADDAD!I21-BOLSOxHADDAD!H21</f>
        <v>-3</v>
      </c>
      <c r="I21" s="18">
        <f>BOLSOxHADDAD!J21-BOLSOxHADDAD!I21</f>
        <v>0</v>
      </c>
      <c r="J21" s="18">
        <f>BOLSOxHADDAD!K21-BOLSOxHADDAD!J21</f>
        <v>1</v>
      </c>
      <c r="K21" s="19"/>
      <c r="L21" s="18">
        <f>BOLSOxHADDAD!N21-BOLSOxHADDAD!M21</f>
        <v>0</v>
      </c>
      <c r="M21" s="18">
        <f>BOLSOxHADDAD!O21-BOLSOxHADDAD!N21</f>
        <v>-1</v>
      </c>
      <c r="N21" s="18">
        <f>BOLSOxHADDAD!P21-BOLSOxHADDAD!O21</f>
        <v>4</v>
      </c>
      <c r="O21" s="18">
        <f>BOLSOxHADDAD!Q21-BOLSOxHADDAD!P21</f>
        <v>-3</v>
      </c>
      <c r="P21" s="18">
        <f>BOLSOxHADDAD!R21-BOLSOxHADDAD!Q21</f>
        <v>-6</v>
      </c>
      <c r="Q21" s="18">
        <f>BOLSOxHADDAD!S21-BOLSOxHADDAD!R21</f>
        <v>3</v>
      </c>
      <c r="R21" s="18">
        <f>BOLSOxHADDAD!T21-BOLSOxHADDAD!S21</f>
        <v>2</v>
      </c>
      <c r="S21" s="18">
        <f>BOLSOxHADDAD!U21-BOLSOxHADDAD!T21</f>
        <v>-2</v>
      </c>
      <c r="T21" s="19"/>
      <c r="U21" s="18">
        <f>BOLSOxHADDAD!X21-BOLSOxHADDAD!W21</f>
        <v>-1</v>
      </c>
      <c r="V21" s="18">
        <f>BOLSOxHADDAD!Y21-BOLSOxHADDAD!X21</f>
        <v>-7</v>
      </c>
      <c r="W21" s="18">
        <f>BOLSOxHADDAD!Z21-BOLSOxHADDAD!Y21</f>
        <v>2</v>
      </c>
      <c r="X21" s="18">
        <f>BOLSOxHADDAD!AA21-BOLSOxHADDAD!Z21</f>
        <v>-2</v>
      </c>
      <c r="Y21" s="18">
        <f>BOLSOxHADDAD!AB21-BOLSOxHADDAD!AA21</f>
        <v>-1</v>
      </c>
      <c r="Z21" s="18">
        <f>BOLSOxHADDAD!AC21-BOLSOxHADDAD!AB21</f>
        <v>0</v>
      </c>
      <c r="AA21" s="18">
        <f>BOLSOxHADDAD!AD21-BOLSOxHADDAD!AC21</f>
        <v>-1</v>
      </c>
      <c r="AB21" s="18">
        <f>BOLSOxHADDAD!AE21-BOLSOxHADDAD!AD21</f>
        <v>-2</v>
      </c>
      <c r="AC21" s="19"/>
      <c r="AD21" s="18">
        <f>BOLSOxHADDAD!AH21-BOLSOxHADDAD!AG21</f>
        <v>0</v>
      </c>
      <c r="AE21" s="18">
        <f>BOLSOxHADDAD!AI21-BOLSOxHADDAD!AH21</f>
        <v>0</v>
      </c>
      <c r="AF21" s="18">
        <f>BOLSOxHADDAD!AJ21-BOLSOxHADDAD!AI21</f>
        <v>0</v>
      </c>
      <c r="AG21" s="18">
        <f>BOLSOxHADDAD!AK21-BOLSOxHADDAD!AJ21</f>
        <v>0</v>
      </c>
      <c r="AH21" s="18">
        <f>BOLSOxHADDAD!AL21-BOLSOxHADDAD!AK21</f>
        <v>0</v>
      </c>
      <c r="AI21" s="18">
        <f>BOLSOxHADDAD!AM21-BOLSOxHADDAD!AL21</f>
        <v>0</v>
      </c>
      <c r="AJ21" s="18">
        <f>BOLSOxHADDAD!AN21-BOLSOxHADDAD!AM21</f>
        <v>0</v>
      </c>
      <c r="AK21" s="18">
        <f>BOLSOxHADDAD!AO21-BOLSOxHADDAD!AN21</f>
        <v>3</v>
      </c>
      <c r="AM21" s="2" t="s">
        <v>23</v>
      </c>
      <c r="AN21" s="28">
        <f t="shared" si="0"/>
        <v>1</v>
      </c>
      <c r="AO21" s="28">
        <f t="shared" si="1"/>
        <v>-2</v>
      </c>
      <c r="AP21" s="28">
        <f t="shared" si="2"/>
        <v>-2</v>
      </c>
      <c r="AQ21" s="28">
        <f t="shared" si="3"/>
        <v>3</v>
      </c>
    </row>
    <row r="22" spans="2:43" x14ac:dyDescent="0.25">
      <c r="B22" s="5" t="s">
        <v>24</v>
      </c>
      <c r="C22" s="18">
        <f>BOLSOxHADDAD!D22-BOLSOxHADDAD!C22</f>
        <v>-3</v>
      </c>
      <c r="D22" s="18">
        <f>BOLSOxHADDAD!E22-BOLSOxHADDAD!D22</f>
        <v>4</v>
      </c>
      <c r="E22" s="18">
        <f>BOLSOxHADDAD!F22-BOLSOxHADDAD!E22</f>
        <v>2</v>
      </c>
      <c r="F22" s="18">
        <f>BOLSOxHADDAD!G22-BOLSOxHADDAD!F22</f>
        <v>0</v>
      </c>
      <c r="G22" s="18">
        <f>BOLSOxHADDAD!H22-BOLSOxHADDAD!G22</f>
        <v>5</v>
      </c>
      <c r="H22" s="18">
        <f>BOLSOxHADDAD!I22-BOLSOxHADDAD!H22</f>
        <v>3</v>
      </c>
      <c r="I22" s="18">
        <f>BOLSOxHADDAD!J22-BOLSOxHADDAD!I22</f>
        <v>1</v>
      </c>
      <c r="J22" s="18">
        <f>BOLSOxHADDAD!K22-BOLSOxHADDAD!J22</f>
        <v>-3</v>
      </c>
      <c r="K22" s="19"/>
      <c r="L22" s="18">
        <f>BOLSOxHADDAD!N22-BOLSOxHADDAD!M22</f>
        <v>6</v>
      </c>
      <c r="M22" s="18">
        <f>BOLSOxHADDAD!O22-BOLSOxHADDAD!N22</f>
        <v>-4</v>
      </c>
      <c r="N22" s="18">
        <f>BOLSOxHADDAD!P22-BOLSOxHADDAD!O22</f>
        <v>-1</v>
      </c>
      <c r="O22" s="18">
        <f>BOLSOxHADDAD!Q22-BOLSOxHADDAD!P22</f>
        <v>4</v>
      </c>
      <c r="P22" s="18">
        <f>BOLSOxHADDAD!R22-BOLSOxHADDAD!Q22</f>
        <v>-6</v>
      </c>
      <c r="Q22" s="18">
        <f>BOLSOxHADDAD!S22-BOLSOxHADDAD!R22</f>
        <v>-3</v>
      </c>
      <c r="R22" s="18">
        <f>BOLSOxHADDAD!T22-BOLSOxHADDAD!S22</f>
        <v>0</v>
      </c>
      <c r="S22" s="18">
        <f>BOLSOxHADDAD!U22-BOLSOxHADDAD!T22</f>
        <v>5</v>
      </c>
      <c r="T22" s="19"/>
      <c r="U22" s="18">
        <f>BOLSOxHADDAD!X22-BOLSOxHADDAD!W22</f>
        <v>-4</v>
      </c>
      <c r="V22" s="18">
        <f>BOLSOxHADDAD!Y22-BOLSOxHADDAD!X22</f>
        <v>3</v>
      </c>
      <c r="W22" s="18">
        <f>BOLSOxHADDAD!Z22-BOLSOxHADDAD!Y22</f>
        <v>-4</v>
      </c>
      <c r="X22" s="18">
        <f>BOLSOxHADDAD!AA22-BOLSOxHADDAD!Z22</f>
        <v>-2</v>
      </c>
      <c r="Y22" s="18">
        <f>BOLSOxHADDAD!AB22-BOLSOxHADDAD!AA22</f>
        <v>1</v>
      </c>
      <c r="Z22" s="18">
        <f>BOLSOxHADDAD!AC22-BOLSOxHADDAD!AB22</f>
        <v>-1</v>
      </c>
      <c r="AA22" s="18">
        <f>BOLSOxHADDAD!AD22-BOLSOxHADDAD!AC22</f>
        <v>-1</v>
      </c>
      <c r="AB22" s="18">
        <f>BOLSOxHADDAD!AE22-BOLSOxHADDAD!AD22</f>
        <v>-2</v>
      </c>
      <c r="AC22" s="19"/>
      <c r="AD22" s="18">
        <f>BOLSOxHADDAD!AH22-BOLSOxHADDAD!AG22</f>
        <v>1</v>
      </c>
      <c r="AE22" s="18">
        <f>BOLSOxHADDAD!AI22-BOLSOxHADDAD!AH22</f>
        <v>-2</v>
      </c>
      <c r="AF22" s="18">
        <f>BOLSOxHADDAD!AJ22-BOLSOxHADDAD!AI22</f>
        <v>2</v>
      </c>
      <c r="AG22" s="18">
        <f>BOLSOxHADDAD!AK22-BOLSOxHADDAD!AJ22</f>
        <v>-2</v>
      </c>
      <c r="AH22" s="18">
        <f>BOLSOxHADDAD!AL22-BOLSOxHADDAD!AK22</f>
        <v>0</v>
      </c>
      <c r="AI22" s="18">
        <f>BOLSOxHADDAD!AM22-BOLSOxHADDAD!AL22</f>
        <v>1</v>
      </c>
      <c r="AJ22" s="18">
        <f>BOLSOxHADDAD!AN22-BOLSOxHADDAD!AM22</f>
        <v>-1</v>
      </c>
      <c r="AK22" s="18">
        <f>BOLSOxHADDAD!AO22-BOLSOxHADDAD!AN22</f>
        <v>2</v>
      </c>
      <c r="AM22" s="5" t="s">
        <v>24</v>
      </c>
      <c r="AN22" s="28">
        <f t="shared" si="0"/>
        <v>-3</v>
      </c>
      <c r="AO22" s="28">
        <f t="shared" si="1"/>
        <v>5</v>
      </c>
      <c r="AP22" s="28">
        <f t="shared" si="2"/>
        <v>-2</v>
      </c>
      <c r="AQ22" s="28">
        <f t="shared" si="3"/>
        <v>2</v>
      </c>
    </row>
    <row r="23" spans="2:43" x14ac:dyDescent="0.25">
      <c r="B23" s="4" t="s">
        <v>0</v>
      </c>
      <c r="C23" s="21"/>
      <c r="D23" s="21"/>
      <c r="E23" s="21"/>
      <c r="F23" s="21"/>
      <c r="G23" s="21"/>
      <c r="H23" s="21"/>
      <c r="I23" s="21"/>
      <c r="J23" s="21"/>
      <c r="K23" s="19"/>
      <c r="L23" s="21"/>
      <c r="M23" s="21"/>
      <c r="N23" s="21"/>
      <c r="O23" s="21"/>
      <c r="P23" s="21"/>
      <c r="Q23" s="21"/>
      <c r="R23" s="21"/>
      <c r="S23" s="21"/>
      <c r="T23" s="19"/>
      <c r="U23" s="21"/>
      <c r="V23" s="21"/>
      <c r="W23" s="21"/>
      <c r="X23" s="21"/>
      <c r="Y23" s="21"/>
      <c r="Z23" s="21"/>
      <c r="AA23" s="21"/>
      <c r="AB23" s="21"/>
      <c r="AC23" s="19"/>
      <c r="AD23" s="21"/>
      <c r="AE23" s="21"/>
      <c r="AF23" s="21"/>
      <c r="AG23" s="21"/>
      <c r="AH23" s="21"/>
      <c r="AI23" s="21"/>
      <c r="AJ23" s="21"/>
      <c r="AK23" s="21"/>
      <c r="AM23" s="4" t="s">
        <v>0</v>
      </c>
      <c r="AN23" s="70"/>
      <c r="AO23" s="70"/>
      <c r="AP23" s="70"/>
      <c r="AQ23" s="70"/>
    </row>
    <row r="24" spans="2:43" x14ac:dyDescent="0.25">
      <c r="B24" s="2" t="s">
        <v>3</v>
      </c>
      <c r="C24" s="18">
        <f>BOLSOxHADDAD!D24-BOLSOxHADDAD!C24</f>
        <v>1</v>
      </c>
      <c r="D24" s="18">
        <f>BOLSOxHADDAD!E24-BOLSOxHADDAD!D24</f>
        <v>3</v>
      </c>
      <c r="E24" s="23">
        <f>BOLSOxHADDAD!F24-BOLSOxHADDAD!E24</f>
        <v>1</v>
      </c>
      <c r="F24" s="23">
        <f>BOLSOxHADDAD!G24-BOLSOxHADDAD!F24</f>
        <v>0</v>
      </c>
      <c r="G24" s="23">
        <f>BOLSOxHADDAD!H24-BOLSOxHADDAD!G24</f>
        <v>4</v>
      </c>
      <c r="H24" s="23">
        <f>BOLSOxHADDAD!I24-BOLSOxHADDAD!H24</f>
        <v>1</v>
      </c>
      <c r="I24" s="23">
        <f>BOLSOxHADDAD!J24-BOLSOxHADDAD!I24</f>
        <v>1</v>
      </c>
      <c r="J24" s="23">
        <f>BOLSOxHADDAD!K24-BOLSOxHADDAD!J24</f>
        <v>4</v>
      </c>
      <c r="K24" s="24"/>
      <c r="L24" s="23">
        <f>BOLSOxHADDAD!N24-BOLSOxHADDAD!M24</f>
        <v>6</v>
      </c>
      <c r="M24" s="23">
        <f>BOLSOxHADDAD!O24-BOLSOxHADDAD!N24</f>
        <v>1</v>
      </c>
      <c r="N24" s="23">
        <f>BOLSOxHADDAD!P24-BOLSOxHADDAD!O24</f>
        <v>0</v>
      </c>
      <c r="O24" s="23">
        <f>BOLSOxHADDAD!Q24-BOLSOxHADDAD!P24</f>
        <v>1</v>
      </c>
      <c r="P24" s="23">
        <f>BOLSOxHADDAD!R24-BOLSOxHADDAD!Q24</f>
        <v>-2</v>
      </c>
      <c r="Q24" s="23">
        <f>BOLSOxHADDAD!S24-BOLSOxHADDAD!R24</f>
        <v>0</v>
      </c>
      <c r="R24" s="23">
        <f>BOLSOxHADDAD!T24-BOLSOxHADDAD!S24</f>
        <v>0</v>
      </c>
      <c r="S24" s="23">
        <f>BOLSOxHADDAD!U24-BOLSOxHADDAD!T24</f>
        <v>-6</v>
      </c>
      <c r="T24" s="24"/>
      <c r="U24" s="23">
        <f>BOLSOxHADDAD!X24-BOLSOxHADDAD!W24</f>
        <v>-5</v>
      </c>
      <c r="V24" s="23">
        <f>BOLSOxHADDAD!Y24-BOLSOxHADDAD!X24</f>
        <v>-5</v>
      </c>
      <c r="W24" s="23">
        <f>BOLSOxHADDAD!Z24-BOLSOxHADDAD!Y24</f>
        <v>-1</v>
      </c>
      <c r="X24" s="23">
        <f>BOLSOxHADDAD!AA24-BOLSOxHADDAD!Z24</f>
        <v>0</v>
      </c>
      <c r="Y24" s="23">
        <f>BOLSOxHADDAD!AB24-BOLSOxHADDAD!AA24</f>
        <v>-2</v>
      </c>
      <c r="Z24" s="23">
        <f>BOLSOxHADDAD!AC24-BOLSOxHADDAD!AB24</f>
        <v>-1</v>
      </c>
      <c r="AA24" s="23">
        <f>BOLSOxHADDAD!AD24-BOLSOxHADDAD!AC24</f>
        <v>-1</v>
      </c>
      <c r="AB24" s="23">
        <f>BOLSOxHADDAD!AE24-BOLSOxHADDAD!AD24</f>
        <v>-2</v>
      </c>
      <c r="AC24" s="24"/>
      <c r="AD24" s="23">
        <f>BOLSOxHADDAD!AH24-BOLSOxHADDAD!AG24</f>
        <v>-1</v>
      </c>
      <c r="AE24" s="23">
        <f>BOLSOxHADDAD!AI24-BOLSOxHADDAD!AH24</f>
        <v>0</v>
      </c>
      <c r="AF24" s="23">
        <f>BOLSOxHADDAD!AJ24-BOLSOxHADDAD!AI24</f>
        <v>-1</v>
      </c>
      <c r="AG24" s="23">
        <f>BOLSOxHADDAD!AK24-BOLSOxHADDAD!AJ24</f>
        <v>0</v>
      </c>
      <c r="AH24" s="23">
        <f>BOLSOxHADDAD!AL24-BOLSOxHADDAD!AK24</f>
        <v>-1</v>
      </c>
      <c r="AI24" s="23">
        <f>BOLSOxHADDAD!AM24-BOLSOxHADDAD!AL24</f>
        <v>2</v>
      </c>
      <c r="AJ24" s="23">
        <f>BOLSOxHADDAD!AN24-BOLSOxHADDAD!AM24</f>
        <v>-1</v>
      </c>
      <c r="AK24" s="23">
        <f>BOLSOxHADDAD!AO24-BOLSOxHADDAD!AN24</f>
        <v>4</v>
      </c>
      <c r="AM24" s="2" t="s">
        <v>1</v>
      </c>
      <c r="AN24" s="28">
        <f t="shared" si="0"/>
        <v>4</v>
      </c>
      <c r="AO24" s="28">
        <f t="shared" si="1"/>
        <v>-6</v>
      </c>
      <c r="AP24" s="28">
        <f t="shared" si="2"/>
        <v>-2</v>
      </c>
      <c r="AQ24" s="28">
        <f t="shared" si="3"/>
        <v>4</v>
      </c>
    </row>
    <row r="25" spans="2:43" x14ac:dyDescent="0.25">
      <c r="B25" s="2" t="s">
        <v>4</v>
      </c>
      <c r="C25" s="18">
        <f>BOLSOxHADDAD!D25-BOLSOxHADDAD!C25</f>
        <v>3</v>
      </c>
      <c r="D25" s="18">
        <f>BOLSOxHADDAD!E25-BOLSOxHADDAD!D25</f>
        <v>2</v>
      </c>
      <c r="E25" s="23">
        <f>BOLSOxHADDAD!F25-BOLSOxHADDAD!E25</f>
        <v>3</v>
      </c>
      <c r="F25" s="23">
        <f>BOLSOxHADDAD!G25-BOLSOxHADDAD!F25</f>
        <v>-4</v>
      </c>
      <c r="G25" s="23">
        <f>BOLSOxHADDAD!H25-BOLSOxHADDAD!G25</f>
        <v>8</v>
      </c>
      <c r="H25" s="23">
        <f>BOLSOxHADDAD!I25-BOLSOxHADDAD!H25</f>
        <v>-2</v>
      </c>
      <c r="I25" s="23">
        <f>BOLSOxHADDAD!J25-BOLSOxHADDAD!I25</f>
        <v>0</v>
      </c>
      <c r="J25" s="23">
        <f>BOLSOxHADDAD!K25-BOLSOxHADDAD!J25</f>
        <v>6</v>
      </c>
      <c r="K25" s="24"/>
      <c r="L25" s="23">
        <f>BOLSOxHADDAD!N25-BOLSOxHADDAD!M25</f>
        <v>10</v>
      </c>
      <c r="M25" s="23">
        <f>BOLSOxHADDAD!O25-BOLSOxHADDAD!N25</f>
        <v>0</v>
      </c>
      <c r="N25" s="23">
        <f>BOLSOxHADDAD!P25-BOLSOxHADDAD!O25</f>
        <v>-2</v>
      </c>
      <c r="O25" s="23">
        <f>BOLSOxHADDAD!Q25-BOLSOxHADDAD!P25</f>
        <v>5</v>
      </c>
      <c r="P25" s="23">
        <f>BOLSOxHADDAD!R25-BOLSOxHADDAD!Q25</f>
        <v>-8</v>
      </c>
      <c r="Q25" s="23">
        <f>BOLSOxHADDAD!S25-BOLSOxHADDAD!R25</f>
        <v>6</v>
      </c>
      <c r="R25" s="23">
        <f>BOLSOxHADDAD!T25-BOLSOxHADDAD!S25</f>
        <v>-1</v>
      </c>
      <c r="S25" s="23">
        <f>BOLSOxHADDAD!U25-BOLSOxHADDAD!T25</f>
        <v>-8</v>
      </c>
      <c r="T25" s="24"/>
      <c r="U25" s="23">
        <f>BOLSOxHADDAD!X25-BOLSOxHADDAD!W25</f>
        <v>-12</v>
      </c>
      <c r="V25" s="23">
        <f>BOLSOxHADDAD!Y25-BOLSOxHADDAD!X25</f>
        <v>0</v>
      </c>
      <c r="W25" s="23">
        <f>BOLSOxHADDAD!Z25-BOLSOxHADDAD!Y25</f>
        <v>-1</v>
      </c>
      <c r="X25" s="23">
        <f>BOLSOxHADDAD!AA25-BOLSOxHADDAD!Z25</f>
        <v>-3</v>
      </c>
      <c r="Y25" s="23">
        <f>BOLSOxHADDAD!AB25-BOLSOxHADDAD!AA25</f>
        <v>1</v>
      </c>
      <c r="Z25" s="23">
        <f>BOLSOxHADDAD!AC25-BOLSOxHADDAD!AB25</f>
        <v>-3</v>
      </c>
      <c r="AA25" s="23">
        <f>BOLSOxHADDAD!AD25-BOLSOxHADDAD!AC25</f>
        <v>1</v>
      </c>
      <c r="AB25" s="23">
        <f>BOLSOxHADDAD!AE25-BOLSOxHADDAD!AD25</f>
        <v>-3</v>
      </c>
      <c r="AC25" s="24"/>
      <c r="AD25" s="23">
        <f>BOLSOxHADDAD!AH25-BOLSOxHADDAD!AG25</f>
        <v>-2</v>
      </c>
      <c r="AE25" s="23">
        <f>BOLSOxHADDAD!AI25-BOLSOxHADDAD!AH25</f>
        <v>-1</v>
      </c>
      <c r="AF25" s="23">
        <f>BOLSOxHADDAD!AJ25-BOLSOxHADDAD!AI25</f>
        <v>0</v>
      </c>
      <c r="AG25" s="23">
        <f>BOLSOxHADDAD!AK25-BOLSOxHADDAD!AJ25</f>
        <v>2</v>
      </c>
      <c r="AH25" s="23">
        <f>BOLSOxHADDAD!AL25-BOLSOxHADDAD!AK25</f>
        <v>-2</v>
      </c>
      <c r="AI25" s="23">
        <f>BOLSOxHADDAD!AM25-BOLSOxHADDAD!AL25</f>
        <v>0</v>
      </c>
      <c r="AJ25" s="23">
        <f>BOLSOxHADDAD!AN25-BOLSOxHADDAD!AM25</f>
        <v>0</v>
      </c>
      <c r="AK25" s="23">
        <f>BOLSOxHADDAD!AO25-BOLSOxHADDAD!AN25</f>
        <v>4</v>
      </c>
      <c r="AM25" s="2" t="s">
        <v>2</v>
      </c>
      <c r="AN25" s="28">
        <f t="shared" si="0"/>
        <v>6</v>
      </c>
      <c r="AO25" s="28">
        <f t="shared" si="1"/>
        <v>-8</v>
      </c>
      <c r="AP25" s="28">
        <f t="shared" si="2"/>
        <v>-3</v>
      </c>
      <c r="AQ25" s="28">
        <f t="shared" si="3"/>
        <v>4</v>
      </c>
    </row>
    <row r="26" spans="2:43" x14ac:dyDescent="0.25">
      <c r="B26" s="2" t="s">
        <v>2</v>
      </c>
      <c r="C26" s="18">
        <f>BOLSOxHADDAD!D26-BOLSOxHADDAD!C26</f>
        <v>-2</v>
      </c>
      <c r="D26" s="18">
        <f>BOLSOxHADDAD!E26-BOLSOxHADDAD!D26</f>
        <v>4</v>
      </c>
      <c r="E26" s="23">
        <f>BOLSOxHADDAD!F26-BOLSOxHADDAD!E26</f>
        <v>-3</v>
      </c>
      <c r="F26" s="23">
        <f>BOLSOxHADDAD!G26-BOLSOxHADDAD!F26</f>
        <v>-3</v>
      </c>
      <c r="G26" s="23">
        <f>BOLSOxHADDAD!H26-BOLSOxHADDAD!G26</f>
        <v>3</v>
      </c>
      <c r="H26" s="23">
        <f>BOLSOxHADDAD!I26-BOLSOxHADDAD!H26</f>
        <v>-1</v>
      </c>
      <c r="I26" s="23">
        <f>BOLSOxHADDAD!J26-BOLSOxHADDAD!I26</f>
        <v>2</v>
      </c>
      <c r="J26" s="23">
        <f>BOLSOxHADDAD!K26-BOLSOxHADDAD!J26</f>
        <v>4</v>
      </c>
      <c r="K26" s="24"/>
      <c r="L26" s="23">
        <f>BOLSOxHADDAD!N26-BOLSOxHADDAD!M26</f>
        <v>16</v>
      </c>
      <c r="M26" s="23">
        <f>BOLSOxHADDAD!O26-BOLSOxHADDAD!N26</f>
        <v>1</v>
      </c>
      <c r="N26" s="23">
        <f>BOLSOxHADDAD!P26-BOLSOxHADDAD!O26</f>
        <v>5</v>
      </c>
      <c r="O26" s="23">
        <f>BOLSOxHADDAD!Q26-BOLSOxHADDAD!P26</f>
        <v>7</v>
      </c>
      <c r="P26" s="23">
        <f>BOLSOxHADDAD!R26-BOLSOxHADDAD!Q26</f>
        <v>-3</v>
      </c>
      <c r="Q26" s="23">
        <f>BOLSOxHADDAD!S26-BOLSOxHADDAD!R26</f>
        <v>2</v>
      </c>
      <c r="R26" s="23">
        <f>BOLSOxHADDAD!T26-BOLSOxHADDAD!S26</f>
        <v>0</v>
      </c>
      <c r="S26" s="23">
        <f>BOLSOxHADDAD!U26-BOLSOxHADDAD!T26</f>
        <v>-9</v>
      </c>
      <c r="T26" s="24"/>
      <c r="U26" s="23">
        <f>BOLSOxHADDAD!X26-BOLSOxHADDAD!W26</f>
        <v>-13</v>
      </c>
      <c r="V26" s="23">
        <f>BOLSOxHADDAD!Y26-BOLSOxHADDAD!X26</f>
        <v>-3</v>
      </c>
      <c r="W26" s="23">
        <f>BOLSOxHADDAD!Z26-BOLSOxHADDAD!Y26</f>
        <v>-2</v>
      </c>
      <c r="X26" s="23">
        <f>BOLSOxHADDAD!AA26-BOLSOxHADDAD!Z26</f>
        <v>-4</v>
      </c>
      <c r="Y26" s="23">
        <f>BOLSOxHADDAD!AB26-BOLSOxHADDAD!AA26</f>
        <v>-1</v>
      </c>
      <c r="Z26" s="23">
        <f>BOLSOxHADDAD!AC26-BOLSOxHADDAD!AB26</f>
        <v>-3</v>
      </c>
      <c r="AA26" s="23">
        <f>BOLSOxHADDAD!AD26-BOLSOxHADDAD!AC26</f>
        <v>0</v>
      </c>
      <c r="AB26" s="23">
        <f>BOLSOxHADDAD!AE26-BOLSOxHADDAD!AD26</f>
        <v>0</v>
      </c>
      <c r="AC26" s="24"/>
      <c r="AD26" s="23">
        <f>BOLSOxHADDAD!AH26-BOLSOxHADDAD!AG26</f>
        <v>-2</v>
      </c>
      <c r="AE26" s="23">
        <f>BOLSOxHADDAD!AI26-BOLSOxHADDAD!AH26</f>
        <v>-1</v>
      </c>
      <c r="AF26" s="23">
        <f>BOLSOxHADDAD!AJ26-BOLSOxHADDAD!AI26</f>
        <v>-1</v>
      </c>
      <c r="AG26" s="23">
        <f>BOLSOxHADDAD!AK26-BOLSOxHADDAD!AJ26</f>
        <v>0</v>
      </c>
      <c r="AH26" s="23">
        <f>BOLSOxHADDAD!AL26-BOLSOxHADDAD!AK26</f>
        <v>1</v>
      </c>
      <c r="AI26" s="23">
        <f>BOLSOxHADDAD!AM26-BOLSOxHADDAD!AL26</f>
        <v>1</v>
      </c>
      <c r="AJ26" s="23">
        <f>BOLSOxHADDAD!AN26-BOLSOxHADDAD!AM26</f>
        <v>-1</v>
      </c>
      <c r="AK26" s="23">
        <f>BOLSOxHADDAD!AO26-BOLSOxHADDAD!AN26</f>
        <v>5</v>
      </c>
      <c r="AM26" s="2" t="s">
        <v>3</v>
      </c>
      <c r="AN26" s="28">
        <f t="shared" si="0"/>
        <v>4</v>
      </c>
      <c r="AO26" s="28">
        <f t="shared" si="1"/>
        <v>-9</v>
      </c>
      <c r="AP26" s="28">
        <f t="shared" si="2"/>
        <v>0</v>
      </c>
      <c r="AQ26" s="28">
        <f t="shared" si="3"/>
        <v>5</v>
      </c>
    </row>
    <row r="27" spans="2:43" x14ac:dyDescent="0.25">
      <c r="B27" s="2" t="s">
        <v>5</v>
      </c>
      <c r="C27" s="18">
        <f>BOLSOxHADDAD!D27-BOLSOxHADDAD!C27</f>
        <v>-1</v>
      </c>
      <c r="D27" s="18">
        <f>BOLSOxHADDAD!E27-BOLSOxHADDAD!D27</f>
        <v>6</v>
      </c>
      <c r="E27" s="23">
        <f>BOLSOxHADDAD!F27-BOLSOxHADDAD!E27</f>
        <v>-1</v>
      </c>
      <c r="F27" s="23">
        <f>BOLSOxHADDAD!G27-BOLSOxHADDAD!F27</f>
        <v>1</v>
      </c>
      <c r="G27" s="23">
        <f>BOLSOxHADDAD!H27-BOLSOxHADDAD!G27</f>
        <v>-1</v>
      </c>
      <c r="H27" s="23">
        <f>BOLSOxHADDAD!I27-BOLSOxHADDAD!H27</f>
        <v>6</v>
      </c>
      <c r="I27" s="23">
        <f>BOLSOxHADDAD!J27-BOLSOxHADDAD!I27</f>
        <v>4</v>
      </c>
      <c r="J27" s="23">
        <f>BOLSOxHADDAD!K27-BOLSOxHADDAD!J27</f>
        <v>1</v>
      </c>
      <c r="K27" s="24"/>
      <c r="L27" s="23">
        <f>BOLSOxHADDAD!N27-BOLSOxHADDAD!M27</f>
        <v>10</v>
      </c>
      <c r="M27" s="23">
        <f>BOLSOxHADDAD!O27-BOLSOxHADDAD!N27</f>
        <v>-2</v>
      </c>
      <c r="N27" s="23">
        <f>BOLSOxHADDAD!P27-BOLSOxHADDAD!O27</f>
        <v>-2</v>
      </c>
      <c r="O27" s="23">
        <f>BOLSOxHADDAD!Q27-BOLSOxHADDAD!P27</f>
        <v>5</v>
      </c>
      <c r="P27" s="23">
        <f>BOLSOxHADDAD!R27-BOLSOxHADDAD!Q27</f>
        <v>4</v>
      </c>
      <c r="Q27" s="23">
        <f>BOLSOxHADDAD!S27-BOLSOxHADDAD!R27</f>
        <v>-5</v>
      </c>
      <c r="R27" s="23">
        <f>BOLSOxHADDAD!T27-BOLSOxHADDAD!S27</f>
        <v>-3</v>
      </c>
      <c r="S27" s="23">
        <f>BOLSOxHADDAD!U27-BOLSOxHADDAD!T27</f>
        <v>-5</v>
      </c>
      <c r="T27" s="24"/>
      <c r="U27" s="23">
        <f>BOLSOxHADDAD!X27-BOLSOxHADDAD!W27</f>
        <v>-9</v>
      </c>
      <c r="V27" s="23">
        <f>BOLSOxHADDAD!Y27-BOLSOxHADDAD!X27</f>
        <v>-2</v>
      </c>
      <c r="W27" s="23">
        <f>BOLSOxHADDAD!Z27-BOLSOxHADDAD!Y27</f>
        <v>3</v>
      </c>
      <c r="X27" s="23">
        <f>BOLSOxHADDAD!AA27-BOLSOxHADDAD!Z27</f>
        <v>-6</v>
      </c>
      <c r="Y27" s="23">
        <f>BOLSOxHADDAD!AB27-BOLSOxHADDAD!AA27</f>
        <v>-2</v>
      </c>
      <c r="Z27" s="23">
        <f>BOLSOxHADDAD!AC27-BOLSOxHADDAD!AB27</f>
        <v>-1</v>
      </c>
      <c r="AA27" s="23">
        <f>BOLSOxHADDAD!AD27-BOLSOxHADDAD!AC27</f>
        <v>-1</v>
      </c>
      <c r="AB27" s="23">
        <f>BOLSOxHADDAD!AE27-BOLSOxHADDAD!AD27</f>
        <v>1</v>
      </c>
      <c r="AC27" s="24"/>
      <c r="AD27" s="23">
        <f>BOLSOxHADDAD!AH27-BOLSOxHADDAD!AG27</f>
        <v>0</v>
      </c>
      <c r="AE27" s="23">
        <f>BOLSOxHADDAD!AI27-BOLSOxHADDAD!AH27</f>
        <v>-2</v>
      </c>
      <c r="AF27" s="23">
        <f>BOLSOxHADDAD!AJ27-BOLSOxHADDAD!AI27</f>
        <v>-1</v>
      </c>
      <c r="AG27" s="23">
        <f>BOLSOxHADDAD!AK27-BOLSOxHADDAD!AJ27</f>
        <v>0</v>
      </c>
      <c r="AH27" s="23">
        <f>BOLSOxHADDAD!AL27-BOLSOxHADDAD!AK27</f>
        <v>-1</v>
      </c>
      <c r="AI27" s="23">
        <f>BOLSOxHADDAD!AM27-BOLSOxHADDAD!AL27</f>
        <v>0</v>
      </c>
      <c r="AJ27" s="23">
        <f>BOLSOxHADDAD!AN27-BOLSOxHADDAD!AM27</f>
        <v>0</v>
      </c>
      <c r="AK27" s="23">
        <f>BOLSOxHADDAD!AO27-BOLSOxHADDAD!AN27</f>
        <v>3</v>
      </c>
      <c r="AM27" s="2" t="s">
        <v>4</v>
      </c>
      <c r="AN27" s="28">
        <f t="shared" si="0"/>
        <v>1</v>
      </c>
      <c r="AO27" s="28">
        <f t="shared" si="1"/>
        <v>-5</v>
      </c>
      <c r="AP27" s="28">
        <f t="shared" si="2"/>
        <v>1</v>
      </c>
      <c r="AQ27" s="28">
        <f t="shared" si="3"/>
        <v>3</v>
      </c>
    </row>
    <row r="28" spans="2:43" x14ac:dyDescent="0.25">
      <c r="B28" s="2" t="s">
        <v>1</v>
      </c>
      <c r="C28" s="18">
        <f>BOLSOxHADDAD!D28-BOLSOxHADDAD!C28</f>
        <v>-3</v>
      </c>
      <c r="D28" s="18">
        <f>BOLSOxHADDAD!E28-BOLSOxHADDAD!D28</f>
        <v>2</v>
      </c>
      <c r="E28" s="23">
        <f>BOLSOxHADDAD!F28-BOLSOxHADDAD!E28</f>
        <v>1</v>
      </c>
      <c r="F28" s="23">
        <f>BOLSOxHADDAD!G28-BOLSOxHADDAD!F28</f>
        <v>-6</v>
      </c>
      <c r="G28" s="23">
        <f>BOLSOxHADDAD!H28-BOLSOxHADDAD!G28</f>
        <v>5</v>
      </c>
      <c r="H28" s="23">
        <f>BOLSOxHADDAD!I28-BOLSOxHADDAD!H28</f>
        <v>-1</v>
      </c>
      <c r="I28" s="23">
        <f>BOLSOxHADDAD!J28-BOLSOxHADDAD!I28</f>
        <v>3</v>
      </c>
      <c r="J28" s="23">
        <f>BOLSOxHADDAD!K28-BOLSOxHADDAD!J28</f>
        <v>6</v>
      </c>
      <c r="K28" s="24"/>
      <c r="L28" s="23">
        <f>BOLSOxHADDAD!N28-BOLSOxHADDAD!M28</f>
        <v>14</v>
      </c>
      <c r="M28" s="23">
        <f>BOLSOxHADDAD!O28-BOLSOxHADDAD!N28</f>
        <v>0</v>
      </c>
      <c r="N28" s="23">
        <f>BOLSOxHADDAD!P28-BOLSOxHADDAD!O28</f>
        <v>2</v>
      </c>
      <c r="O28" s="23">
        <f>BOLSOxHADDAD!Q28-BOLSOxHADDAD!P28</f>
        <v>7</v>
      </c>
      <c r="P28" s="23">
        <f>BOLSOxHADDAD!R28-BOLSOxHADDAD!Q28</f>
        <v>-1</v>
      </c>
      <c r="Q28" s="23">
        <f>BOLSOxHADDAD!S28-BOLSOxHADDAD!R28</f>
        <v>1</v>
      </c>
      <c r="R28" s="23">
        <f>BOLSOxHADDAD!T28-BOLSOxHADDAD!S28</f>
        <v>-5</v>
      </c>
      <c r="S28" s="23">
        <f>BOLSOxHADDAD!U28-BOLSOxHADDAD!T28</f>
        <v>-5</v>
      </c>
      <c r="T28" s="24"/>
      <c r="U28" s="23">
        <f>BOLSOxHADDAD!X28-BOLSOxHADDAD!W28</f>
        <v>-10</v>
      </c>
      <c r="V28" s="23">
        <f>BOLSOxHADDAD!Y28-BOLSOxHADDAD!X28</f>
        <v>-2</v>
      </c>
      <c r="W28" s="23">
        <f>BOLSOxHADDAD!Z28-BOLSOxHADDAD!Y28</f>
        <v>-2</v>
      </c>
      <c r="X28" s="23">
        <f>BOLSOxHADDAD!AA28-BOLSOxHADDAD!Z28</f>
        <v>-2</v>
      </c>
      <c r="Y28" s="23">
        <f>BOLSOxHADDAD!AB28-BOLSOxHADDAD!AA28</f>
        <v>-2</v>
      </c>
      <c r="Z28" s="23">
        <f>BOLSOxHADDAD!AC28-BOLSOxHADDAD!AB28</f>
        <v>-1</v>
      </c>
      <c r="AA28" s="23">
        <f>BOLSOxHADDAD!AD28-BOLSOxHADDAD!AC28</f>
        <v>2</v>
      </c>
      <c r="AB28" s="23">
        <f>BOLSOxHADDAD!AE28-BOLSOxHADDAD!AD28</f>
        <v>-3</v>
      </c>
      <c r="AC28" s="24"/>
      <c r="AD28" s="23">
        <f>BOLSOxHADDAD!AH28-BOLSOxHADDAD!AG28</f>
        <v>-2</v>
      </c>
      <c r="AE28" s="23">
        <f>BOLSOxHADDAD!AI28-BOLSOxHADDAD!AH28</f>
        <v>0</v>
      </c>
      <c r="AF28" s="23">
        <f>BOLSOxHADDAD!AJ28-BOLSOxHADDAD!AI28</f>
        <v>-2</v>
      </c>
      <c r="AG28" s="23">
        <f>BOLSOxHADDAD!AK28-BOLSOxHADDAD!AJ28</f>
        <v>2</v>
      </c>
      <c r="AH28" s="23">
        <f>BOLSOxHADDAD!AL28-BOLSOxHADDAD!AK28</f>
        <v>-2</v>
      </c>
      <c r="AI28" s="23">
        <f>BOLSOxHADDAD!AM28-BOLSOxHADDAD!AL28</f>
        <v>1</v>
      </c>
      <c r="AJ28" s="23">
        <f>BOLSOxHADDAD!AN28-BOLSOxHADDAD!AM28</f>
        <v>0</v>
      </c>
      <c r="AK28" s="23">
        <f>BOLSOxHADDAD!AO28-BOLSOxHADDAD!AN28</f>
        <v>3</v>
      </c>
      <c r="AM28" s="2" t="s">
        <v>5</v>
      </c>
      <c r="AN28" s="28">
        <f t="shared" si="0"/>
        <v>6</v>
      </c>
      <c r="AO28" s="28">
        <f t="shared" si="1"/>
        <v>-5</v>
      </c>
      <c r="AP28" s="28">
        <f t="shared" si="2"/>
        <v>-3</v>
      </c>
      <c r="AQ28" s="28">
        <f t="shared" si="3"/>
        <v>3</v>
      </c>
    </row>
  </sheetData>
  <mergeCells count="4">
    <mergeCell ref="U2:AB2"/>
    <mergeCell ref="L2:S2"/>
    <mergeCell ref="C2:J2"/>
    <mergeCell ref="AD2:AK2"/>
  </mergeCells>
  <conditionalFormatting sqref="C4:E28 K4:N28 T4:W28 AC4:AF28">
    <cfRule type="colorScale" priority="8">
      <colorScale>
        <cfvo type="num" val="-10"/>
        <cfvo type="num" val="0"/>
        <cfvo type="num" val="10"/>
        <color rgb="FFC00000"/>
        <color rgb="FFFCFCFF"/>
        <color theme="3"/>
      </colorScale>
    </cfRule>
  </conditionalFormatting>
  <conditionalFormatting sqref="AN4:AQ4 AN6:AQ7 AN9:AQ13 AN15:AQ17 AN19:AQ22 AN24:AQ28">
    <cfRule type="colorScale" priority="7">
      <colorScale>
        <cfvo type="num" val="-20"/>
        <cfvo type="num" val="0"/>
        <cfvo type="num" val="20"/>
        <color rgb="FFC00000"/>
        <color rgb="FFFCFCFF"/>
        <color theme="3"/>
      </colorScale>
    </cfRule>
  </conditionalFormatting>
  <conditionalFormatting sqref="F4:J28">
    <cfRule type="colorScale" priority="4">
      <colorScale>
        <cfvo type="num" val="-10"/>
        <cfvo type="num" val="0"/>
        <cfvo type="num" val="10"/>
        <color rgb="FFC00000"/>
        <color rgb="FFFCFCFF"/>
        <color theme="3"/>
      </colorScale>
    </cfRule>
  </conditionalFormatting>
  <conditionalFormatting sqref="O4:S28">
    <cfRule type="colorScale" priority="3">
      <colorScale>
        <cfvo type="num" val="-10"/>
        <cfvo type="num" val="0"/>
        <cfvo type="num" val="10"/>
        <color rgb="FFC00000"/>
        <color rgb="FFFCFCFF"/>
        <color theme="3"/>
      </colorScale>
    </cfRule>
  </conditionalFormatting>
  <conditionalFormatting sqref="X4:AB28">
    <cfRule type="colorScale" priority="2">
      <colorScale>
        <cfvo type="num" val="-10"/>
        <cfvo type="num" val="0"/>
        <cfvo type="num" val="10"/>
        <color rgb="FFC00000"/>
        <color rgb="FFFCFCFF"/>
        <color theme="3"/>
      </colorScale>
    </cfRule>
  </conditionalFormatting>
  <conditionalFormatting sqref="AG4:AK28">
    <cfRule type="colorScale" priority="1">
      <colorScale>
        <cfvo type="num" val="-10"/>
        <cfvo type="num" val="0"/>
        <cfvo type="num" val="10"/>
        <color rgb="FFC00000"/>
        <color rgb="FFFCFCFF"/>
        <color theme="3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2:AI28"/>
  <sheetViews>
    <sheetView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B2" sqref="B2:AI28"/>
    </sheetView>
  </sheetViews>
  <sheetFormatPr defaultColWidth="9.140625" defaultRowHeight="15" x14ac:dyDescent="0.25"/>
  <cols>
    <col min="1" max="1" width="2.7109375" style="2" customWidth="1"/>
    <col min="2" max="2" width="14.7109375" style="2" bestFit="1" customWidth="1"/>
    <col min="3" max="3" width="7" style="15" hidden="1" customWidth="1"/>
    <col min="4" max="6" width="6.5703125" style="15" bestFit="1" customWidth="1"/>
    <col min="7" max="8" width="6.5703125" style="15" customWidth="1"/>
    <col min="9" max="9" width="2.42578125" style="15" customWidth="1"/>
    <col min="10" max="10" width="7" style="15" hidden="1" customWidth="1"/>
    <col min="11" max="13" width="6.5703125" style="15" bestFit="1" customWidth="1"/>
    <col min="14" max="15" width="6.5703125" style="15" customWidth="1"/>
    <col min="16" max="16" width="2.42578125" style="15" customWidth="1"/>
    <col min="17" max="17" width="7" style="15" hidden="1" customWidth="1"/>
    <col min="18" max="20" width="6.5703125" style="15" bestFit="1" customWidth="1"/>
    <col min="21" max="22" width="6.5703125" style="15" customWidth="1"/>
    <col min="23" max="23" width="2.42578125" style="15" customWidth="1"/>
    <col min="24" max="24" width="7" style="15" hidden="1" customWidth="1"/>
    <col min="25" max="27" width="6.5703125" style="15" bestFit="1" customWidth="1"/>
    <col min="28" max="29" width="6.5703125" style="15" customWidth="1"/>
    <col min="30" max="30" width="9.140625" style="2" customWidth="1"/>
    <col min="31" max="31" width="14.7109375" style="2" bestFit="1" customWidth="1"/>
    <col min="32" max="32" width="5.42578125" style="15" customWidth="1"/>
    <col min="33" max="33" width="6.7109375" style="15" bestFit="1" customWidth="1"/>
    <col min="34" max="35" width="5.42578125" style="15" customWidth="1"/>
    <col min="36" max="16384" width="9.140625" style="2"/>
  </cols>
  <sheetData>
    <row r="2" spans="1:35" ht="15.75" x14ac:dyDescent="0.25">
      <c r="B2" s="45" t="s">
        <v>83</v>
      </c>
      <c r="C2" s="66" t="s">
        <v>26</v>
      </c>
      <c r="D2" s="66"/>
      <c r="E2" s="66"/>
      <c r="F2" s="66"/>
      <c r="G2" s="43"/>
      <c r="H2" s="43"/>
      <c r="J2" s="66" t="s">
        <v>25</v>
      </c>
      <c r="K2" s="66"/>
      <c r="L2" s="66"/>
      <c r="M2" s="66"/>
      <c r="N2" s="43"/>
      <c r="O2" s="43"/>
      <c r="Q2" s="66" t="s">
        <v>32</v>
      </c>
      <c r="R2" s="66"/>
      <c r="S2" s="66"/>
      <c r="T2" s="66"/>
      <c r="U2" s="43"/>
      <c r="V2" s="43"/>
      <c r="X2" s="66" t="s">
        <v>33</v>
      </c>
      <c r="Y2" s="66"/>
      <c r="Z2" s="66"/>
      <c r="AA2" s="66"/>
      <c r="AB2" s="43"/>
      <c r="AC2" s="43"/>
      <c r="AE2" s="1"/>
      <c r="AF2" s="10"/>
      <c r="AG2" s="10"/>
      <c r="AH2" s="10"/>
      <c r="AI2" s="10"/>
    </row>
    <row r="3" spans="1:35" ht="15.75" x14ac:dyDescent="0.25">
      <c r="C3" s="11">
        <v>43333</v>
      </c>
      <c r="D3" s="11">
        <v>43353</v>
      </c>
      <c r="E3" s="11">
        <v>43357</v>
      </c>
      <c r="F3" s="11">
        <v>43362</v>
      </c>
      <c r="G3" s="11">
        <v>43371</v>
      </c>
      <c r="H3" s="11">
        <v>43375</v>
      </c>
      <c r="J3" s="11">
        <v>43333</v>
      </c>
      <c r="K3" s="11">
        <v>43353</v>
      </c>
      <c r="L3" s="11">
        <v>43357</v>
      </c>
      <c r="M3" s="11">
        <v>43362</v>
      </c>
      <c r="N3" s="11">
        <v>43371</v>
      </c>
      <c r="O3" s="11">
        <v>43375</v>
      </c>
      <c r="Q3" s="11">
        <v>43333</v>
      </c>
      <c r="R3" s="11">
        <v>43353</v>
      </c>
      <c r="S3" s="11">
        <v>43357</v>
      </c>
      <c r="T3" s="11">
        <v>43362</v>
      </c>
      <c r="U3" s="11">
        <v>43371</v>
      </c>
      <c r="V3" s="11">
        <v>43375</v>
      </c>
      <c r="X3" s="11">
        <v>43333</v>
      </c>
      <c r="Y3" s="11">
        <v>43353</v>
      </c>
      <c r="Z3" s="11">
        <v>43357</v>
      </c>
      <c r="AA3" s="11">
        <v>43362</v>
      </c>
      <c r="AB3" s="11">
        <v>43371</v>
      </c>
      <c r="AC3" s="11">
        <v>43375</v>
      </c>
      <c r="AF3" s="10" t="s">
        <v>75</v>
      </c>
      <c r="AG3" s="10" t="s">
        <v>74</v>
      </c>
      <c r="AH3" s="10" t="s">
        <v>73</v>
      </c>
      <c r="AI3" s="10" t="s">
        <v>78</v>
      </c>
    </row>
    <row r="4" spans="1:35" x14ac:dyDescent="0.25">
      <c r="B4" s="27" t="s">
        <v>82</v>
      </c>
      <c r="C4" s="28" t="e">
        <f>BOLSOxHADDAD!C4-BOLSOxHADDAD!#REF!</f>
        <v>#REF!</v>
      </c>
      <c r="D4" s="28">
        <f>BOLSOxHADDAD!D4-BOLSOxHADDAD!C4</f>
        <v>0</v>
      </c>
      <c r="E4" s="28">
        <f>BOLSOxHADDAD!E4-BOLSOxHADDAD!D4</f>
        <v>3</v>
      </c>
      <c r="F4" s="28">
        <f>BOLSOxHADDAD!F4-BOLSOxHADDAD!E4</f>
        <v>0</v>
      </c>
      <c r="G4" s="28">
        <f>BOLSOxHADDAD!G4-BOLSOxHADDAD!F4</f>
        <v>-2</v>
      </c>
      <c r="H4" s="28">
        <f>BOLSOxHADDAD!H4-BOLSOxHADDAD!G4</f>
        <v>5</v>
      </c>
      <c r="I4" s="29"/>
      <c r="J4" s="28" t="e">
        <f>BOLSOxHADDAD!M4-BOLSOxHADDAD!#REF!</f>
        <v>#REF!</v>
      </c>
      <c r="K4" s="30">
        <f>BOLSOxHADDAD!N4-BOLSOxHADDAD!M4</f>
        <v>10</v>
      </c>
      <c r="L4" s="28">
        <f>BOLSOxHADDAD!O4-BOLSOxHADDAD!N4</f>
        <v>1</v>
      </c>
      <c r="M4" s="28">
        <f>BOLSOxHADDAD!P4-BOLSOxHADDAD!O4</f>
        <v>1</v>
      </c>
      <c r="N4" s="28">
        <f>BOLSOxHADDAD!Q4-BOLSOxHADDAD!P4</f>
        <v>4</v>
      </c>
      <c r="O4" s="28">
        <f>BOLSOxHADDAD!R4-BOLSOxHADDAD!Q4</f>
        <v>-3</v>
      </c>
      <c r="P4" s="29"/>
      <c r="Q4" s="28" t="e">
        <f>BOLSOxHADDAD!W4-BOLSOxHADDAD!#REF!</f>
        <v>#REF!</v>
      </c>
      <c r="R4" s="30">
        <f>BOLSOxHADDAD!X4-BOLSOxHADDAD!W4</f>
        <v>-8</v>
      </c>
      <c r="S4" s="28">
        <f>BOLSOxHADDAD!Y4-BOLSOxHADDAD!X4</f>
        <v>-3</v>
      </c>
      <c r="T4" s="28">
        <f>BOLSOxHADDAD!Z4-BOLSOxHADDAD!Y4</f>
        <v>-2</v>
      </c>
      <c r="U4" s="28">
        <f>BOLSOxHADDAD!AA4-BOLSOxHADDAD!Z4</f>
        <v>-2</v>
      </c>
      <c r="V4" s="28">
        <f>BOLSOxHADDAD!AB4-BOLSOxHADDAD!AA4</f>
        <v>-1</v>
      </c>
      <c r="W4" s="29"/>
      <c r="X4" s="28" t="e">
        <f>BOLSOxHADDAD!AG4-BOLSOxHADDAD!#REF!</f>
        <v>#REF!</v>
      </c>
      <c r="Y4" s="28">
        <f>BOLSOxHADDAD!AH4-BOLSOxHADDAD!AG4</f>
        <v>-1</v>
      </c>
      <c r="Z4" s="28">
        <f>BOLSOxHADDAD!AI4-BOLSOxHADDAD!AH4</f>
        <v>-1</v>
      </c>
      <c r="AA4" s="28">
        <f>BOLSOxHADDAD!AJ4-BOLSOxHADDAD!AI4</f>
        <v>0</v>
      </c>
      <c r="AB4" s="28">
        <f>BOLSOxHADDAD!AK4-BOLSOxHADDAD!AJ4</f>
        <v>0</v>
      </c>
      <c r="AC4" s="28">
        <f>BOLSOxHADDAD!AL4-BOLSOxHADDAD!AK4</f>
        <v>0</v>
      </c>
      <c r="AE4" s="27" t="s">
        <v>14</v>
      </c>
      <c r="AF4" s="50">
        <f>H4</f>
        <v>5</v>
      </c>
      <c r="AG4" s="50">
        <f>O4</f>
        <v>-3</v>
      </c>
      <c r="AH4" s="50">
        <f>V4</f>
        <v>-1</v>
      </c>
      <c r="AI4" s="50">
        <f>AC4</f>
        <v>0</v>
      </c>
    </row>
    <row r="5" spans="1:35" x14ac:dyDescent="0.25">
      <c r="B5" s="4" t="s">
        <v>6</v>
      </c>
      <c r="C5" s="12"/>
      <c r="D5" s="12"/>
      <c r="E5" s="12"/>
      <c r="F5" s="12"/>
      <c r="G5" s="12"/>
      <c r="H5" s="12"/>
      <c r="J5" s="12"/>
      <c r="K5" s="12"/>
      <c r="L5" s="12"/>
      <c r="M5" s="12"/>
      <c r="N5" s="12"/>
      <c r="O5" s="12"/>
      <c r="Q5" s="12"/>
      <c r="R5" s="12"/>
      <c r="S5" s="12"/>
      <c r="T5" s="12"/>
      <c r="U5" s="12"/>
      <c r="V5" s="12"/>
      <c r="X5" s="12"/>
      <c r="Y5" s="12"/>
      <c r="Z5" s="12"/>
      <c r="AA5" s="12"/>
      <c r="AB5" s="12"/>
      <c r="AC5" s="12"/>
      <c r="AE5" s="4" t="s">
        <v>6</v>
      </c>
      <c r="AF5" s="51"/>
      <c r="AG5" s="51"/>
      <c r="AH5" s="51"/>
      <c r="AI5" s="51"/>
    </row>
    <row r="6" spans="1:35" x14ac:dyDescent="0.25">
      <c r="A6" s="17">
        <v>0.47</v>
      </c>
      <c r="B6" s="2" t="s">
        <v>7</v>
      </c>
      <c r="C6" s="13" t="e">
        <f>BOLSOxHADDAD!C6-BOLSOxHADDAD!#REF!</f>
        <v>#REF!</v>
      </c>
      <c r="D6" s="18">
        <f>$A6*'Dif (2)'!C6</f>
        <v>-0.47</v>
      </c>
      <c r="E6" s="18">
        <f>$A6*'Dif (2)'!D6</f>
        <v>1.41</v>
      </c>
      <c r="F6" s="18">
        <f>$A6*'Dif (2)'!E6</f>
        <v>-0.47</v>
      </c>
      <c r="G6" s="18">
        <f>$A6*'Dif (2)'!F6</f>
        <v>-0.47</v>
      </c>
      <c r="H6" s="18">
        <f>$A6*'Dif (2)'!G6</f>
        <v>0.47</v>
      </c>
      <c r="I6" s="19"/>
      <c r="J6" s="18" t="e">
        <f>BOLSOxHADDAD!M6-BOLSOxHADDAD!#REF!</f>
        <v>#REF!</v>
      </c>
      <c r="K6" s="18">
        <f>$A6*'Dif (2)'!L6</f>
        <v>3.29</v>
      </c>
      <c r="L6" s="18">
        <f>$A6*'Dif (2)'!M6</f>
        <v>0.47</v>
      </c>
      <c r="M6" s="18">
        <f>$A6*'Dif (2)'!N6</f>
        <v>0.94</v>
      </c>
      <c r="N6" s="18">
        <f>$A6*'Dif (2)'!O6</f>
        <v>1.41</v>
      </c>
      <c r="O6" s="18">
        <f>$A6*'Dif (2)'!P6</f>
        <v>0.47</v>
      </c>
      <c r="P6" s="19"/>
      <c r="Q6" s="18" t="e">
        <f>BOLSOxHADDAD!W6-BOLSOxHADDAD!#REF!</f>
        <v>#REF!</v>
      </c>
      <c r="R6" s="18">
        <f>$A6*'Dif (2)'!U6</f>
        <v>-2.82</v>
      </c>
      <c r="S6" s="18">
        <f>$A6*'Dif (2)'!V6</f>
        <v>-1.41</v>
      </c>
      <c r="T6" s="18">
        <f>$A6*'Dif (2)'!W6</f>
        <v>-0.47</v>
      </c>
      <c r="U6" s="18">
        <f>$A6*'Dif (2)'!X6</f>
        <v>-0.94</v>
      </c>
      <c r="V6" s="18">
        <f>$A6*'Dif (2)'!Y6</f>
        <v>-0.47</v>
      </c>
      <c r="W6" s="19"/>
      <c r="X6" s="18" t="e">
        <f>BOLSOxHADDAD!AG6-BOLSOxHADDAD!#REF!</f>
        <v>#REF!</v>
      </c>
      <c r="Y6" s="18">
        <f>$A6*'Dif (2)'!AD6</f>
        <v>0</v>
      </c>
      <c r="Z6" s="18">
        <f>$A6*'Dif (2)'!AE6</f>
        <v>-0.47</v>
      </c>
      <c r="AA6" s="18">
        <f>$A6*'Dif (2)'!AF6</f>
        <v>0</v>
      </c>
      <c r="AB6" s="18">
        <f>$A6*'Dif (2)'!AG6</f>
        <v>0</v>
      </c>
      <c r="AC6" s="18">
        <f>$A6*'Dif (2)'!AH6</f>
        <v>0</v>
      </c>
      <c r="AE6" s="2" t="s">
        <v>7</v>
      </c>
      <c r="AF6" s="50">
        <f t="shared" ref="AF6:AF28" si="0">H6</f>
        <v>0.47</v>
      </c>
      <c r="AG6" s="50">
        <f t="shared" ref="AG6:AG28" si="1">O6</f>
        <v>0.47</v>
      </c>
      <c r="AH6" s="50">
        <f t="shared" ref="AH6:AH28" si="2">V6</f>
        <v>-0.47</v>
      </c>
      <c r="AI6" s="50">
        <f t="shared" ref="AI6:AI28" si="3">AC6</f>
        <v>0</v>
      </c>
    </row>
    <row r="7" spans="1:35" x14ac:dyDescent="0.25">
      <c r="A7" s="17">
        <v>0.53</v>
      </c>
      <c r="B7" s="2" t="s">
        <v>8</v>
      </c>
      <c r="C7" s="13" t="e">
        <f>BOLSOxHADDAD!C7-BOLSOxHADDAD!#REF!</f>
        <v>#REF!</v>
      </c>
      <c r="D7" s="18">
        <f>$A7*'Dif (2)'!C7</f>
        <v>0.53</v>
      </c>
      <c r="E7" s="18">
        <f>$A7*'Dif (2)'!D7</f>
        <v>1.59</v>
      </c>
      <c r="F7" s="18">
        <f>$A7*'Dif (2)'!E7</f>
        <v>0.53</v>
      </c>
      <c r="G7" s="18">
        <f>$A7*'Dif (2)'!F7</f>
        <v>-1.06</v>
      </c>
      <c r="H7" s="18">
        <f>$A7*'Dif (2)'!G7</f>
        <v>3.71</v>
      </c>
      <c r="I7" s="19"/>
      <c r="J7" s="18" t="e">
        <f>BOLSOxHADDAD!M7-BOLSOxHADDAD!#REF!</f>
        <v>#REF!</v>
      </c>
      <c r="K7" s="18">
        <f>$A7*'Dif (2)'!L7</f>
        <v>6.36</v>
      </c>
      <c r="L7" s="18">
        <f>$A7*'Dif (2)'!M7</f>
        <v>0.53</v>
      </c>
      <c r="M7" s="18">
        <f>$A7*'Dif (2)'!N7</f>
        <v>0</v>
      </c>
      <c r="N7" s="18">
        <f>$A7*'Dif (2)'!O7</f>
        <v>2.6500000000000004</v>
      </c>
      <c r="O7" s="18">
        <f>$A7*'Dif (2)'!P7</f>
        <v>-3.18</v>
      </c>
      <c r="P7" s="19"/>
      <c r="Q7" s="18" t="e">
        <f>BOLSOxHADDAD!W7-BOLSOxHADDAD!#REF!</f>
        <v>#REF!</v>
      </c>
      <c r="R7" s="18">
        <f>$A7*'Dif (2)'!U7</f>
        <v>-5.83</v>
      </c>
      <c r="S7" s="18">
        <f>$A7*'Dif (2)'!V7</f>
        <v>-1.59</v>
      </c>
      <c r="T7" s="18">
        <f>$A7*'Dif (2)'!W7</f>
        <v>-0.53</v>
      </c>
      <c r="U7" s="18">
        <f>$A7*'Dif (2)'!X7</f>
        <v>-1.59</v>
      </c>
      <c r="V7" s="18">
        <f>$A7*'Dif (2)'!Y7</f>
        <v>-0.53</v>
      </c>
      <c r="W7" s="19"/>
      <c r="X7" s="18" t="e">
        <f>BOLSOxHADDAD!AG7-BOLSOxHADDAD!#REF!</f>
        <v>#REF!</v>
      </c>
      <c r="Y7" s="18">
        <f>$A7*'Dif (2)'!AD7</f>
        <v>-1.06</v>
      </c>
      <c r="Z7" s="18">
        <f>$A7*'Dif (2)'!AE7</f>
        <v>-0.53</v>
      </c>
      <c r="AA7" s="18">
        <f>$A7*'Dif (2)'!AF7</f>
        <v>0</v>
      </c>
      <c r="AB7" s="18">
        <f>$A7*'Dif (2)'!AG7</f>
        <v>0</v>
      </c>
      <c r="AC7" s="18">
        <f>$A7*'Dif (2)'!AH7</f>
        <v>-0.53</v>
      </c>
      <c r="AE7" s="2" t="s">
        <v>8</v>
      </c>
      <c r="AF7" s="50">
        <f t="shared" si="0"/>
        <v>3.71</v>
      </c>
      <c r="AG7" s="50">
        <f t="shared" si="1"/>
        <v>-3.18</v>
      </c>
      <c r="AH7" s="50">
        <f t="shared" si="2"/>
        <v>-0.53</v>
      </c>
      <c r="AI7" s="50">
        <f t="shared" si="3"/>
        <v>-0.53</v>
      </c>
    </row>
    <row r="8" spans="1:35" x14ac:dyDescent="0.25">
      <c r="A8" s="16"/>
      <c r="B8" s="4" t="s">
        <v>9</v>
      </c>
      <c r="C8" s="14"/>
      <c r="D8" s="20"/>
      <c r="E8" s="20"/>
      <c r="F8" s="20"/>
      <c r="G8" s="20"/>
      <c r="H8" s="20"/>
      <c r="I8" s="19"/>
      <c r="J8" s="20"/>
      <c r="K8" s="20"/>
      <c r="L8" s="20"/>
      <c r="M8" s="20"/>
      <c r="N8" s="20"/>
      <c r="O8" s="20"/>
      <c r="P8" s="19"/>
      <c r="Q8" s="20"/>
      <c r="R8" s="20"/>
      <c r="S8" s="20"/>
      <c r="T8" s="20"/>
      <c r="U8" s="20"/>
      <c r="V8" s="20"/>
      <c r="W8" s="19"/>
      <c r="X8" s="20"/>
      <c r="Y8" s="20"/>
      <c r="Z8" s="20"/>
      <c r="AA8" s="20"/>
      <c r="AB8" s="20"/>
      <c r="AC8" s="20"/>
      <c r="AE8" s="4" t="s">
        <v>9</v>
      </c>
      <c r="AF8" s="51"/>
      <c r="AG8" s="51"/>
      <c r="AH8" s="51"/>
      <c r="AI8" s="51"/>
    </row>
    <row r="9" spans="1:35" x14ac:dyDescent="0.25">
      <c r="A9" s="17">
        <v>0.15</v>
      </c>
      <c r="B9" s="2" t="s">
        <v>15</v>
      </c>
      <c r="C9" s="13" t="e">
        <f>BOLSOxHADDAD!C9-BOLSOxHADDAD!#REF!</f>
        <v>#REF!</v>
      </c>
      <c r="D9" s="18">
        <f>$A9*'Dif (2)'!C9</f>
        <v>-0.75</v>
      </c>
      <c r="E9" s="18">
        <f>$A9*'Dif (2)'!D9</f>
        <v>-0.15</v>
      </c>
      <c r="F9" s="18">
        <f>$A9*'Dif (2)'!E9</f>
        <v>0</v>
      </c>
      <c r="G9" s="18">
        <f>$A9*'Dif (2)'!F9</f>
        <v>0.15</v>
      </c>
      <c r="H9" s="18">
        <f>$A9*'Dif (2)'!G9</f>
        <v>0.75</v>
      </c>
      <c r="I9" s="19"/>
      <c r="J9" s="18" t="e">
        <f>BOLSOxHADDAD!M9-BOLSOxHADDAD!#REF!</f>
        <v>#REF!</v>
      </c>
      <c r="K9" s="18">
        <f>$A9*'Dif (2)'!L9</f>
        <v>1.95</v>
      </c>
      <c r="L9" s="18">
        <f>$A9*'Dif (2)'!M9</f>
        <v>0.15</v>
      </c>
      <c r="M9" s="18">
        <f>$A9*'Dif (2)'!N9</f>
        <v>0</v>
      </c>
      <c r="N9" s="18">
        <f>$A9*'Dif (2)'!O9</f>
        <v>0.3</v>
      </c>
      <c r="O9" s="18">
        <f>$A9*'Dif (2)'!P9</f>
        <v>-0.75</v>
      </c>
      <c r="P9" s="19"/>
      <c r="Q9" s="18" t="e">
        <f>BOLSOxHADDAD!W9-BOLSOxHADDAD!#REF!</f>
        <v>#REF!</v>
      </c>
      <c r="R9" s="18">
        <f>$A9*'Dif (2)'!U9</f>
        <v>-0.89999999999999991</v>
      </c>
      <c r="S9" s="18">
        <f>$A9*'Dif (2)'!V9</f>
        <v>-0.15</v>
      </c>
      <c r="T9" s="18">
        <f>$A9*'Dif (2)'!W9</f>
        <v>0</v>
      </c>
      <c r="U9" s="18">
        <f>$A9*'Dif (2)'!X9</f>
        <v>-0.44999999999999996</v>
      </c>
      <c r="V9" s="18">
        <f>$A9*'Dif (2)'!Y9</f>
        <v>0.15</v>
      </c>
      <c r="W9" s="19"/>
      <c r="X9" s="18" t="e">
        <f>BOLSOxHADDAD!AG9-BOLSOxHADDAD!#REF!</f>
        <v>#REF!</v>
      </c>
      <c r="Y9" s="18">
        <f>$A9*'Dif (2)'!AD9</f>
        <v>-0.15</v>
      </c>
      <c r="Z9" s="18">
        <f>$A9*'Dif (2)'!AE9</f>
        <v>0</v>
      </c>
      <c r="AA9" s="18">
        <f>$A9*'Dif (2)'!AF9</f>
        <v>0</v>
      </c>
      <c r="AB9" s="18">
        <f>$A9*'Dif (2)'!AG9</f>
        <v>0</v>
      </c>
      <c r="AC9" s="18">
        <f>$A9*'Dif (2)'!AH9</f>
        <v>0</v>
      </c>
      <c r="AE9" s="2" t="s">
        <v>15</v>
      </c>
      <c r="AF9" s="23">
        <f t="shared" si="0"/>
        <v>0.75</v>
      </c>
      <c r="AG9" s="23">
        <f t="shared" si="1"/>
        <v>-0.75</v>
      </c>
      <c r="AH9" s="23">
        <f t="shared" si="2"/>
        <v>0.15</v>
      </c>
      <c r="AI9" s="23">
        <f t="shared" si="3"/>
        <v>0</v>
      </c>
    </row>
    <row r="10" spans="1:35" x14ac:dyDescent="0.25">
      <c r="A10" s="17">
        <v>0.21</v>
      </c>
      <c r="B10" s="2" t="s">
        <v>16</v>
      </c>
      <c r="C10" s="13" t="e">
        <f>BOLSOxHADDAD!C10-BOLSOxHADDAD!#REF!</f>
        <v>#REF!</v>
      </c>
      <c r="D10" s="18">
        <f>$A10*'Dif (2)'!C10</f>
        <v>-0.63</v>
      </c>
      <c r="E10" s="18">
        <f>$A10*'Dif (2)'!D10</f>
        <v>1.26</v>
      </c>
      <c r="F10" s="18">
        <f>$A10*'Dif (2)'!E10</f>
        <v>-0.21</v>
      </c>
      <c r="G10" s="18">
        <f>$A10*'Dif (2)'!F10</f>
        <v>-0.21</v>
      </c>
      <c r="H10" s="18">
        <f>$A10*'Dif (2)'!G10</f>
        <v>1.47</v>
      </c>
      <c r="I10" s="19"/>
      <c r="J10" s="18" t="e">
        <f>BOLSOxHADDAD!M10-BOLSOxHADDAD!#REF!</f>
        <v>#REF!</v>
      </c>
      <c r="K10" s="18">
        <f>$A10*'Dif (2)'!L10</f>
        <v>2.94</v>
      </c>
      <c r="L10" s="18">
        <f>$A10*'Dif (2)'!M10</f>
        <v>-1.05</v>
      </c>
      <c r="M10" s="18">
        <f>$A10*'Dif (2)'!N10</f>
        <v>0.21</v>
      </c>
      <c r="N10" s="18">
        <f>$A10*'Dif (2)'!O10</f>
        <v>0.63</v>
      </c>
      <c r="O10" s="18">
        <f>$A10*'Dif (2)'!P10</f>
        <v>-1.26</v>
      </c>
      <c r="P10" s="19"/>
      <c r="Q10" s="18" t="e">
        <f>BOLSOxHADDAD!W10-BOLSOxHADDAD!#REF!</f>
        <v>#REF!</v>
      </c>
      <c r="R10" s="18">
        <f>$A10*'Dif (2)'!U10</f>
        <v>-2.31</v>
      </c>
      <c r="S10" s="18">
        <f>$A10*'Dif (2)'!V10</f>
        <v>0</v>
      </c>
      <c r="T10" s="18">
        <f>$A10*'Dif (2)'!W10</f>
        <v>-0.21</v>
      </c>
      <c r="U10" s="18">
        <f>$A10*'Dif (2)'!X10</f>
        <v>-0.21</v>
      </c>
      <c r="V10" s="18">
        <f>$A10*'Dif (2)'!Y10</f>
        <v>-0.21</v>
      </c>
      <c r="W10" s="19"/>
      <c r="X10" s="18" t="e">
        <f>BOLSOxHADDAD!AG10-BOLSOxHADDAD!#REF!</f>
        <v>#REF!</v>
      </c>
      <c r="Y10" s="18">
        <f>$A10*'Dif (2)'!AD10</f>
        <v>0</v>
      </c>
      <c r="Z10" s="18">
        <f>$A10*'Dif (2)'!AE10</f>
        <v>-0.21</v>
      </c>
      <c r="AA10" s="18">
        <f>$A10*'Dif (2)'!AF10</f>
        <v>0</v>
      </c>
      <c r="AB10" s="18">
        <f>$A10*'Dif (2)'!AG10</f>
        <v>0</v>
      </c>
      <c r="AC10" s="18">
        <f>$A10*'Dif (2)'!AH10</f>
        <v>0</v>
      </c>
      <c r="AE10" s="2" t="s">
        <v>16</v>
      </c>
      <c r="AF10" s="23">
        <f t="shared" si="0"/>
        <v>1.47</v>
      </c>
      <c r="AG10" s="23">
        <f t="shared" si="1"/>
        <v>-1.26</v>
      </c>
      <c r="AH10" s="23">
        <f t="shared" si="2"/>
        <v>-0.21</v>
      </c>
      <c r="AI10" s="23">
        <f t="shared" si="3"/>
        <v>0</v>
      </c>
    </row>
    <row r="11" spans="1:35" x14ac:dyDescent="0.25">
      <c r="A11" s="17">
        <v>0.21</v>
      </c>
      <c r="B11" s="2" t="s">
        <v>17</v>
      </c>
      <c r="C11" s="13" t="e">
        <f>BOLSOxHADDAD!C11-BOLSOxHADDAD!#REF!</f>
        <v>#REF!</v>
      </c>
      <c r="D11" s="18">
        <f>$A11*'Dif (2)'!C11</f>
        <v>-0.42</v>
      </c>
      <c r="E11" s="18">
        <f>$A11*'Dif (2)'!D11</f>
        <v>0.21</v>
      </c>
      <c r="F11" s="18">
        <f>$A11*'Dif (2)'!E11</f>
        <v>0.84</v>
      </c>
      <c r="G11" s="18">
        <f>$A11*'Dif (2)'!F11</f>
        <v>-1.05</v>
      </c>
      <c r="H11" s="18">
        <f>$A11*'Dif (2)'!G11</f>
        <v>0.84</v>
      </c>
      <c r="I11" s="19"/>
      <c r="J11" s="18" t="e">
        <f>BOLSOxHADDAD!M11-BOLSOxHADDAD!#REF!</f>
        <v>#REF!</v>
      </c>
      <c r="K11" s="18">
        <f>$A11*'Dif (2)'!L11</f>
        <v>2.1</v>
      </c>
      <c r="L11" s="18">
        <f>$A11*'Dif (2)'!M11</f>
        <v>0.42</v>
      </c>
      <c r="M11" s="18">
        <f>$A11*'Dif (2)'!N11</f>
        <v>0.21</v>
      </c>
      <c r="N11" s="18">
        <f>$A11*'Dif (2)'!O11</f>
        <v>1.26</v>
      </c>
      <c r="O11" s="18">
        <f>$A11*'Dif (2)'!P11</f>
        <v>-0.42</v>
      </c>
      <c r="P11" s="19"/>
      <c r="Q11" s="18" t="e">
        <f>BOLSOxHADDAD!W11-BOLSOxHADDAD!#REF!</f>
        <v>#REF!</v>
      </c>
      <c r="R11" s="18">
        <f>$A11*'Dif (2)'!U11</f>
        <v>-1.26</v>
      </c>
      <c r="S11" s="18">
        <f>$A11*'Dif (2)'!V11</f>
        <v>-0.63</v>
      </c>
      <c r="T11" s="18">
        <f>$A11*'Dif (2)'!W11</f>
        <v>-0.84</v>
      </c>
      <c r="U11" s="18">
        <f>$A11*'Dif (2)'!X11</f>
        <v>-0.21</v>
      </c>
      <c r="V11" s="18">
        <f>$A11*'Dif (2)'!Y11</f>
        <v>-0.42</v>
      </c>
      <c r="W11" s="19"/>
      <c r="X11" s="18" t="e">
        <f>BOLSOxHADDAD!AG11-BOLSOxHADDAD!#REF!</f>
        <v>#REF!</v>
      </c>
      <c r="Y11" s="18">
        <f>$A11*'Dif (2)'!AD11</f>
        <v>-0.42</v>
      </c>
      <c r="Z11" s="18">
        <f>$A11*'Dif (2)'!AE11</f>
        <v>0</v>
      </c>
      <c r="AA11" s="18">
        <f>$A11*'Dif (2)'!AF11</f>
        <v>-0.21</v>
      </c>
      <c r="AB11" s="18">
        <f>$A11*'Dif (2)'!AG11</f>
        <v>0.21</v>
      </c>
      <c r="AC11" s="18">
        <f>$A11*'Dif (2)'!AH11</f>
        <v>-0.21</v>
      </c>
      <c r="AE11" s="2" t="s">
        <v>17</v>
      </c>
      <c r="AF11" s="23">
        <f t="shared" si="0"/>
        <v>0.84</v>
      </c>
      <c r="AG11" s="23">
        <f t="shared" si="1"/>
        <v>-0.42</v>
      </c>
      <c r="AH11" s="23">
        <f t="shared" si="2"/>
        <v>-0.42</v>
      </c>
      <c r="AI11" s="23">
        <f t="shared" si="3"/>
        <v>-0.21</v>
      </c>
    </row>
    <row r="12" spans="1:35" x14ac:dyDescent="0.25">
      <c r="A12" s="17">
        <v>0.24</v>
      </c>
      <c r="B12" s="2" t="s">
        <v>18</v>
      </c>
      <c r="C12" s="13" t="e">
        <f>BOLSOxHADDAD!C12-BOLSOxHADDAD!#REF!</f>
        <v>#REF!</v>
      </c>
      <c r="D12" s="18">
        <f>$A12*'Dif (2)'!C12</f>
        <v>1.44</v>
      </c>
      <c r="E12" s="18">
        <f>$A12*'Dif (2)'!D12</f>
        <v>0.24</v>
      </c>
      <c r="F12" s="18">
        <f>$A12*'Dif (2)'!E12</f>
        <v>-0.48</v>
      </c>
      <c r="G12" s="18">
        <f>$A12*'Dif (2)'!F12</f>
        <v>0.24</v>
      </c>
      <c r="H12" s="18">
        <f>$A12*'Dif (2)'!G12</f>
        <v>0.72</v>
      </c>
      <c r="I12" s="19"/>
      <c r="J12" s="18" t="e">
        <f>BOLSOxHADDAD!M12-BOLSOxHADDAD!#REF!</f>
        <v>#REF!</v>
      </c>
      <c r="K12" s="18">
        <f>$A12*'Dif (2)'!L12</f>
        <v>1.44</v>
      </c>
      <c r="L12" s="18">
        <f>$A12*'Dif (2)'!M12</f>
        <v>0.72</v>
      </c>
      <c r="M12" s="18">
        <f>$A12*'Dif (2)'!N12</f>
        <v>0.72</v>
      </c>
      <c r="N12" s="18">
        <f>$A12*'Dif (2)'!O12</f>
        <v>0.48</v>
      </c>
      <c r="O12" s="18">
        <f>$A12*'Dif (2)'!P12</f>
        <v>0</v>
      </c>
      <c r="P12" s="19"/>
      <c r="Q12" s="18" t="e">
        <f>BOLSOxHADDAD!W12-BOLSOxHADDAD!#REF!</f>
        <v>#REF!</v>
      </c>
      <c r="R12" s="18">
        <f>$A12*'Dif (2)'!U12</f>
        <v>-2.4</v>
      </c>
      <c r="S12" s="18">
        <f>$A12*'Dif (2)'!V12</f>
        <v>-0.96</v>
      </c>
      <c r="T12" s="18">
        <f>$A12*'Dif (2)'!W12</f>
        <v>-0.24</v>
      </c>
      <c r="U12" s="18">
        <f>$A12*'Dif (2)'!X12</f>
        <v>-0.72</v>
      </c>
      <c r="V12" s="18">
        <f>$A12*'Dif (2)'!Y12</f>
        <v>-0.24</v>
      </c>
      <c r="W12" s="19"/>
      <c r="X12" s="18" t="e">
        <f>BOLSOxHADDAD!AG12-BOLSOxHADDAD!#REF!</f>
        <v>#REF!</v>
      </c>
      <c r="Y12" s="18">
        <f>$A12*'Dif (2)'!AD12</f>
        <v>-0.72</v>
      </c>
      <c r="Z12" s="18">
        <f>$A12*'Dif (2)'!AE12</f>
        <v>0</v>
      </c>
      <c r="AA12" s="18">
        <f>$A12*'Dif (2)'!AF12</f>
        <v>-0.24</v>
      </c>
      <c r="AB12" s="18">
        <f>$A12*'Dif (2)'!AG12</f>
        <v>0.24</v>
      </c>
      <c r="AC12" s="18">
        <f>$A12*'Dif (2)'!AH12</f>
        <v>-0.48</v>
      </c>
      <c r="AE12" s="2" t="s">
        <v>18</v>
      </c>
      <c r="AF12" s="23">
        <f>H12</f>
        <v>0.72</v>
      </c>
      <c r="AG12" s="23">
        <f t="shared" si="1"/>
        <v>0</v>
      </c>
      <c r="AH12" s="23">
        <f t="shared" si="2"/>
        <v>-0.24</v>
      </c>
      <c r="AI12" s="23">
        <f t="shared" si="3"/>
        <v>-0.48</v>
      </c>
    </row>
    <row r="13" spans="1:35" x14ac:dyDescent="0.25">
      <c r="A13" s="17">
        <v>0.19</v>
      </c>
      <c r="B13" s="2" t="s">
        <v>19</v>
      </c>
      <c r="C13" s="13" t="e">
        <f>BOLSOxHADDAD!C13-BOLSOxHADDAD!#REF!</f>
        <v>#REF!</v>
      </c>
      <c r="D13" s="18">
        <f>$A13*'Dif (2)'!C13</f>
        <v>0.57000000000000006</v>
      </c>
      <c r="E13" s="18">
        <f>$A13*'Dif (2)'!D13</f>
        <v>1.52</v>
      </c>
      <c r="F13" s="18">
        <f>$A13*'Dif (2)'!E13</f>
        <v>0</v>
      </c>
      <c r="G13" s="18">
        <f>$A13*'Dif (2)'!F13</f>
        <v>-0.57000000000000006</v>
      </c>
      <c r="H13" s="18">
        <f>$A13*'Dif (2)'!G13</f>
        <v>0.38</v>
      </c>
      <c r="I13" s="19"/>
      <c r="J13" s="18" t="e">
        <f>BOLSOxHADDAD!M13-BOLSOxHADDAD!#REF!</f>
        <v>#REF!</v>
      </c>
      <c r="K13" s="18">
        <f>$A13*'Dif (2)'!L13</f>
        <v>1.52</v>
      </c>
      <c r="L13" s="18">
        <f>$A13*'Dif (2)'!M13</f>
        <v>0.19</v>
      </c>
      <c r="M13" s="18">
        <f>$A13*'Dif (2)'!N13</f>
        <v>0.57000000000000006</v>
      </c>
      <c r="N13" s="18">
        <f>$A13*'Dif (2)'!O13</f>
        <v>0.76</v>
      </c>
      <c r="O13" s="18">
        <f>$A13*'Dif (2)'!P13</f>
        <v>0.19</v>
      </c>
      <c r="P13" s="19"/>
      <c r="Q13" s="18" t="e">
        <f>BOLSOxHADDAD!W13-BOLSOxHADDAD!#REF!</f>
        <v>#REF!</v>
      </c>
      <c r="R13" s="18">
        <f>$A13*'Dif (2)'!U13</f>
        <v>-1.9</v>
      </c>
      <c r="S13" s="18">
        <f>$A13*'Dif (2)'!V13</f>
        <v>-1.33</v>
      </c>
      <c r="T13" s="18">
        <f>$A13*'Dif (2)'!W13</f>
        <v>-0.19</v>
      </c>
      <c r="U13" s="18">
        <f>$A13*'Dif (2)'!X13</f>
        <v>-0.38</v>
      </c>
      <c r="V13" s="18">
        <f>$A13*'Dif (2)'!Y13</f>
        <v>-0.57000000000000006</v>
      </c>
      <c r="W13" s="19"/>
      <c r="X13" s="18" t="e">
        <f>BOLSOxHADDAD!AG13-BOLSOxHADDAD!#REF!</f>
        <v>#REF!</v>
      </c>
      <c r="Y13" s="18">
        <f>$A13*'Dif (2)'!AD13</f>
        <v>-0.19</v>
      </c>
      <c r="Z13" s="18">
        <f>$A13*'Dif (2)'!AE13</f>
        <v>-0.38</v>
      </c>
      <c r="AA13" s="18">
        <f>$A13*'Dif (2)'!AF13</f>
        <v>-0.19</v>
      </c>
      <c r="AB13" s="18">
        <f>$A13*'Dif (2)'!AG13</f>
        <v>0</v>
      </c>
      <c r="AC13" s="18">
        <f>$A13*'Dif (2)'!AH13</f>
        <v>-0.19</v>
      </c>
      <c r="AE13" s="2" t="s">
        <v>19</v>
      </c>
      <c r="AF13" s="23">
        <f t="shared" si="0"/>
        <v>0.38</v>
      </c>
      <c r="AG13" s="23">
        <f t="shared" si="1"/>
        <v>0.19</v>
      </c>
      <c r="AH13" s="23">
        <f t="shared" si="2"/>
        <v>-0.57000000000000006</v>
      </c>
      <c r="AI13" s="23">
        <f t="shared" si="3"/>
        <v>-0.19</v>
      </c>
    </row>
    <row r="14" spans="1:35" x14ac:dyDescent="0.25">
      <c r="A14" s="16"/>
      <c r="B14" s="4" t="s">
        <v>20</v>
      </c>
      <c r="C14" s="14"/>
      <c r="D14" s="20"/>
      <c r="E14" s="20"/>
      <c r="F14" s="20"/>
      <c r="G14" s="20"/>
      <c r="H14" s="20"/>
      <c r="I14" s="19"/>
      <c r="J14" s="20"/>
      <c r="K14" s="20"/>
      <c r="L14" s="20"/>
      <c r="M14" s="20"/>
      <c r="N14" s="20"/>
      <c r="O14" s="20"/>
      <c r="P14" s="19"/>
      <c r="Q14" s="20"/>
      <c r="R14" s="20"/>
      <c r="S14" s="20"/>
      <c r="T14" s="20"/>
      <c r="U14" s="20"/>
      <c r="V14" s="20"/>
      <c r="W14" s="19"/>
      <c r="X14" s="20"/>
      <c r="Y14" s="20"/>
      <c r="Z14" s="20"/>
      <c r="AA14" s="20"/>
      <c r="AB14" s="20"/>
      <c r="AC14" s="20"/>
      <c r="AE14" s="4" t="s">
        <v>20</v>
      </c>
      <c r="AF14" s="21"/>
      <c r="AG14" s="21"/>
      <c r="AH14" s="21"/>
      <c r="AI14" s="21"/>
    </row>
    <row r="15" spans="1:35" x14ac:dyDescent="0.25">
      <c r="A15" s="17">
        <v>0.35</v>
      </c>
      <c r="B15" s="2" t="s">
        <v>10</v>
      </c>
      <c r="C15" s="13" t="e">
        <f>BOLSOxHADDAD!C15-BOLSOxHADDAD!#REF!</f>
        <v>#REF!</v>
      </c>
      <c r="D15" s="18">
        <f>$A15*'Dif (2)'!C15</f>
        <v>0.35</v>
      </c>
      <c r="E15" s="18">
        <f>$A15*'Dif (2)'!D15</f>
        <v>1.4</v>
      </c>
      <c r="F15" s="18">
        <f>$A15*'Dif (2)'!E15</f>
        <v>0</v>
      </c>
      <c r="G15" s="18">
        <f>$A15*'Dif (2)'!F15</f>
        <v>-1.75</v>
      </c>
      <c r="H15" s="18">
        <f>$A15*'Dif (2)'!G15</f>
        <v>1.0499999999999998</v>
      </c>
      <c r="I15" s="19"/>
      <c r="J15" s="18" t="e">
        <f>BOLSOxHADDAD!M15-BOLSOxHADDAD!#REF!</f>
        <v>#REF!</v>
      </c>
      <c r="K15" s="18">
        <f>$A15*'Dif (2)'!L15</f>
        <v>4.55</v>
      </c>
      <c r="L15" s="18">
        <f>$A15*'Dif (2)'!M15</f>
        <v>0</v>
      </c>
      <c r="M15" s="18">
        <f>$A15*'Dif (2)'!N15</f>
        <v>1.0499999999999998</v>
      </c>
      <c r="N15" s="18">
        <f>$A15*'Dif (2)'!O15</f>
        <v>2.4499999999999997</v>
      </c>
      <c r="O15" s="18">
        <f>$A15*'Dif (2)'!P15</f>
        <v>0.7</v>
      </c>
      <c r="P15" s="19"/>
      <c r="Q15" s="18" t="e">
        <f>BOLSOxHADDAD!W15-BOLSOxHADDAD!#REF!</f>
        <v>#REF!</v>
      </c>
      <c r="R15" s="18">
        <f>$A15*'Dif (2)'!U15</f>
        <v>-3.8499999999999996</v>
      </c>
      <c r="S15" s="18">
        <f>$A15*'Dif (2)'!V15</f>
        <v>-0.7</v>
      </c>
      <c r="T15" s="18">
        <f>$A15*'Dif (2)'!W15</f>
        <v>-1.0499999999999998</v>
      </c>
      <c r="U15" s="18">
        <f>$A15*'Dif (2)'!X15</f>
        <v>-1.0499999999999998</v>
      </c>
      <c r="V15" s="18">
        <f>$A15*'Dif (2)'!Y15</f>
        <v>-1.0499999999999998</v>
      </c>
      <c r="W15" s="19"/>
      <c r="X15" s="18" t="e">
        <f>BOLSOxHADDAD!AG15-BOLSOxHADDAD!#REF!</f>
        <v>#REF!</v>
      </c>
      <c r="Y15" s="18">
        <f>$A15*'Dif (2)'!AD15</f>
        <v>-0.7</v>
      </c>
      <c r="Z15" s="18">
        <f>$A15*'Dif (2)'!AE15</f>
        <v>-0.7</v>
      </c>
      <c r="AA15" s="18">
        <f>$A15*'Dif (2)'!AF15</f>
        <v>-0.35</v>
      </c>
      <c r="AB15" s="18">
        <f>$A15*'Dif (2)'!AG15</f>
        <v>0.35</v>
      </c>
      <c r="AC15" s="18">
        <f>$A15*'Dif (2)'!AH15</f>
        <v>-0.35</v>
      </c>
      <c r="AE15" s="2" t="s">
        <v>10</v>
      </c>
      <c r="AF15" s="23">
        <f t="shared" si="0"/>
        <v>1.0499999999999998</v>
      </c>
      <c r="AG15" s="23">
        <f t="shared" si="1"/>
        <v>0.7</v>
      </c>
      <c r="AH15" s="23">
        <f t="shared" si="2"/>
        <v>-1.0499999999999998</v>
      </c>
      <c r="AI15" s="23">
        <f t="shared" si="3"/>
        <v>-0.35</v>
      </c>
    </row>
    <row r="16" spans="1:35" x14ac:dyDescent="0.25">
      <c r="A16" s="17">
        <v>0.44</v>
      </c>
      <c r="B16" s="2" t="s">
        <v>11</v>
      </c>
      <c r="C16" s="13" t="e">
        <f>BOLSOxHADDAD!C16-BOLSOxHADDAD!#REF!</f>
        <v>#REF!</v>
      </c>
      <c r="D16" s="18">
        <f>$A16*'Dif (2)'!C16</f>
        <v>-0.88</v>
      </c>
      <c r="E16" s="18">
        <f>$A16*'Dif (2)'!D16</f>
        <v>0.88</v>
      </c>
      <c r="F16" s="18">
        <f>$A16*'Dif (2)'!E16</f>
        <v>-0.44</v>
      </c>
      <c r="G16" s="18">
        <f>$A16*'Dif (2)'!F16</f>
        <v>0</v>
      </c>
      <c r="H16" s="18">
        <f>$A16*'Dif (2)'!G16</f>
        <v>1.76</v>
      </c>
      <c r="I16" s="19"/>
      <c r="J16" s="18" t="e">
        <f>BOLSOxHADDAD!M16-BOLSOxHADDAD!#REF!</f>
        <v>#REF!</v>
      </c>
      <c r="K16" s="18">
        <f>$A16*'Dif (2)'!L16</f>
        <v>4.84</v>
      </c>
      <c r="L16" s="18">
        <f>$A16*'Dif (2)'!M16</f>
        <v>0.88</v>
      </c>
      <c r="M16" s="18">
        <f>$A16*'Dif (2)'!N16</f>
        <v>0.44</v>
      </c>
      <c r="N16" s="18">
        <f>$A16*'Dif (2)'!O16</f>
        <v>0.88</v>
      </c>
      <c r="O16" s="18">
        <f>$A16*'Dif (2)'!P16</f>
        <v>-1.32</v>
      </c>
      <c r="P16" s="19"/>
      <c r="Q16" s="18" t="e">
        <f>BOLSOxHADDAD!W16-BOLSOxHADDAD!#REF!</f>
        <v>#REF!</v>
      </c>
      <c r="R16" s="18">
        <f>$A16*'Dif (2)'!U16</f>
        <v>-3.52</v>
      </c>
      <c r="S16" s="18">
        <f>$A16*'Dif (2)'!V16</f>
        <v>-1.32</v>
      </c>
      <c r="T16" s="18">
        <f>$A16*'Dif (2)'!W16</f>
        <v>0</v>
      </c>
      <c r="U16" s="18">
        <f>$A16*'Dif (2)'!X16</f>
        <v>-0.88</v>
      </c>
      <c r="V16" s="18">
        <f>$A16*'Dif (2)'!Y16</f>
        <v>-0.44</v>
      </c>
      <c r="W16" s="19"/>
      <c r="X16" s="18" t="e">
        <f>BOLSOxHADDAD!AG16-BOLSOxHADDAD!#REF!</f>
        <v>#REF!</v>
      </c>
      <c r="Y16" s="18">
        <f>$A16*'Dif (2)'!AD16</f>
        <v>-0.44</v>
      </c>
      <c r="Z16" s="18">
        <f>$A16*'Dif (2)'!AE16</f>
        <v>0</v>
      </c>
      <c r="AA16" s="18">
        <f>$A16*'Dif (2)'!AF16</f>
        <v>-0.44</v>
      </c>
      <c r="AB16" s="18">
        <f>$A16*'Dif (2)'!AG16</f>
        <v>0</v>
      </c>
      <c r="AC16" s="18">
        <f>$A16*'Dif (2)'!AH16</f>
        <v>0</v>
      </c>
      <c r="AE16" s="2" t="s">
        <v>11</v>
      </c>
      <c r="AF16" s="23">
        <f t="shared" si="0"/>
        <v>1.76</v>
      </c>
      <c r="AG16" s="23">
        <f t="shared" si="1"/>
        <v>-1.32</v>
      </c>
      <c r="AH16" s="23">
        <f t="shared" si="2"/>
        <v>-0.44</v>
      </c>
      <c r="AI16" s="23">
        <f t="shared" si="3"/>
        <v>0</v>
      </c>
    </row>
    <row r="17" spans="1:35" x14ac:dyDescent="0.25">
      <c r="A17" s="17">
        <v>0.21</v>
      </c>
      <c r="B17" s="2" t="s">
        <v>12</v>
      </c>
      <c r="C17" s="13" t="e">
        <f>BOLSOxHADDAD!C17-BOLSOxHADDAD!#REF!</f>
        <v>#REF!</v>
      </c>
      <c r="D17" s="18">
        <f>$A17*'Dif (2)'!C17</f>
        <v>0.42</v>
      </c>
      <c r="E17" s="18">
        <f>$A17*'Dif (2)'!D17</f>
        <v>0.63</v>
      </c>
      <c r="F17" s="18">
        <f>$A17*'Dif (2)'!E17</f>
        <v>0.84</v>
      </c>
      <c r="G17" s="18">
        <f>$A17*'Dif (2)'!F17</f>
        <v>-0.42</v>
      </c>
      <c r="H17" s="18">
        <f>$A17*'Dif (2)'!G17</f>
        <v>1.47</v>
      </c>
      <c r="I17" s="19"/>
      <c r="J17" s="18" t="e">
        <f>BOLSOxHADDAD!M17-BOLSOxHADDAD!#REF!</f>
        <v>#REF!</v>
      </c>
      <c r="K17" s="18">
        <f>$A17*'Dif (2)'!L17</f>
        <v>0.63</v>
      </c>
      <c r="L17" s="18">
        <f>$A17*'Dif (2)'!M17</f>
        <v>0.21</v>
      </c>
      <c r="M17" s="18">
        <f>$A17*'Dif (2)'!N17</f>
        <v>-0.42</v>
      </c>
      <c r="N17" s="18">
        <f>$A17*'Dif (2)'!O17</f>
        <v>0.42</v>
      </c>
      <c r="O17" s="18">
        <f>$A17*'Dif (2)'!P17</f>
        <v>-1.68</v>
      </c>
      <c r="P17" s="19"/>
      <c r="Q17" s="18" t="e">
        <f>BOLSOxHADDAD!W17-BOLSOxHADDAD!#REF!</f>
        <v>#REF!</v>
      </c>
      <c r="R17" s="18">
        <f>$A17*'Dif (2)'!U17</f>
        <v>-1.05</v>
      </c>
      <c r="S17" s="18">
        <f>$A17*'Dif (2)'!V17</f>
        <v>-0.84</v>
      </c>
      <c r="T17" s="18">
        <f>$A17*'Dif (2)'!W17</f>
        <v>-0.42</v>
      </c>
      <c r="U17" s="18">
        <f>$A17*'Dif (2)'!X17</f>
        <v>0</v>
      </c>
      <c r="V17" s="18">
        <f>$A17*'Dif (2)'!Y17</f>
        <v>0</v>
      </c>
      <c r="W17" s="19"/>
      <c r="X17" s="18" t="e">
        <f>BOLSOxHADDAD!AG17-BOLSOxHADDAD!#REF!</f>
        <v>#REF!</v>
      </c>
      <c r="Y17" s="18">
        <f>$A17*'Dif (2)'!AD17</f>
        <v>-0.21</v>
      </c>
      <c r="Z17" s="18">
        <f>$A17*'Dif (2)'!AE17</f>
        <v>0</v>
      </c>
      <c r="AA17" s="18">
        <f>$A17*'Dif (2)'!AF17</f>
        <v>0</v>
      </c>
      <c r="AB17" s="18">
        <f>$A17*'Dif (2)'!AG17</f>
        <v>0</v>
      </c>
      <c r="AC17" s="18">
        <f>$A17*'Dif (2)'!AH17</f>
        <v>0</v>
      </c>
      <c r="AE17" s="2" t="s">
        <v>12</v>
      </c>
      <c r="AF17" s="23">
        <f t="shared" si="0"/>
        <v>1.47</v>
      </c>
      <c r="AG17" s="23">
        <f t="shared" si="1"/>
        <v>-1.68</v>
      </c>
      <c r="AH17" s="23">
        <f t="shared" si="2"/>
        <v>0</v>
      </c>
      <c r="AI17" s="23">
        <f t="shared" si="3"/>
        <v>0</v>
      </c>
    </row>
    <row r="18" spans="1:35" x14ac:dyDescent="0.25">
      <c r="A18" s="16"/>
      <c r="B18" s="4" t="s">
        <v>13</v>
      </c>
      <c r="C18" s="14"/>
      <c r="D18" s="20"/>
      <c r="E18" s="20"/>
      <c r="F18" s="20"/>
      <c r="G18" s="20"/>
      <c r="H18" s="20"/>
      <c r="I18" s="19"/>
      <c r="J18" s="20"/>
      <c r="K18" s="20"/>
      <c r="L18" s="20"/>
      <c r="M18" s="20"/>
      <c r="N18" s="20"/>
      <c r="O18" s="20"/>
      <c r="P18" s="19"/>
      <c r="Q18" s="20"/>
      <c r="R18" s="20"/>
      <c r="S18" s="20"/>
      <c r="T18" s="20"/>
      <c r="U18" s="20"/>
      <c r="V18" s="20"/>
      <c r="W18" s="19"/>
      <c r="X18" s="20"/>
      <c r="Y18" s="20"/>
      <c r="Z18" s="20"/>
      <c r="AA18" s="20"/>
      <c r="AB18" s="20"/>
      <c r="AC18" s="20"/>
      <c r="AE18" s="4" t="s">
        <v>13</v>
      </c>
      <c r="AF18" s="21"/>
      <c r="AG18" s="21"/>
      <c r="AH18" s="21"/>
      <c r="AI18" s="21"/>
    </row>
    <row r="19" spans="1:35" x14ac:dyDescent="0.25">
      <c r="A19" s="17">
        <v>0.42</v>
      </c>
      <c r="B19" s="5" t="s">
        <v>21</v>
      </c>
      <c r="C19" s="13" t="e">
        <f>BOLSOxHADDAD!C19-BOLSOxHADDAD!#REF!</f>
        <v>#REF!</v>
      </c>
      <c r="D19" s="18">
        <f>$A19*'Dif (2)'!C19</f>
        <v>-0.42</v>
      </c>
      <c r="E19" s="18">
        <f>$A19*'Dif (2)'!D19</f>
        <v>1.26</v>
      </c>
      <c r="F19" s="18">
        <f>$A19*'Dif (2)'!E19</f>
        <v>-0.84</v>
      </c>
      <c r="G19" s="18">
        <f>$A19*'Dif (2)'!F19</f>
        <v>-0.84</v>
      </c>
      <c r="H19" s="18">
        <f>$A19*'Dif (2)'!G19</f>
        <v>0.84</v>
      </c>
      <c r="I19" s="19"/>
      <c r="J19" s="18" t="e">
        <f>BOLSOxHADDAD!M19-BOLSOxHADDAD!#REF!</f>
        <v>#REF!</v>
      </c>
      <c r="K19" s="18">
        <f>$A19*'Dif (2)'!L19</f>
        <v>5.46</v>
      </c>
      <c r="L19" s="18">
        <f>$A19*'Dif (2)'!M19</f>
        <v>0.84</v>
      </c>
      <c r="M19" s="18">
        <f>$A19*'Dif (2)'!N19</f>
        <v>1.68</v>
      </c>
      <c r="N19" s="18">
        <f>$A19*'Dif (2)'!O19</f>
        <v>2.52</v>
      </c>
      <c r="O19" s="18">
        <f>$A19*'Dif (2)'!P19</f>
        <v>-0.42</v>
      </c>
      <c r="P19" s="19"/>
      <c r="Q19" s="18" t="e">
        <f>BOLSOxHADDAD!W19-BOLSOxHADDAD!#REF!</f>
        <v>#REF!</v>
      </c>
      <c r="R19" s="18">
        <f>$A19*'Dif (2)'!U19</f>
        <v>-4.62</v>
      </c>
      <c r="S19" s="18">
        <f>$A19*'Dif (2)'!V19</f>
        <v>-1.26</v>
      </c>
      <c r="T19" s="18">
        <f>$A19*'Dif (2)'!W19</f>
        <v>-0.42</v>
      </c>
      <c r="U19" s="18">
        <f>$A19*'Dif (2)'!X19</f>
        <v>-1.68</v>
      </c>
      <c r="V19" s="18">
        <f>$A19*'Dif (2)'!Y19</f>
        <v>-0.42</v>
      </c>
      <c r="W19" s="19"/>
      <c r="X19" s="18" t="e">
        <f>BOLSOxHADDAD!AG19-BOLSOxHADDAD!#REF!</f>
        <v>#REF!</v>
      </c>
      <c r="Y19" s="18">
        <f>$A19*'Dif (2)'!AD19</f>
        <v>-0.42</v>
      </c>
      <c r="Z19" s="18">
        <f>$A19*'Dif (2)'!AE19</f>
        <v>-0.84</v>
      </c>
      <c r="AA19" s="18">
        <f>$A19*'Dif (2)'!AF19</f>
        <v>-0.42</v>
      </c>
      <c r="AB19" s="18">
        <f>$A19*'Dif (2)'!AG19</f>
        <v>0.42</v>
      </c>
      <c r="AC19" s="18">
        <f>$A19*'Dif (2)'!AH19</f>
        <v>-0.42</v>
      </c>
      <c r="AE19" s="5" t="s">
        <v>21</v>
      </c>
      <c r="AF19" s="23">
        <f t="shared" si="0"/>
        <v>0.84</v>
      </c>
      <c r="AG19" s="23">
        <f t="shared" si="1"/>
        <v>-0.42</v>
      </c>
      <c r="AH19" s="23">
        <f t="shared" si="2"/>
        <v>-0.42</v>
      </c>
      <c r="AI19" s="23">
        <f t="shared" si="3"/>
        <v>-0.42</v>
      </c>
    </row>
    <row r="20" spans="1:35" x14ac:dyDescent="0.25">
      <c r="A20" s="17">
        <v>0.38</v>
      </c>
      <c r="B20" s="5" t="s">
        <v>22</v>
      </c>
      <c r="C20" s="13" t="e">
        <f>BOLSOxHADDAD!C20-BOLSOxHADDAD!#REF!</f>
        <v>#REF!</v>
      </c>
      <c r="D20" s="18">
        <f>$A20*'Dif (2)'!C20</f>
        <v>0.38</v>
      </c>
      <c r="E20" s="18">
        <f>$A20*'Dif (2)'!D20</f>
        <v>0.38</v>
      </c>
      <c r="F20" s="18">
        <f>$A20*'Dif (2)'!E20</f>
        <v>1.52</v>
      </c>
      <c r="G20" s="18">
        <f>$A20*'Dif (2)'!F20</f>
        <v>-1.1400000000000001</v>
      </c>
      <c r="H20" s="18">
        <f>$A20*'Dif (2)'!G20</f>
        <v>1.9</v>
      </c>
      <c r="I20" s="19"/>
      <c r="J20" s="18" t="e">
        <f>BOLSOxHADDAD!M20-BOLSOxHADDAD!#REF!</f>
        <v>#REF!</v>
      </c>
      <c r="K20" s="18">
        <f>$A20*'Dif (2)'!L20</f>
        <v>3.04</v>
      </c>
      <c r="L20" s="18">
        <f>$A20*'Dif (2)'!M20</f>
        <v>1.1400000000000001</v>
      </c>
      <c r="M20" s="18">
        <f>$A20*'Dif (2)'!N20</f>
        <v>-1.1400000000000001</v>
      </c>
      <c r="N20" s="18">
        <f>$A20*'Dif (2)'!O20</f>
        <v>1.1400000000000001</v>
      </c>
      <c r="O20" s="18">
        <f>$A20*'Dif (2)'!P20</f>
        <v>-1.1400000000000001</v>
      </c>
      <c r="P20" s="19"/>
      <c r="Q20" s="18" t="e">
        <f>BOLSOxHADDAD!W20-BOLSOxHADDAD!#REF!</f>
        <v>#REF!</v>
      </c>
      <c r="R20" s="18">
        <f>$A20*'Dif (2)'!U20</f>
        <v>-3.04</v>
      </c>
      <c r="S20" s="18">
        <f>$A20*'Dif (2)'!V20</f>
        <v>-0.76</v>
      </c>
      <c r="T20" s="18">
        <f>$A20*'Dif (2)'!W20</f>
        <v>-0.76</v>
      </c>
      <c r="U20" s="18">
        <f>$A20*'Dif (2)'!X20</f>
        <v>0</v>
      </c>
      <c r="V20" s="18">
        <f>$A20*'Dif (2)'!Y20</f>
        <v>-0.76</v>
      </c>
      <c r="W20" s="19"/>
      <c r="X20" s="18" t="e">
        <f>BOLSOxHADDAD!AG20-BOLSOxHADDAD!#REF!</f>
        <v>#REF!</v>
      </c>
      <c r="Y20" s="18">
        <f>$A20*'Dif (2)'!AD20</f>
        <v>-0.38</v>
      </c>
      <c r="Z20" s="18">
        <f>$A20*'Dif (2)'!AE20</f>
        <v>-0.38</v>
      </c>
      <c r="AA20" s="18">
        <f>$A20*'Dif (2)'!AF20</f>
        <v>0</v>
      </c>
      <c r="AB20" s="18">
        <f>$A20*'Dif (2)'!AG20</f>
        <v>0</v>
      </c>
      <c r="AC20" s="18">
        <f>$A20*'Dif (2)'!AH20</f>
        <v>0</v>
      </c>
      <c r="AE20" s="5" t="s">
        <v>22</v>
      </c>
      <c r="AF20" s="23">
        <f t="shared" si="0"/>
        <v>1.9</v>
      </c>
      <c r="AG20" s="23">
        <f t="shared" si="1"/>
        <v>-1.1400000000000001</v>
      </c>
      <c r="AH20" s="23">
        <f t="shared" si="2"/>
        <v>-0.76</v>
      </c>
      <c r="AI20" s="23">
        <f t="shared" si="3"/>
        <v>0</v>
      </c>
    </row>
    <row r="21" spans="1:35" x14ac:dyDescent="0.25">
      <c r="A21" s="17">
        <v>0.11</v>
      </c>
      <c r="B21" s="2" t="s">
        <v>23</v>
      </c>
      <c r="C21" s="13" t="e">
        <f>BOLSOxHADDAD!C21-BOLSOxHADDAD!#REF!</f>
        <v>#REF!</v>
      </c>
      <c r="D21" s="18">
        <f>$A21*'Dif (2)'!C21</f>
        <v>0.33</v>
      </c>
      <c r="E21" s="18">
        <f>$A21*'Dif (2)'!D21</f>
        <v>0.77</v>
      </c>
      <c r="F21" s="18">
        <f>$A21*'Dif (2)'!E21</f>
        <v>-0.66</v>
      </c>
      <c r="G21" s="18">
        <f>$A21*'Dif (2)'!F21</f>
        <v>0.55000000000000004</v>
      </c>
      <c r="H21" s="18">
        <f>$A21*'Dif (2)'!G21</f>
        <v>0.77</v>
      </c>
      <c r="I21" s="19"/>
      <c r="J21" s="18" t="e">
        <f>BOLSOxHADDAD!M21-BOLSOxHADDAD!#REF!</f>
        <v>#REF!</v>
      </c>
      <c r="K21" s="18">
        <f>$A21*'Dif (2)'!L21</f>
        <v>0</v>
      </c>
      <c r="L21" s="18">
        <f>$A21*'Dif (2)'!M21</f>
        <v>-0.11</v>
      </c>
      <c r="M21" s="18">
        <f>$A21*'Dif (2)'!N21</f>
        <v>0.44</v>
      </c>
      <c r="N21" s="18">
        <f>$A21*'Dif (2)'!O21</f>
        <v>-0.33</v>
      </c>
      <c r="O21" s="18">
        <f>$A21*'Dif (2)'!P21</f>
        <v>-0.66</v>
      </c>
      <c r="P21" s="19"/>
      <c r="Q21" s="18" t="e">
        <f>BOLSOxHADDAD!W21-BOLSOxHADDAD!#REF!</f>
        <v>#REF!</v>
      </c>
      <c r="R21" s="18">
        <f>$A21*'Dif (2)'!U21</f>
        <v>-0.11</v>
      </c>
      <c r="S21" s="18">
        <f>$A21*'Dif (2)'!V21</f>
        <v>-0.77</v>
      </c>
      <c r="T21" s="18">
        <f>$A21*'Dif (2)'!W21</f>
        <v>0.22</v>
      </c>
      <c r="U21" s="18">
        <f>$A21*'Dif (2)'!X21</f>
        <v>-0.22</v>
      </c>
      <c r="V21" s="18">
        <f>$A21*'Dif (2)'!Y21</f>
        <v>-0.11</v>
      </c>
      <c r="W21" s="19"/>
      <c r="X21" s="18" t="e">
        <f>BOLSOxHADDAD!AG21-BOLSOxHADDAD!#REF!</f>
        <v>#REF!</v>
      </c>
      <c r="Y21" s="18">
        <f>$A21*'Dif (2)'!AD21</f>
        <v>0</v>
      </c>
      <c r="Z21" s="18">
        <f>$A21*'Dif (2)'!AE21</f>
        <v>0</v>
      </c>
      <c r="AA21" s="18">
        <f>$A21*'Dif (2)'!AF21</f>
        <v>0</v>
      </c>
      <c r="AB21" s="18">
        <f>$A21*'Dif (2)'!AG21</f>
        <v>0</v>
      </c>
      <c r="AC21" s="18">
        <f>$A21*'Dif (2)'!AH21</f>
        <v>0</v>
      </c>
      <c r="AE21" s="2" t="s">
        <v>23</v>
      </c>
      <c r="AF21" s="23">
        <f t="shared" si="0"/>
        <v>0.77</v>
      </c>
      <c r="AG21" s="23">
        <f t="shared" si="1"/>
        <v>-0.66</v>
      </c>
      <c r="AH21" s="23">
        <f t="shared" si="2"/>
        <v>-0.11</v>
      </c>
      <c r="AI21" s="23">
        <f t="shared" si="3"/>
        <v>0</v>
      </c>
    </row>
    <row r="22" spans="1:35" x14ac:dyDescent="0.25">
      <c r="A22" s="17">
        <f>1-SUM(A19:A21)</f>
        <v>8.9999999999999969E-2</v>
      </c>
      <c r="B22" s="5" t="s">
        <v>24</v>
      </c>
      <c r="C22" s="13" t="e">
        <f>BOLSOxHADDAD!C22-BOLSOxHADDAD!#REF!</f>
        <v>#REF!</v>
      </c>
      <c r="D22" s="18">
        <f>$A22*'Dif (2)'!C22</f>
        <v>-0.26999999999999991</v>
      </c>
      <c r="E22" s="18">
        <f>$A22*'Dif (2)'!D22</f>
        <v>0.35999999999999988</v>
      </c>
      <c r="F22" s="18">
        <f>$A22*'Dif (2)'!E22</f>
        <v>0.17999999999999994</v>
      </c>
      <c r="G22" s="18">
        <f>$A22*'Dif (2)'!F22</f>
        <v>0</v>
      </c>
      <c r="H22" s="18">
        <f>$A22*'Dif (2)'!G22</f>
        <v>0.44999999999999984</v>
      </c>
      <c r="I22" s="19"/>
      <c r="J22" s="18" t="e">
        <f>BOLSOxHADDAD!M22-BOLSOxHADDAD!#REF!</f>
        <v>#REF!</v>
      </c>
      <c r="K22" s="18">
        <f>$A22*'Dif (2)'!L22</f>
        <v>0.53999999999999981</v>
      </c>
      <c r="L22" s="18">
        <f>$A22*'Dif (2)'!M22</f>
        <v>-0.35999999999999988</v>
      </c>
      <c r="M22" s="18">
        <f>$A22*'Dif (2)'!N22</f>
        <v>-8.9999999999999969E-2</v>
      </c>
      <c r="N22" s="18">
        <f>$A22*'Dif (2)'!O22</f>
        <v>0.35999999999999988</v>
      </c>
      <c r="O22" s="18">
        <f>$A22*'Dif (2)'!P22</f>
        <v>-0.53999999999999981</v>
      </c>
      <c r="P22" s="19"/>
      <c r="Q22" s="18" t="e">
        <f>BOLSOxHADDAD!W22-BOLSOxHADDAD!#REF!</f>
        <v>#REF!</v>
      </c>
      <c r="R22" s="18">
        <f>$A22*'Dif (2)'!U22</f>
        <v>-0.35999999999999988</v>
      </c>
      <c r="S22" s="18">
        <f>$A22*'Dif (2)'!V22</f>
        <v>0.26999999999999991</v>
      </c>
      <c r="T22" s="18">
        <f>$A22*'Dif (2)'!W22</f>
        <v>-0.35999999999999988</v>
      </c>
      <c r="U22" s="18">
        <f>$A22*'Dif (2)'!X22</f>
        <v>-0.17999999999999994</v>
      </c>
      <c r="V22" s="18">
        <f>$A22*'Dif (2)'!Y22</f>
        <v>8.9999999999999969E-2</v>
      </c>
      <c r="W22" s="19"/>
      <c r="X22" s="18" t="e">
        <f>BOLSOxHADDAD!AG22-BOLSOxHADDAD!#REF!</f>
        <v>#REF!</v>
      </c>
      <c r="Y22" s="18">
        <f>$A22*'Dif (2)'!AD22</f>
        <v>8.9999999999999969E-2</v>
      </c>
      <c r="Z22" s="18">
        <f>$A22*'Dif (2)'!AE22</f>
        <v>-0.17999999999999994</v>
      </c>
      <c r="AA22" s="18">
        <f>$A22*'Dif (2)'!AF22</f>
        <v>0.17999999999999994</v>
      </c>
      <c r="AB22" s="18">
        <f>$A22*'Dif (2)'!AG22</f>
        <v>-0.17999999999999994</v>
      </c>
      <c r="AC22" s="18">
        <f>$A22*'Dif (2)'!AH22</f>
        <v>0</v>
      </c>
      <c r="AE22" s="5" t="s">
        <v>24</v>
      </c>
      <c r="AF22" s="23">
        <f t="shared" si="0"/>
        <v>0.44999999999999984</v>
      </c>
      <c r="AG22" s="23">
        <f t="shared" si="1"/>
        <v>-0.53999999999999981</v>
      </c>
      <c r="AH22" s="23">
        <f t="shared" si="2"/>
        <v>8.9999999999999969E-2</v>
      </c>
      <c r="AI22" s="23">
        <f t="shared" si="3"/>
        <v>0</v>
      </c>
    </row>
    <row r="23" spans="1:35" x14ac:dyDescent="0.25">
      <c r="A23" s="16"/>
      <c r="B23" s="4" t="s">
        <v>0</v>
      </c>
      <c r="C23" s="12"/>
      <c r="D23" s="21"/>
      <c r="E23" s="21"/>
      <c r="F23" s="21"/>
      <c r="G23" s="21"/>
      <c r="H23" s="21"/>
      <c r="I23" s="19"/>
      <c r="J23" s="21"/>
      <c r="K23" s="21"/>
      <c r="L23" s="21"/>
      <c r="M23" s="21"/>
      <c r="N23" s="21"/>
      <c r="O23" s="21"/>
      <c r="P23" s="19"/>
      <c r="Q23" s="21"/>
      <c r="R23" s="21"/>
      <c r="S23" s="21"/>
      <c r="T23" s="21"/>
      <c r="U23" s="21"/>
      <c r="V23" s="21"/>
      <c r="W23" s="19"/>
      <c r="X23" s="21"/>
      <c r="Y23" s="21"/>
      <c r="Z23" s="21"/>
      <c r="AA23" s="21"/>
      <c r="AB23" s="21"/>
      <c r="AC23" s="21"/>
      <c r="AE23" s="4" t="s">
        <v>0</v>
      </c>
      <c r="AF23" s="21"/>
      <c r="AG23" s="21"/>
      <c r="AH23" s="21"/>
      <c r="AI23" s="21"/>
    </row>
    <row r="24" spans="1:35" x14ac:dyDescent="0.25">
      <c r="A24" s="17">
        <v>0.44</v>
      </c>
      <c r="B24" s="2" t="s">
        <v>3</v>
      </c>
      <c r="C24" s="13" t="e">
        <f>BOLSOxHADDAD!C24-BOLSOxHADDAD!#REF!</f>
        <v>#REF!</v>
      </c>
      <c r="D24" s="18">
        <f>$A24*'Dif (2)'!C24</f>
        <v>0.44</v>
      </c>
      <c r="E24" s="18">
        <f>$A24*'Dif (2)'!D24</f>
        <v>1.32</v>
      </c>
      <c r="F24" s="23">
        <f>$A24*'Dif (2)'!E24</f>
        <v>0.44</v>
      </c>
      <c r="G24" s="23">
        <f>$A24*'Dif (2)'!F24</f>
        <v>0</v>
      </c>
      <c r="H24" s="23">
        <f>$A24*'Dif (2)'!G24</f>
        <v>1.76</v>
      </c>
      <c r="I24" s="24"/>
      <c r="J24" s="23" t="e">
        <f>BOLSOxHADDAD!M24-BOLSOxHADDAD!#REF!</f>
        <v>#REF!</v>
      </c>
      <c r="K24" s="23">
        <f>$A24*'Dif (2)'!L24</f>
        <v>2.64</v>
      </c>
      <c r="L24" s="23">
        <f>$A24*'Dif (2)'!M24</f>
        <v>0.44</v>
      </c>
      <c r="M24" s="23">
        <f>$A24*'Dif (2)'!N24</f>
        <v>0</v>
      </c>
      <c r="N24" s="23">
        <f>$A24*'Dif (2)'!O24</f>
        <v>0.44</v>
      </c>
      <c r="O24" s="23">
        <f>$A24*'Dif (2)'!P24</f>
        <v>-0.88</v>
      </c>
      <c r="P24" s="24"/>
      <c r="Q24" s="23" t="e">
        <f>BOLSOxHADDAD!W24-BOLSOxHADDAD!#REF!</f>
        <v>#REF!</v>
      </c>
      <c r="R24" s="23">
        <f>$A24*'Dif (2)'!U24</f>
        <v>-2.2000000000000002</v>
      </c>
      <c r="S24" s="23">
        <f>$A24*'Dif (2)'!V24</f>
        <v>-2.2000000000000002</v>
      </c>
      <c r="T24" s="23">
        <f>$A24*'Dif (2)'!W24</f>
        <v>-0.44</v>
      </c>
      <c r="U24" s="23">
        <f>$A24*'Dif (2)'!X24</f>
        <v>0</v>
      </c>
      <c r="V24" s="23">
        <f>$A24*'Dif (2)'!Y24</f>
        <v>-0.88</v>
      </c>
      <c r="W24" s="24"/>
      <c r="X24" s="23" t="e">
        <f>BOLSOxHADDAD!AG24-BOLSOxHADDAD!#REF!</f>
        <v>#REF!</v>
      </c>
      <c r="Y24" s="23">
        <f>$A24*'Dif (2)'!AD24</f>
        <v>-0.44</v>
      </c>
      <c r="Z24" s="23">
        <f>$A24*'Dif (2)'!AE24</f>
        <v>0</v>
      </c>
      <c r="AA24" s="23">
        <f>$A24*'Dif (2)'!AF24</f>
        <v>-0.44</v>
      </c>
      <c r="AB24" s="23">
        <f>$A24*'Dif (2)'!AG24</f>
        <v>0</v>
      </c>
      <c r="AC24" s="23">
        <f>$A24*'Dif (2)'!AH24</f>
        <v>-0.44</v>
      </c>
      <c r="AE24" s="2" t="s">
        <v>1</v>
      </c>
      <c r="AF24" s="23">
        <f t="shared" si="0"/>
        <v>1.76</v>
      </c>
      <c r="AG24" s="23">
        <f t="shared" si="1"/>
        <v>-0.88</v>
      </c>
      <c r="AH24" s="23">
        <f t="shared" si="2"/>
        <v>-0.88</v>
      </c>
      <c r="AI24" s="23">
        <f t="shared" si="3"/>
        <v>-0.44</v>
      </c>
    </row>
    <row r="25" spans="1:35" x14ac:dyDescent="0.25">
      <c r="A25" s="17">
        <v>0.15</v>
      </c>
      <c r="B25" s="2" t="s">
        <v>4</v>
      </c>
      <c r="C25" s="13" t="e">
        <f>BOLSOxHADDAD!C25-BOLSOxHADDAD!#REF!</f>
        <v>#REF!</v>
      </c>
      <c r="D25" s="18">
        <f>$A25*'Dif (2)'!C25</f>
        <v>0.44999999999999996</v>
      </c>
      <c r="E25" s="18">
        <f>$A25*'Dif (2)'!D25</f>
        <v>0.3</v>
      </c>
      <c r="F25" s="23">
        <f>$A25*'Dif (2)'!E25</f>
        <v>0.44999999999999996</v>
      </c>
      <c r="G25" s="23">
        <f>$A25*'Dif (2)'!F25</f>
        <v>-0.6</v>
      </c>
      <c r="H25" s="23">
        <f>$A25*'Dif (2)'!G25</f>
        <v>1.2</v>
      </c>
      <c r="I25" s="24"/>
      <c r="J25" s="23" t="e">
        <f>BOLSOxHADDAD!M25-BOLSOxHADDAD!#REF!</f>
        <v>#REF!</v>
      </c>
      <c r="K25" s="23">
        <f>$A25*'Dif (2)'!L25</f>
        <v>1.5</v>
      </c>
      <c r="L25" s="23">
        <f>$A25*'Dif (2)'!M25</f>
        <v>0</v>
      </c>
      <c r="M25" s="23">
        <f>$A25*'Dif (2)'!N25</f>
        <v>-0.3</v>
      </c>
      <c r="N25" s="23">
        <f>$A25*'Dif (2)'!O25</f>
        <v>0.75</v>
      </c>
      <c r="O25" s="23">
        <f>$A25*'Dif (2)'!P25</f>
        <v>-1.2</v>
      </c>
      <c r="P25" s="24"/>
      <c r="Q25" s="23" t="e">
        <f>BOLSOxHADDAD!W25-BOLSOxHADDAD!#REF!</f>
        <v>#REF!</v>
      </c>
      <c r="R25" s="23">
        <f>$A25*'Dif (2)'!U25</f>
        <v>-1.7999999999999998</v>
      </c>
      <c r="S25" s="23">
        <f>$A25*'Dif (2)'!V25</f>
        <v>0</v>
      </c>
      <c r="T25" s="23">
        <f>$A25*'Dif (2)'!W25</f>
        <v>-0.15</v>
      </c>
      <c r="U25" s="23">
        <f>$A25*'Dif (2)'!X25</f>
        <v>-0.44999999999999996</v>
      </c>
      <c r="V25" s="23">
        <f>$A25*'Dif (2)'!Y25</f>
        <v>0.15</v>
      </c>
      <c r="W25" s="24"/>
      <c r="X25" s="23" t="e">
        <f>BOLSOxHADDAD!AG25-BOLSOxHADDAD!#REF!</f>
        <v>#REF!</v>
      </c>
      <c r="Y25" s="23">
        <f>$A25*'Dif (2)'!AD25</f>
        <v>-0.3</v>
      </c>
      <c r="Z25" s="23">
        <f>$A25*'Dif (2)'!AE25</f>
        <v>-0.15</v>
      </c>
      <c r="AA25" s="23">
        <f>$A25*'Dif (2)'!AF25</f>
        <v>0</v>
      </c>
      <c r="AB25" s="23">
        <f>$A25*'Dif (2)'!AG25</f>
        <v>0.3</v>
      </c>
      <c r="AC25" s="23">
        <f>$A25*'Dif (2)'!AH25</f>
        <v>-0.3</v>
      </c>
      <c r="AE25" s="2" t="s">
        <v>2</v>
      </c>
      <c r="AF25" s="23">
        <f t="shared" si="0"/>
        <v>1.2</v>
      </c>
      <c r="AG25" s="23">
        <f t="shared" si="1"/>
        <v>-1.2</v>
      </c>
      <c r="AH25" s="23">
        <f t="shared" si="2"/>
        <v>0.15</v>
      </c>
      <c r="AI25" s="23">
        <f t="shared" si="3"/>
        <v>-0.3</v>
      </c>
    </row>
    <row r="26" spans="1:35" x14ac:dyDescent="0.25">
      <c r="A26" s="17">
        <v>0.27</v>
      </c>
      <c r="B26" s="2" t="s">
        <v>2</v>
      </c>
      <c r="C26" s="13" t="e">
        <f>BOLSOxHADDAD!C26-BOLSOxHADDAD!#REF!</f>
        <v>#REF!</v>
      </c>
      <c r="D26" s="18">
        <f>$A26*'Dif (2)'!C26</f>
        <v>-0.54</v>
      </c>
      <c r="E26" s="18">
        <f>$A26*'Dif (2)'!D26</f>
        <v>1.08</v>
      </c>
      <c r="F26" s="23">
        <f>$A26*'Dif (2)'!E26</f>
        <v>-0.81</v>
      </c>
      <c r="G26" s="23">
        <f>$A26*'Dif (2)'!F26</f>
        <v>-0.81</v>
      </c>
      <c r="H26" s="23">
        <f>$A26*'Dif (2)'!G26</f>
        <v>0.81</v>
      </c>
      <c r="I26" s="24"/>
      <c r="J26" s="23" t="e">
        <f>BOLSOxHADDAD!M26-BOLSOxHADDAD!#REF!</f>
        <v>#REF!</v>
      </c>
      <c r="K26" s="23">
        <f>$A26*'Dif (2)'!L26</f>
        <v>4.32</v>
      </c>
      <c r="L26" s="23">
        <f>$A26*'Dif (2)'!M26</f>
        <v>0.27</v>
      </c>
      <c r="M26" s="23">
        <f>$A26*'Dif (2)'!N26</f>
        <v>1.35</v>
      </c>
      <c r="N26" s="23">
        <f>$A26*'Dif (2)'!O26</f>
        <v>1.8900000000000001</v>
      </c>
      <c r="O26" s="23">
        <f>$A26*'Dif (2)'!P26</f>
        <v>-0.81</v>
      </c>
      <c r="P26" s="24"/>
      <c r="Q26" s="23" t="e">
        <f>BOLSOxHADDAD!W26-BOLSOxHADDAD!#REF!</f>
        <v>#REF!</v>
      </c>
      <c r="R26" s="23">
        <f>$A26*'Dif (2)'!U26</f>
        <v>-3.5100000000000002</v>
      </c>
      <c r="S26" s="23">
        <f>$A26*'Dif (2)'!V26</f>
        <v>-0.81</v>
      </c>
      <c r="T26" s="23">
        <f>$A26*'Dif (2)'!W26</f>
        <v>-0.54</v>
      </c>
      <c r="U26" s="23">
        <f>$A26*'Dif (2)'!X26</f>
        <v>-1.08</v>
      </c>
      <c r="V26" s="23">
        <f>$A26*'Dif (2)'!Y26</f>
        <v>-0.27</v>
      </c>
      <c r="W26" s="24"/>
      <c r="X26" s="23" t="e">
        <f>BOLSOxHADDAD!AG26-BOLSOxHADDAD!#REF!</f>
        <v>#REF!</v>
      </c>
      <c r="Y26" s="23">
        <f>$A26*'Dif (2)'!AD26</f>
        <v>-0.54</v>
      </c>
      <c r="Z26" s="23">
        <f>$A26*'Dif (2)'!AE26</f>
        <v>-0.27</v>
      </c>
      <c r="AA26" s="23">
        <f>$A26*'Dif (2)'!AF26</f>
        <v>-0.27</v>
      </c>
      <c r="AB26" s="23">
        <f>$A26*'Dif (2)'!AG26</f>
        <v>0</v>
      </c>
      <c r="AC26" s="23">
        <f>$A26*'Dif (2)'!AH26</f>
        <v>0.27</v>
      </c>
      <c r="AE26" s="2" t="s">
        <v>3</v>
      </c>
      <c r="AF26" s="23">
        <f t="shared" si="0"/>
        <v>0.81</v>
      </c>
      <c r="AG26" s="23">
        <f t="shared" si="1"/>
        <v>-0.81</v>
      </c>
      <c r="AH26" s="23">
        <f t="shared" si="2"/>
        <v>-0.27</v>
      </c>
      <c r="AI26" s="23">
        <f t="shared" si="3"/>
        <v>0.27</v>
      </c>
    </row>
    <row r="27" spans="1:35" x14ac:dyDescent="0.25">
      <c r="A27" s="17">
        <v>7.0000000000000007E-2</v>
      </c>
      <c r="B27" s="2" t="s">
        <v>5</v>
      </c>
      <c r="C27" s="13" t="e">
        <f>BOLSOxHADDAD!C27-BOLSOxHADDAD!#REF!</f>
        <v>#REF!</v>
      </c>
      <c r="D27" s="18">
        <f>$A27*'Dif (2)'!C27</f>
        <v>-7.0000000000000007E-2</v>
      </c>
      <c r="E27" s="18">
        <f>$A27*'Dif (2)'!D27</f>
        <v>0.42000000000000004</v>
      </c>
      <c r="F27" s="23">
        <f>$A27*'Dif (2)'!E27</f>
        <v>-7.0000000000000007E-2</v>
      </c>
      <c r="G27" s="23">
        <f>$A27*'Dif (2)'!F27</f>
        <v>7.0000000000000007E-2</v>
      </c>
      <c r="H27" s="23">
        <f>$A27*'Dif (2)'!G27</f>
        <v>-7.0000000000000007E-2</v>
      </c>
      <c r="I27" s="24"/>
      <c r="J27" s="23" t="e">
        <f>BOLSOxHADDAD!M27-BOLSOxHADDAD!#REF!</f>
        <v>#REF!</v>
      </c>
      <c r="K27" s="23">
        <f>$A27*'Dif (2)'!L27</f>
        <v>0.70000000000000007</v>
      </c>
      <c r="L27" s="23">
        <f>$A27*'Dif (2)'!M27</f>
        <v>-0.14000000000000001</v>
      </c>
      <c r="M27" s="23">
        <f>$A27*'Dif (2)'!N27</f>
        <v>-0.14000000000000001</v>
      </c>
      <c r="N27" s="23">
        <f>$A27*'Dif (2)'!O27</f>
        <v>0.35000000000000003</v>
      </c>
      <c r="O27" s="23">
        <f>$A27*'Dif (2)'!P27</f>
        <v>0.28000000000000003</v>
      </c>
      <c r="P27" s="24"/>
      <c r="Q27" s="23" t="e">
        <f>BOLSOxHADDAD!W27-BOLSOxHADDAD!#REF!</f>
        <v>#REF!</v>
      </c>
      <c r="R27" s="23">
        <f>$A27*'Dif (2)'!U27</f>
        <v>-0.63000000000000012</v>
      </c>
      <c r="S27" s="23">
        <f>$A27*'Dif (2)'!V27</f>
        <v>-0.14000000000000001</v>
      </c>
      <c r="T27" s="23">
        <f>$A27*'Dif (2)'!W27</f>
        <v>0.21000000000000002</v>
      </c>
      <c r="U27" s="23">
        <f>$A27*'Dif (2)'!X27</f>
        <v>-0.42000000000000004</v>
      </c>
      <c r="V27" s="23">
        <f>$A27*'Dif (2)'!Y27</f>
        <v>-0.14000000000000001</v>
      </c>
      <c r="W27" s="24"/>
      <c r="X27" s="23" t="e">
        <f>BOLSOxHADDAD!AG27-BOLSOxHADDAD!#REF!</f>
        <v>#REF!</v>
      </c>
      <c r="Y27" s="23">
        <f>$A27*'Dif (2)'!AD27</f>
        <v>0</v>
      </c>
      <c r="Z27" s="23">
        <f>$A27*'Dif (2)'!AE27</f>
        <v>-0.14000000000000001</v>
      </c>
      <c r="AA27" s="23">
        <f>$A27*'Dif (2)'!AF27</f>
        <v>-7.0000000000000007E-2</v>
      </c>
      <c r="AB27" s="23">
        <f>$A27*'Dif (2)'!AG27</f>
        <v>0</v>
      </c>
      <c r="AC27" s="23">
        <f>$A27*'Dif (2)'!AH27</f>
        <v>-7.0000000000000007E-2</v>
      </c>
      <c r="AE27" s="2" t="s">
        <v>4</v>
      </c>
      <c r="AF27" s="23">
        <f t="shared" si="0"/>
        <v>-7.0000000000000007E-2</v>
      </c>
      <c r="AG27" s="23">
        <f t="shared" si="1"/>
        <v>0.28000000000000003</v>
      </c>
      <c r="AH27" s="23">
        <f t="shared" si="2"/>
        <v>-0.14000000000000001</v>
      </c>
      <c r="AI27" s="23">
        <f t="shared" si="3"/>
        <v>-7.0000000000000007E-2</v>
      </c>
    </row>
    <row r="28" spans="1:35" x14ac:dyDescent="0.25">
      <c r="A28" s="17">
        <v>0.08</v>
      </c>
      <c r="B28" s="2" t="s">
        <v>1</v>
      </c>
      <c r="C28" s="13" t="e">
        <f>BOLSOxHADDAD!C28-BOLSOxHADDAD!#REF!</f>
        <v>#REF!</v>
      </c>
      <c r="D28" s="18">
        <f>$A28*'Dif (2)'!C28</f>
        <v>-0.24</v>
      </c>
      <c r="E28" s="18">
        <f>$A28*'Dif (2)'!D28</f>
        <v>0.16</v>
      </c>
      <c r="F28" s="23">
        <f>$A28*'Dif (2)'!E28</f>
        <v>0.08</v>
      </c>
      <c r="G28" s="23">
        <f>$A28*'Dif (2)'!F28</f>
        <v>-0.48</v>
      </c>
      <c r="H28" s="23">
        <f>$A28*'Dif (2)'!G28</f>
        <v>0.4</v>
      </c>
      <c r="I28" s="24"/>
      <c r="J28" s="23" t="e">
        <f>BOLSOxHADDAD!M28-BOLSOxHADDAD!#REF!</f>
        <v>#REF!</v>
      </c>
      <c r="K28" s="23">
        <f>$A28*'Dif (2)'!L28</f>
        <v>1.1200000000000001</v>
      </c>
      <c r="L28" s="23">
        <f>$A28*'Dif (2)'!M28</f>
        <v>0</v>
      </c>
      <c r="M28" s="23">
        <f>$A28*'Dif (2)'!N28</f>
        <v>0.16</v>
      </c>
      <c r="N28" s="23">
        <f>$A28*'Dif (2)'!O28</f>
        <v>0.56000000000000005</v>
      </c>
      <c r="O28" s="23">
        <f>$A28*'Dif (2)'!P28</f>
        <v>-0.08</v>
      </c>
      <c r="P28" s="24"/>
      <c r="Q28" s="23" t="e">
        <f>BOLSOxHADDAD!W28-BOLSOxHADDAD!#REF!</f>
        <v>#REF!</v>
      </c>
      <c r="R28" s="23">
        <f>$A28*'Dif (2)'!U28</f>
        <v>-0.8</v>
      </c>
      <c r="S28" s="23">
        <f>$A28*'Dif (2)'!V28</f>
        <v>-0.16</v>
      </c>
      <c r="T28" s="23">
        <f>$A28*'Dif (2)'!W28</f>
        <v>-0.16</v>
      </c>
      <c r="U28" s="23">
        <f>$A28*'Dif (2)'!X28</f>
        <v>-0.16</v>
      </c>
      <c r="V28" s="23">
        <f>$A28*'Dif (2)'!Y28</f>
        <v>-0.16</v>
      </c>
      <c r="W28" s="24"/>
      <c r="X28" s="23" t="e">
        <f>BOLSOxHADDAD!AG28-BOLSOxHADDAD!#REF!</f>
        <v>#REF!</v>
      </c>
      <c r="Y28" s="23">
        <f>$A28*'Dif (2)'!AD28</f>
        <v>-0.16</v>
      </c>
      <c r="Z28" s="23">
        <f>$A28*'Dif (2)'!AE28</f>
        <v>0</v>
      </c>
      <c r="AA28" s="23">
        <f>$A28*'Dif (2)'!AF28</f>
        <v>-0.16</v>
      </c>
      <c r="AB28" s="23">
        <f>$A28*'Dif (2)'!AG28</f>
        <v>0.16</v>
      </c>
      <c r="AC28" s="23">
        <f>$A28*'Dif (2)'!AH28</f>
        <v>-0.16</v>
      </c>
      <c r="AE28" s="2" t="s">
        <v>5</v>
      </c>
      <c r="AF28" s="23">
        <f t="shared" si="0"/>
        <v>0.4</v>
      </c>
      <c r="AG28" s="23">
        <f t="shared" si="1"/>
        <v>-0.08</v>
      </c>
      <c r="AH28" s="23">
        <f t="shared" si="2"/>
        <v>-0.16</v>
      </c>
      <c r="AI28" s="23">
        <f t="shared" si="3"/>
        <v>-0.16</v>
      </c>
    </row>
  </sheetData>
  <mergeCells count="4">
    <mergeCell ref="C2:F2"/>
    <mergeCell ref="J2:M2"/>
    <mergeCell ref="Q2:T2"/>
    <mergeCell ref="X2:AA2"/>
  </mergeCells>
  <conditionalFormatting sqref="D4:AC28">
    <cfRule type="colorScale" priority="24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AF4:AI4 AF6:AI7 AF9:AI13 AF15:AI17 AF19:AI22 AF24:AI28">
    <cfRule type="colorScale" priority="11">
      <colorScale>
        <cfvo type="num" val="-10"/>
        <cfvo type="num" val="0"/>
        <cfvo type="num" val="10"/>
        <color rgb="FFC00000"/>
        <color rgb="FFFCFCFF"/>
        <color theme="3"/>
      </colorScale>
    </cfRule>
  </conditionalFormatting>
  <conditionalFormatting sqref="AF5:AH5">
    <cfRule type="colorScale" priority="10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AI5">
    <cfRule type="colorScale" priority="9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AF8:AH8">
    <cfRule type="colorScale" priority="8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AI8">
    <cfRule type="colorScale" priority="7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AF14:AH14">
    <cfRule type="colorScale" priority="6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AI14">
    <cfRule type="colorScale" priority="5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AF18:AH18">
    <cfRule type="colorScale" priority="4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AI18">
    <cfRule type="colorScale" priority="3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AF23:AH23">
    <cfRule type="colorScale" priority="2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AI23">
    <cfRule type="colorScale" priority="1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Estimulada</vt:lpstr>
      <vt:lpstr>Dif</vt:lpstr>
      <vt:lpstr>Contr</vt:lpstr>
      <vt:lpstr>Sheet4</vt:lpstr>
      <vt:lpstr>Rejeição</vt:lpstr>
      <vt:lpstr>Sheet2</vt:lpstr>
      <vt:lpstr>BOLSOxHADDAD</vt:lpstr>
      <vt:lpstr>Dif (2)</vt:lpstr>
      <vt:lpstr>Contr (2)</vt:lpstr>
      <vt:lpstr>Transferencia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Arruda</dc:creator>
  <cp:lastModifiedBy>Rodrigo Arruda</cp:lastModifiedBy>
  <dcterms:created xsi:type="dcterms:W3CDTF">2018-09-20T16:46:30Z</dcterms:created>
  <dcterms:modified xsi:type="dcterms:W3CDTF">2018-10-11T19:38:39Z</dcterms:modified>
</cp:coreProperties>
</file>