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40" windowHeight="13035" activeTab="4"/>
  </bookViews>
  <sheets>
    <sheet name="ATUALIZAÇÃO" sheetId="22" r:id="rId1"/>
    <sheet name="1" sheetId="25" r:id="rId2"/>
    <sheet name="2" sheetId="35" r:id="rId3"/>
    <sheet name="Comp" sheetId="26" r:id="rId4"/>
    <sheet name="Haddad" sheetId="30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K19" i="30" l="1"/>
  <c r="V15" i="26" l="1"/>
  <c r="V11" i="26"/>
  <c r="V10" i="26"/>
  <c r="V9" i="26"/>
  <c r="V8" i="26"/>
  <c r="V7" i="26"/>
  <c r="V6" i="26"/>
  <c r="V5" i="26"/>
  <c r="V4" i="26"/>
  <c r="V13" i="26" s="1"/>
  <c r="M33" i="26"/>
  <c r="M32" i="26"/>
  <c r="M31" i="26"/>
  <c r="M30" i="26"/>
  <c r="M29" i="26"/>
  <c r="M28" i="26"/>
  <c r="M27" i="26"/>
  <c r="M26" i="26"/>
  <c r="J21" i="26"/>
  <c r="V21" i="26" s="1"/>
  <c r="J20" i="26"/>
  <c r="V20" i="26" s="1"/>
  <c r="J19" i="26"/>
  <c r="V19" i="26" s="1"/>
  <c r="J18" i="26"/>
  <c r="V18" i="26" s="1"/>
  <c r="J17" i="26"/>
  <c r="J22" i="26" s="1"/>
  <c r="V22" i="26" s="1"/>
  <c r="J16" i="26"/>
  <c r="V16" i="26" s="1"/>
  <c r="J15" i="26"/>
  <c r="V17" i="26" l="1"/>
  <c r="V24" i="26" s="1"/>
  <c r="L19" i="30"/>
  <c r="K13" i="30"/>
  <c r="K7" i="30"/>
  <c r="E12" i="30"/>
  <c r="E11" i="30"/>
  <c r="E10" i="30"/>
  <c r="U55" i="26"/>
  <c r="U43" i="26"/>
  <c r="U38" i="26"/>
  <c r="J66" i="26"/>
  <c r="I66" i="26"/>
  <c r="H66" i="26"/>
  <c r="J65" i="26"/>
  <c r="M65" i="26" s="1"/>
  <c r="I65" i="26"/>
  <c r="H65" i="26"/>
  <c r="J64" i="26"/>
  <c r="I64" i="26"/>
  <c r="H64" i="26"/>
  <c r="J63" i="26"/>
  <c r="I63" i="26"/>
  <c r="H63" i="26"/>
  <c r="J62" i="26"/>
  <c r="M62" i="26" s="1"/>
  <c r="I62" i="26"/>
  <c r="U51" i="26" s="1"/>
  <c r="H62" i="26"/>
  <c r="J61" i="26"/>
  <c r="M61" i="26" s="1"/>
  <c r="I61" i="26"/>
  <c r="U50" i="26" s="1"/>
  <c r="H61" i="26"/>
  <c r="J60" i="26"/>
  <c r="M60" i="26" s="1"/>
  <c r="I60" i="26"/>
  <c r="H60" i="26"/>
  <c r="H47" i="26"/>
  <c r="H58" i="26" s="1"/>
  <c r="J36" i="26"/>
  <c r="J47" i="26" s="1"/>
  <c r="J58" i="26" s="1"/>
  <c r="I36" i="26"/>
  <c r="I47" i="26" s="1"/>
  <c r="I58" i="26" s="1"/>
  <c r="H36" i="26"/>
  <c r="J44" i="26"/>
  <c r="J43" i="26"/>
  <c r="J42" i="26"/>
  <c r="M42" i="26" s="1"/>
  <c r="J41" i="26"/>
  <c r="J40" i="26"/>
  <c r="J39" i="26"/>
  <c r="J38" i="26"/>
  <c r="M38" i="26" s="1"/>
  <c r="J55" i="26"/>
  <c r="M55" i="26" s="1"/>
  <c r="I55" i="26"/>
  <c r="J54" i="26"/>
  <c r="I54" i="26"/>
  <c r="U54" i="26" s="1"/>
  <c r="J53" i="26"/>
  <c r="M53" i="26" s="1"/>
  <c r="I53" i="26"/>
  <c r="J52" i="26"/>
  <c r="I52" i="26"/>
  <c r="J51" i="26"/>
  <c r="M51" i="26" s="1"/>
  <c r="I51" i="26"/>
  <c r="J50" i="26"/>
  <c r="I50" i="26"/>
  <c r="U39" i="26" s="1"/>
  <c r="J49" i="26"/>
  <c r="M49" i="26" s="1"/>
  <c r="I49" i="26"/>
  <c r="U49" i="26" s="1"/>
  <c r="I44" i="26"/>
  <c r="U44" i="26" s="1"/>
  <c r="H44" i="26"/>
  <c r="I43" i="26"/>
  <c r="H43" i="26"/>
  <c r="I42" i="26"/>
  <c r="U42" i="26" s="1"/>
  <c r="H42" i="26"/>
  <c r="I41" i="26"/>
  <c r="U41" i="26" s="1"/>
  <c r="H41" i="26"/>
  <c r="I40" i="26"/>
  <c r="U40" i="26" s="1"/>
  <c r="H40" i="26"/>
  <c r="I39" i="26"/>
  <c r="H39" i="26"/>
  <c r="I38" i="26"/>
  <c r="H38" i="26"/>
  <c r="M63" i="26" l="1"/>
  <c r="M66" i="26"/>
  <c r="M64" i="26"/>
  <c r="U52" i="26"/>
  <c r="U53" i="26"/>
  <c r="U46" i="26"/>
  <c r="U57" i="26"/>
  <c r="M52" i="26"/>
  <c r="M39" i="26"/>
  <c r="M40" i="26"/>
  <c r="M50" i="26"/>
  <c r="M54" i="26"/>
  <c r="M43" i="26"/>
  <c r="M41" i="26"/>
  <c r="M44" i="26"/>
  <c r="M11" i="26"/>
  <c r="M10" i="26"/>
  <c r="M9" i="26"/>
  <c r="M8" i="26"/>
  <c r="M7" i="26"/>
  <c r="M6" i="26"/>
  <c r="M5" i="26"/>
  <c r="M4" i="26"/>
  <c r="M22" i="26"/>
  <c r="M21" i="26"/>
  <c r="M20" i="26"/>
  <c r="M19" i="26"/>
  <c r="M18" i="26"/>
  <c r="M17" i="26"/>
  <c r="M16" i="26"/>
  <c r="M15" i="26"/>
  <c r="U22" i="26"/>
  <c r="O4" i="26" l="1"/>
  <c r="P4" i="26"/>
  <c r="Q4" i="26"/>
  <c r="R4" i="26"/>
  <c r="S4" i="26"/>
  <c r="T4" i="26"/>
  <c r="U4" i="26"/>
  <c r="O5" i="26"/>
  <c r="P5" i="26"/>
  <c r="Q5" i="26"/>
  <c r="R5" i="26"/>
  <c r="S5" i="26"/>
  <c r="T5" i="26"/>
  <c r="U5" i="26"/>
  <c r="O6" i="26"/>
  <c r="P6" i="26"/>
  <c r="Q6" i="26"/>
  <c r="R6" i="26"/>
  <c r="S6" i="26"/>
  <c r="T6" i="26"/>
  <c r="U6" i="26"/>
  <c r="O7" i="26"/>
  <c r="P7" i="26"/>
  <c r="Q7" i="26"/>
  <c r="R7" i="26"/>
  <c r="S7" i="26"/>
  <c r="T7" i="26"/>
  <c r="U7" i="26"/>
  <c r="O8" i="26"/>
  <c r="P8" i="26"/>
  <c r="Q8" i="26"/>
  <c r="R8" i="26"/>
  <c r="S8" i="26"/>
  <c r="T8" i="26"/>
  <c r="U8" i="26"/>
  <c r="O9" i="26"/>
  <c r="P9" i="26"/>
  <c r="Q9" i="26"/>
  <c r="R9" i="26"/>
  <c r="S9" i="26"/>
  <c r="T9" i="26"/>
  <c r="U9" i="26"/>
  <c r="O10" i="26"/>
  <c r="P10" i="26"/>
  <c r="Q10" i="26"/>
  <c r="R10" i="26"/>
  <c r="S10" i="26"/>
  <c r="T10" i="26"/>
  <c r="U10" i="26"/>
  <c r="O11" i="26"/>
  <c r="P11" i="26"/>
  <c r="Q11" i="26"/>
  <c r="R11" i="26"/>
  <c r="S11" i="26"/>
  <c r="T11" i="26"/>
  <c r="U11" i="26"/>
  <c r="O15" i="26"/>
  <c r="P15" i="26"/>
  <c r="Q15" i="26"/>
  <c r="R15" i="26"/>
  <c r="S15" i="26"/>
  <c r="U15" i="26"/>
  <c r="O16" i="26"/>
  <c r="P16" i="26"/>
  <c r="Q16" i="26"/>
  <c r="R16" i="26"/>
  <c r="S16" i="26"/>
  <c r="U16" i="26"/>
  <c r="O17" i="26"/>
  <c r="P17" i="26"/>
  <c r="Q17" i="26"/>
  <c r="R17" i="26"/>
  <c r="S17" i="26"/>
  <c r="U17" i="26"/>
  <c r="O18" i="26"/>
  <c r="P18" i="26"/>
  <c r="Q18" i="26"/>
  <c r="R18" i="26"/>
  <c r="S18" i="26"/>
  <c r="U18" i="26"/>
  <c r="O19" i="26"/>
  <c r="P19" i="26"/>
  <c r="Q19" i="26"/>
  <c r="R19" i="26"/>
  <c r="S19" i="26"/>
  <c r="U19" i="26"/>
  <c r="O20" i="26"/>
  <c r="P20" i="26"/>
  <c r="Q20" i="26"/>
  <c r="R20" i="26"/>
  <c r="S20" i="26"/>
  <c r="U20" i="26"/>
  <c r="O21" i="26"/>
  <c r="P21" i="26"/>
  <c r="Q21" i="26"/>
  <c r="R21" i="26"/>
  <c r="S21" i="26"/>
  <c r="U21" i="26"/>
  <c r="O22" i="26"/>
  <c r="P22" i="26"/>
  <c r="Q22" i="26"/>
  <c r="R22" i="26"/>
  <c r="S22" i="26"/>
  <c r="H21" i="26"/>
  <c r="H20" i="26"/>
  <c r="H19" i="26"/>
  <c r="H18" i="26"/>
  <c r="H17" i="26"/>
  <c r="H16" i="26"/>
  <c r="H15" i="26"/>
  <c r="T15" i="26" s="1"/>
  <c r="J19" i="30"/>
  <c r="J7" i="30"/>
  <c r="J13" i="30"/>
  <c r="I19" i="30"/>
  <c r="I18" i="30"/>
  <c r="I11" i="30"/>
  <c r="I10" i="30"/>
  <c r="I7" i="30"/>
  <c r="T21" i="26" l="1"/>
  <c r="X21" i="26" s="1"/>
  <c r="H54" i="26"/>
  <c r="T16" i="26"/>
  <c r="H49" i="26"/>
  <c r="T17" i="26"/>
  <c r="X17" i="26" s="1"/>
  <c r="H50" i="26"/>
  <c r="T18" i="26"/>
  <c r="X18" i="26" s="1"/>
  <c r="H51" i="26"/>
  <c r="Y20" i="26"/>
  <c r="T19" i="26"/>
  <c r="X19" i="26" s="1"/>
  <c r="H52" i="26"/>
  <c r="T20" i="26"/>
  <c r="H53" i="26"/>
  <c r="Y16" i="26"/>
  <c r="R13" i="26"/>
  <c r="R24" i="26"/>
  <c r="Y5" i="26"/>
  <c r="X10" i="26"/>
  <c r="X9" i="26"/>
  <c r="X8" i="26"/>
  <c r="Y21" i="26"/>
  <c r="U24" i="26"/>
  <c r="U13" i="26"/>
  <c r="Y22" i="26"/>
  <c r="Y18" i="26"/>
  <c r="Y11" i="26"/>
  <c r="T13" i="26"/>
  <c r="S13" i="26"/>
  <c r="Y19" i="26"/>
  <c r="S24" i="26"/>
  <c r="Q24" i="26"/>
  <c r="Y15" i="26"/>
  <c r="Q13" i="26"/>
  <c r="X11" i="26"/>
  <c r="Y10" i="26"/>
  <c r="Y9" i="26"/>
  <c r="Y8" i="26"/>
  <c r="X6" i="26"/>
  <c r="X4" i="26"/>
  <c r="Y7" i="26"/>
  <c r="X5" i="26"/>
  <c r="O13" i="26"/>
  <c r="Y17" i="26"/>
  <c r="I13" i="30"/>
  <c r="X20" i="26"/>
  <c r="X16" i="26"/>
  <c r="Y6" i="26"/>
  <c r="X15" i="26"/>
  <c r="P24" i="26"/>
  <c r="O24" i="26"/>
  <c r="X7" i="26"/>
  <c r="Y4" i="26"/>
  <c r="P13" i="26"/>
  <c r="H22" i="26"/>
  <c r="H55" i="26" s="1"/>
  <c r="H19" i="30"/>
  <c r="H18" i="30"/>
  <c r="T39" i="26" l="1"/>
  <c r="T50" i="26"/>
  <c r="T42" i="26"/>
  <c r="T53" i="26"/>
  <c r="T38" i="26"/>
  <c r="T49" i="26"/>
  <c r="T41" i="26"/>
  <c r="T52" i="26"/>
  <c r="T43" i="26"/>
  <c r="T54" i="26"/>
  <c r="T51" i="26"/>
  <c r="T40" i="26"/>
  <c r="T55" i="26"/>
  <c r="T44" i="26"/>
  <c r="Z9" i="26"/>
  <c r="Z6" i="26"/>
  <c r="Z11" i="26"/>
  <c r="Z8" i="26"/>
  <c r="Z5" i="26"/>
  <c r="T22" i="26"/>
  <c r="Z10" i="26"/>
  <c r="Z7" i="26"/>
  <c r="Z4" i="26"/>
  <c r="H11" i="30"/>
  <c r="H10" i="30"/>
  <c r="H7" i="30"/>
  <c r="G7" i="30"/>
  <c r="F13" i="30"/>
  <c r="F12" i="30"/>
  <c r="T57" i="26" l="1"/>
  <c r="T46" i="26"/>
  <c r="H13" i="30"/>
  <c r="T24" i="26"/>
  <c r="X22" i="26"/>
  <c r="F7" i="30"/>
  <c r="E7" i="30"/>
  <c r="Z16" i="26" l="1"/>
  <c r="Z19" i="26"/>
  <c r="Z21" i="26"/>
  <c r="Z18" i="26"/>
  <c r="Z22" i="26"/>
  <c r="Z17" i="26"/>
  <c r="Z20" i="26"/>
  <c r="Z15" i="26"/>
  <c r="F41" i="26"/>
  <c r="F52" i="26"/>
  <c r="E63" i="26"/>
  <c r="G66" i="26"/>
  <c r="F66" i="26"/>
  <c r="E66" i="26"/>
  <c r="D66" i="26"/>
  <c r="C66" i="26"/>
  <c r="G65" i="26"/>
  <c r="F65" i="26"/>
  <c r="E65" i="26"/>
  <c r="D65" i="26"/>
  <c r="C65" i="26"/>
  <c r="G64" i="26"/>
  <c r="F64" i="26"/>
  <c r="E64" i="26"/>
  <c r="D64" i="26"/>
  <c r="C64" i="26"/>
  <c r="G63" i="26"/>
  <c r="F63" i="26"/>
  <c r="D63" i="26"/>
  <c r="C63" i="26"/>
  <c r="G62" i="26"/>
  <c r="F62" i="26"/>
  <c r="E62" i="26"/>
  <c r="D62" i="26"/>
  <c r="C62" i="26"/>
  <c r="G61" i="26"/>
  <c r="F61" i="26"/>
  <c r="E61" i="26"/>
  <c r="D61" i="26"/>
  <c r="C61" i="26"/>
  <c r="G60" i="26"/>
  <c r="F60" i="26"/>
  <c r="E60" i="26"/>
  <c r="D60" i="26"/>
  <c r="C60" i="26"/>
  <c r="G55" i="26"/>
  <c r="F55" i="26"/>
  <c r="R55" i="26" s="1"/>
  <c r="E55" i="26"/>
  <c r="D55" i="26"/>
  <c r="C55" i="26"/>
  <c r="G54" i="26"/>
  <c r="F54" i="26"/>
  <c r="E54" i="26"/>
  <c r="D54" i="26"/>
  <c r="C54" i="26"/>
  <c r="O54" i="26" s="1"/>
  <c r="G53" i="26"/>
  <c r="F53" i="26"/>
  <c r="E53" i="26"/>
  <c r="D53" i="26"/>
  <c r="C53" i="26"/>
  <c r="G52" i="26"/>
  <c r="E52" i="26"/>
  <c r="D52" i="26"/>
  <c r="P52" i="26" s="1"/>
  <c r="C52" i="26"/>
  <c r="G51" i="26"/>
  <c r="F51" i="26"/>
  <c r="R51" i="26" s="1"/>
  <c r="E51" i="26"/>
  <c r="D51" i="26"/>
  <c r="C51" i="26"/>
  <c r="G50" i="26"/>
  <c r="F50" i="26"/>
  <c r="R50" i="26" s="1"/>
  <c r="E50" i="26"/>
  <c r="D50" i="26"/>
  <c r="C50" i="26"/>
  <c r="O50" i="26" s="1"/>
  <c r="G49" i="26"/>
  <c r="F49" i="26"/>
  <c r="E49" i="26"/>
  <c r="D49" i="26"/>
  <c r="C49" i="26"/>
  <c r="O49" i="26" s="1"/>
  <c r="G44" i="26"/>
  <c r="F44" i="26"/>
  <c r="R44" i="26" s="1"/>
  <c r="E44" i="26"/>
  <c r="D44" i="26"/>
  <c r="C44" i="26"/>
  <c r="O44" i="26" s="1"/>
  <c r="G43" i="26"/>
  <c r="F43" i="26"/>
  <c r="E43" i="26"/>
  <c r="D43" i="26"/>
  <c r="C43" i="26"/>
  <c r="O43" i="26" s="1"/>
  <c r="G42" i="26"/>
  <c r="F42" i="26"/>
  <c r="E42" i="26"/>
  <c r="Q42" i="26" s="1"/>
  <c r="D42" i="26"/>
  <c r="C42" i="26"/>
  <c r="G41" i="26"/>
  <c r="E41" i="26"/>
  <c r="D41" i="26"/>
  <c r="P41" i="26" s="1"/>
  <c r="C41" i="26"/>
  <c r="G40" i="26"/>
  <c r="F40" i="26"/>
  <c r="R40" i="26" s="1"/>
  <c r="E40" i="26"/>
  <c r="D40" i="26"/>
  <c r="C40" i="26"/>
  <c r="G39" i="26"/>
  <c r="F39" i="26"/>
  <c r="R39" i="26" s="1"/>
  <c r="E39" i="26"/>
  <c r="D39" i="26"/>
  <c r="C39" i="26"/>
  <c r="O39" i="26" s="1"/>
  <c r="G38" i="26"/>
  <c r="F38" i="26"/>
  <c r="E38" i="26"/>
  <c r="D38" i="26"/>
  <c r="C38" i="26"/>
  <c r="O38" i="26" s="1"/>
  <c r="Q39" i="26" l="1"/>
  <c r="O41" i="26"/>
  <c r="S42" i="26"/>
  <c r="Q44" i="26"/>
  <c r="R38" i="26"/>
  <c r="R49" i="26"/>
  <c r="P51" i="26"/>
  <c r="O53" i="26"/>
  <c r="R54" i="26"/>
  <c r="P50" i="26"/>
  <c r="P39" i="26"/>
  <c r="S40" i="26"/>
  <c r="R42" i="26"/>
  <c r="P44" i="26"/>
  <c r="S49" i="26"/>
  <c r="Q51" i="26"/>
  <c r="P53" i="26"/>
  <c r="S54" i="26"/>
  <c r="Q53" i="26"/>
  <c r="O55" i="26"/>
  <c r="S51" i="26"/>
  <c r="R53" i="26"/>
  <c r="P55" i="26"/>
  <c r="R52" i="26"/>
  <c r="P38" i="26"/>
  <c r="S39" i="26"/>
  <c r="Q41" i="26"/>
  <c r="P43" i="26"/>
  <c r="S44" i="26"/>
  <c r="Q50" i="26"/>
  <c r="O52" i="26"/>
  <c r="S53" i="26"/>
  <c r="Q55" i="26"/>
  <c r="Q38" i="26"/>
  <c r="O40" i="26"/>
  <c r="S41" i="26"/>
  <c r="Q43" i="26"/>
  <c r="P40" i="26"/>
  <c r="O42" i="26"/>
  <c r="R43" i="26"/>
  <c r="P49" i="26"/>
  <c r="S50" i="26"/>
  <c r="Q52" i="26"/>
  <c r="P54" i="26"/>
  <c r="S55" i="26"/>
  <c r="S38" i="26"/>
  <c r="Q40" i="26"/>
  <c r="P42" i="26"/>
  <c r="S43" i="26"/>
  <c r="Q49" i="26"/>
  <c r="O51" i="26"/>
  <c r="S52" i="26"/>
  <c r="Q54" i="26"/>
  <c r="Y44" i="26"/>
  <c r="R41" i="26"/>
  <c r="CM3" i="26"/>
  <c r="CN3" i="26" s="1"/>
  <c r="CO3" i="26" s="1"/>
  <c r="CP3" i="26" s="1"/>
  <c r="CQ3" i="26" s="1"/>
  <c r="CR3" i="26" s="1"/>
  <c r="CS3" i="26" s="1"/>
  <c r="CT3" i="26" s="1"/>
  <c r="CU3" i="26" s="1"/>
  <c r="CV3" i="26" s="1"/>
  <c r="CW3" i="26" s="1"/>
  <c r="CX3" i="26" s="1"/>
  <c r="CY3" i="26" s="1"/>
  <c r="CZ3" i="26" s="1"/>
  <c r="DA3" i="26" s="1"/>
  <c r="DB3" i="26" s="1"/>
  <c r="DC3" i="26" s="1"/>
  <c r="DD3" i="26" s="1"/>
  <c r="DE3" i="26" s="1"/>
  <c r="DF3" i="26" s="1"/>
  <c r="DG3" i="26" s="1"/>
  <c r="DH3" i="26" s="1"/>
  <c r="DI3" i="26" s="1"/>
  <c r="DJ3" i="26" s="1"/>
  <c r="DK3" i="26" s="1"/>
  <c r="DL3" i="26" s="1"/>
  <c r="DM3" i="26" s="1"/>
  <c r="DN3" i="26" s="1"/>
  <c r="DO3" i="26" s="1"/>
  <c r="DP3" i="26" s="1"/>
  <c r="DQ3" i="26" s="1"/>
  <c r="DR3" i="26" s="1"/>
  <c r="DS3" i="26" s="1"/>
  <c r="DT3" i="26" s="1"/>
  <c r="DU3" i="26" s="1"/>
  <c r="DV3" i="26" s="1"/>
  <c r="DW3" i="26" s="1"/>
  <c r="DX3" i="26" s="1"/>
  <c r="DY3" i="26" s="1"/>
  <c r="DZ3" i="26" s="1"/>
  <c r="EA3" i="26" s="1"/>
  <c r="EB3" i="26" s="1"/>
  <c r="EC3" i="26" s="1"/>
  <c r="ED3" i="26" s="1"/>
  <c r="EE3" i="26" s="1"/>
  <c r="EF3" i="26" s="1"/>
  <c r="EG3" i="26" s="1"/>
  <c r="EH3" i="26" s="1"/>
  <c r="EI3" i="26" s="1"/>
  <c r="EJ3" i="26" s="1"/>
  <c r="EK3" i="26" s="1"/>
  <c r="EL3" i="26" s="1"/>
  <c r="EM3" i="26" s="1"/>
  <c r="EN3" i="26" s="1"/>
  <c r="EO3" i="26" s="1"/>
  <c r="EP3" i="26" s="1"/>
  <c r="EQ3" i="26" s="1"/>
  <c r="ER3" i="26" s="1"/>
  <c r="ES3" i="26" s="1"/>
  <c r="ET3" i="26" s="1"/>
  <c r="EU3" i="26" s="1"/>
  <c r="EV3" i="26" s="1"/>
  <c r="EW3" i="26" s="1"/>
  <c r="EX3" i="26" s="1"/>
  <c r="EY3" i="26" s="1"/>
  <c r="EZ3" i="26" s="1"/>
  <c r="FA3" i="26" s="1"/>
  <c r="FB3" i="26" s="1"/>
  <c r="FC3" i="26" s="1"/>
  <c r="FD3" i="26" s="1"/>
  <c r="FE3" i="26" s="1"/>
  <c r="FF3" i="26" s="1"/>
  <c r="FG3" i="26" s="1"/>
  <c r="FH3" i="26" s="1"/>
  <c r="FI3" i="26" s="1"/>
  <c r="FJ3" i="26" s="1"/>
  <c r="FK3" i="26" s="1"/>
  <c r="FL3" i="26" s="1"/>
  <c r="FM3" i="26" s="1"/>
  <c r="FN3" i="26" s="1"/>
  <c r="FO3" i="26" s="1"/>
  <c r="FP3" i="26" s="1"/>
  <c r="X44" i="26" l="1"/>
  <c r="X39" i="26"/>
  <c r="Y50" i="26"/>
  <c r="R57" i="26"/>
  <c r="R46" i="26"/>
  <c r="X55" i="26"/>
  <c r="O57" i="26"/>
  <c r="S57" i="26"/>
  <c r="Y43" i="26"/>
  <c r="Y39" i="26"/>
  <c r="Y55" i="26"/>
  <c r="X53" i="26"/>
  <c r="X50" i="26"/>
  <c r="Y54" i="26"/>
  <c r="P57" i="26"/>
  <c r="X54" i="26"/>
  <c r="Q57" i="26"/>
  <c r="Y53" i="26"/>
  <c r="X41" i="26"/>
  <c r="X43" i="26"/>
  <c r="Y49" i="26"/>
  <c r="P46" i="26"/>
  <c r="X42" i="26"/>
  <c r="Y42" i="26"/>
  <c r="X49" i="26"/>
  <c r="S46" i="26"/>
  <c r="X52" i="26"/>
  <c r="Y52" i="26"/>
  <c r="Y38" i="26"/>
  <c r="Y41" i="26"/>
  <c r="X40" i="26"/>
  <c r="Y40" i="26"/>
  <c r="X38" i="26"/>
  <c r="X51" i="26"/>
  <c r="Y51" i="26"/>
  <c r="Q46" i="26"/>
  <c r="O46" i="26"/>
  <c r="FQ3" i="26"/>
  <c r="FP32" i="26"/>
  <c r="FP27" i="26"/>
  <c r="FP30" i="26"/>
  <c r="FP33" i="26"/>
  <c r="FP26" i="26"/>
  <c r="FP28" i="26"/>
  <c r="FP14" i="26"/>
  <c r="FP25" i="26" s="1"/>
  <c r="FP31" i="26"/>
  <c r="FP29" i="26"/>
  <c r="O56" i="26" l="1"/>
  <c r="Q56" i="26"/>
  <c r="S56" i="26"/>
  <c r="R56" i="26"/>
  <c r="P56" i="26"/>
  <c r="S45" i="26"/>
  <c r="Q45" i="26"/>
  <c r="O45" i="26"/>
  <c r="P45" i="26"/>
  <c r="R45" i="26"/>
  <c r="FR3" i="26"/>
  <c r="FQ27" i="26"/>
  <c r="FQ30" i="26"/>
  <c r="FQ32" i="26"/>
  <c r="FQ33" i="26"/>
  <c r="FQ28" i="26"/>
  <c r="FQ14" i="26"/>
  <c r="FQ25" i="26" s="1"/>
  <c r="FQ31" i="26"/>
  <c r="FQ26" i="26"/>
  <c r="FQ29" i="26"/>
  <c r="FS3" i="26" l="1"/>
  <c r="FR30" i="26"/>
  <c r="FR33" i="26"/>
  <c r="FR28" i="26"/>
  <c r="FR14" i="26"/>
  <c r="FR25" i="26" s="1"/>
  <c r="FR31" i="26"/>
  <c r="FR27" i="26"/>
  <c r="FR26" i="26"/>
  <c r="FR29" i="26"/>
  <c r="FR32" i="26"/>
  <c r="FT3" i="26" l="1"/>
  <c r="FS33" i="26"/>
  <c r="FS28" i="26"/>
  <c r="FS14" i="26"/>
  <c r="FS25" i="26" s="1"/>
  <c r="FS27" i="26"/>
  <c r="FS31" i="26"/>
  <c r="FS26" i="26"/>
  <c r="FS29" i="26"/>
  <c r="FS32" i="26"/>
  <c r="FS30" i="26"/>
  <c r="FT28" i="26" l="1"/>
  <c r="FT14" i="26"/>
  <c r="FT25" i="26" s="1"/>
  <c r="FT31" i="26"/>
  <c r="FT26" i="26"/>
  <c r="FT29" i="26"/>
  <c r="FT33" i="26"/>
  <c r="FT32" i="26"/>
  <c r="FT27" i="26"/>
  <c r="FT30" i="26"/>
  <c r="G19" i="30"/>
  <c r="G18" i="30"/>
  <c r="AP3" i="30" l="1"/>
  <c r="AP12" i="30" s="1"/>
  <c r="E18" i="30"/>
  <c r="F18" i="30"/>
  <c r="C19" i="30"/>
  <c r="D19" i="30"/>
  <c r="E19" i="30"/>
  <c r="F19" i="30"/>
  <c r="AP17" i="30" l="1"/>
  <c r="AP10" i="30"/>
  <c r="AP16" i="30"/>
  <c r="AP18" i="30"/>
  <c r="AQ15" i="30"/>
  <c r="AQ9" i="30"/>
  <c r="AP9" i="30"/>
  <c r="AP15" i="30"/>
  <c r="AQ3" i="30"/>
  <c r="AP11" i="30"/>
  <c r="AR3" i="30" l="1"/>
  <c r="AQ10" i="30"/>
  <c r="AQ17" i="30"/>
  <c r="AQ16" i="30"/>
  <c r="AQ12" i="30"/>
  <c r="AQ18" i="30"/>
  <c r="AQ11" i="30"/>
  <c r="AR9" i="30" l="1"/>
  <c r="AS3" i="30"/>
  <c r="AR10" i="30"/>
  <c r="AR11" i="30"/>
  <c r="AR12" i="30"/>
  <c r="AR16" i="30"/>
  <c r="AR18" i="30"/>
  <c r="AR17" i="30"/>
  <c r="AS12" i="30" l="1"/>
  <c r="AS11" i="30"/>
  <c r="AS10" i="30"/>
  <c r="AS16" i="30"/>
  <c r="AS17" i="30"/>
  <c r="AS18" i="30"/>
  <c r="AR15" i="30"/>
  <c r="AS9" i="30"/>
  <c r="AT3" i="30"/>
  <c r="AT12" i="30" l="1"/>
  <c r="AT10" i="30"/>
  <c r="AT16" i="30"/>
  <c r="AT18" i="30"/>
  <c r="AT17" i="30"/>
  <c r="AT11" i="30"/>
  <c r="AU3" i="30"/>
  <c r="AT9" i="30"/>
  <c r="AS15" i="30"/>
  <c r="AU10" i="30" l="1"/>
  <c r="AU18" i="30"/>
  <c r="AU12" i="30"/>
  <c r="AU11" i="30"/>
  <c r="AU17" i="30"/>
  <c r="AU16" i="30"/>
  <c r="AU9" i="30"/>
  <c r="AT15" i="30"/>
  <c r="AV3" i="30"/>
  <c r="AV10" i="30" l="1"/>
  <c r="AV11" i="30"/>
  <c r="AV12" i="30"/>
  <c r="AV17" i="30"/>
  <c r="AV16" i="30"/>
  <c r="AV18" i="30"/>
  <c r="AU15" i="30"/>
  <c r="AV9" i="30"/>
  <c r="AW3" i="30"/>
  <c r="AX3" i="30" l="1"/>
  <c r="AW11" i="30"/>
  <c r="AW12" i="30"/>
  <c r="AW16" i="30"/>
  <c r="AW18" i="30"/>
  <c r="AW17" i="30"/>
  <c r="AW10" i="30"/>
  <c r="AW9" i="30"/>
  <c r="AV15" i="30"/>
  <c r="AX9" i="30" l="1"/>
  <c r="AY3" i="30"/>
  <c r="AW15" i="30"/>
  <c r="AX12" i="30"/>
  <c r="AX17" i="30"/>
  <c r="AX11" i="30"/>
  <c r="AX18" i="30"/>
  <c r="AX10" i="30"/>
  <c r="AX16" i="30"/>
  <c r="AZ3" i="30" l="1"/>
  <c r="AY10" i="30"/>
  <c r="AY11" i="30"/>
  <c r="AY17" i="30"/>
  <c r="AY16" i="30"/>
  <c r="AY18" i="30"/>
  <c r="AY12" i="30"/>
  <c r="AY9" i="30"/>
  <c r="AX15" i="30"/>
  <c r="AY15" i="30" l="1"/>
  <c r="BA3" i="30"/>
  <c r="AZ9" i="30"/>
  <c r="AZ10" i="30"/>
  <c r="AZ11" i="30"/>
  <c r="AZ18" i="30"/>
  <c r="AZ16" i="30"/>
  <c r="AZ12" i="30"/>
  <c r="AZ17" i="30"/>
  <c r="AZ15" i="30" l="1"/>
  <c r="BA12" i="30"/>
  <c r="BA11" i="30"/>
  <c r="BA10" i="30"/>
  <c r="BA16" i="30"/>
  <c r="BA18" i="30"/>
  <c r="BA17" i="30"/>
  <c r="BA9" i="30"/>
  <c r="BB3" i="30"/>
  <c r="BA15" i="30" l="1"/>
  <c r="BC3" i="30"/>
  <c r="BB9" i="30"/>
  <c r="BB12" i="30"/>
  <c r="BB16" i="30"/>
  <c r="BB18" i="30"/>
  <c r="BB17" i="30"/>
  <c r="BB10" i="30"/>
  <c r="BB11" i="30"/>
  <c r="BC9" i="30" l="1"/>
  <c r="BB15" i="30"/>
  <c r="BD3" i="30"/>
  <c r="BC10" i="30"/>
  <c r="BC12" i="30"/>
  <c r="BC11" i="30"/>
  <c r="BC16" i="30"/>
  <c r="BC17" i="30"/>
  <c r="BC18" i="30"/>
  <c r="BD9" i="30" l="1"/>
  <c r="BE3" i="30"/>
  <c r="BD10" i="30"/>
  <c r="BD11" i="30"/>
  <c r="BD16" i="30"/>
  <c r="BD12" i="30"/>
  <c r="BD17" i="30"/>
  <c r="BD18" i="30"/>
  <c r="BC15" i="30"/>
  <c r="BF3" i="30" l="1"/>
  <c r="BE9" i="30"/>
  <c r="BE11" i="30"/>
  <c r="BE12" i="30"/>
  <c r="BE16" i="30"/>
  <c r="BE10" i="30"/>
  <c r="BE18" i="30"/>
  <c r="BE17" i="30"/>
  <c r="BD15" i="30"/>
  <c r="BF12" i="30" l="1"/>
  <c r="BF11" i="30"/>
  <c r="BF17" i="30"/>
  <c r="BF18" i="30"/>
  <c r="BF10" i="30"/>
  <c r="BF16" i="30"/>
  <c r="BF9" i="30"/>
  <c r="BE15" i="30"/>
  <c r="BG3" i="30"/>
  <c r="BG9" i="30" l="1"/>
  <c r="BF15" i="30"/>
  <c r="BH3" i="30"/>
  <c r="BG10" i="30"/>
  <c r="BG17" i="30"/>
  <c r="BG18" i="30"/>
  <c r="BG11" i="30"/>
  <c r="BG16" i="30"/>
  <c r="BG12" i="30"/>
  <c r="BI3" i="30" l="1"/>
  <c r="BH10" i="30"/>
  <c r="BH11" i="30"/>
  <c r="BH12" i="30"/>
  <c r="BH17" i="30"/>
  <c r="BH18" i="30"/>
  <c r="BH16" i="30"/>
  <c r="BG15" i="30"/>
  <c r="BH9" i="30"/>
  <c r="BI12" i="30" l="1"/>
  <c r="BI11" i="30"/>
  <c r="BI17" i="30"/>
  <c r="BI18" i="30"/>
  <c r="BI16" i="30"/>
  <c r="BI10" i="30"/>
  <c r="BH15" i="30"/>
  <c r="BI9" i="30"/>
  <c r="BJ3" i="30"/>
  <c r="BK3" i="30" l="1"/>
  <c r="BJ9" i="30"/>
  <c r="BJ12" i="30"/>
  <c r="BJ10" i="30"/>
  <c r="BJ16" i="30"/>
  <c r="BJ17" i="30"/>
  <c r="BJ11" i="30"/>
  <c r="BJ18" i="30"/>
  <c r="BI15" i="30"/>
  <c r="BK9" i="30" l="1"/>
  <c r="BJ15" i="30"/>
  <c r="BL3" i="30"/>
  <c r="BK10" i="30"/>
  <c r="BK12" i="30"/>
  <c r="BK16" i="30"/>
  <c r="BK11" i="30"/>
  <c r="BK18" i="30"/>
  <c r="BK17" i="30"/>
  <c r="BL9" i="30" l="1"/>
  <c r="BK15" i="30"/>
  <c r="BM3" i="30"/>
  <c r="BL10" i="30"/>
  <c r="BL11" i="30"/>
  <c r="BL12" i="30"/>
  <c r="BL16" i="30"/>
  <c r="BL18" i="30"/>
  <c r="BL17" i="30"/>
  <c r="BM9" i="30" l="1"/>
  <c r="BL15" i="30"/>
  <c r="BN3" i="30"/>
  <c r="BM11" i="30"/>
  <c r="BM12" i="30"/>
  <c r="BM16" i="30"/>
  <c r="BM18" i="30"/>
  <c r="BM10" i="30"/>
  <c r="BM17" i="30"/>
  <c r="BN9" i="30" l="1"/>
  <c r="BO3" i="30"/>
  <c r="BM15" i="30"/>
  <c r="BN12" i="30"/>
  <c r="BN10" i="30"/>
  <c r="BN17" i="30"/>
  <c r="BN16" i="30"/>
  <c r="BN11" i="30"/>
  <c r="BN18" i="30"/>
  <c r="BP3" i="30" l="1"/>
  <c r="BO9" i="30"/>
  <c r="BO10" i="30"/>
  <c r="BO11" i="30"/>
  <c r="BO17" i="30"/>
  <c r="BO12" i="30"/>
  <c r="BO16" i="30"/>
  <c r="BO18" i="30"/>
  <c r="BN15" i="30"/>
  <c r="BO15" i="30" l="1"/>
  <c r="BP9" i="30"/>
  <c r="BQ3" i="30"/>
  <c r="BP10" i="30"/>
  <c r="BP11" i="30"/>
  <c r="BP18" i="30"/>
  <c r="BP12" i="30"/>
  <c r="BP17" i="30"/>
  <c r="BP16" i="30"/>
  <c r="BP15" i="30" l="1"/>
  <c r="BQ9" i="30"/>
  <c r="BR3" i="30"/>
  <c r="BQ12" i="30"/>
  <c r="BQ11" i="30"/>
  <c r="BQ10" i="30"/>
  <c r="BQ18" i="30"/>
  <c r="BQ17" i="30"/>
  <c r="BQ16" i="30"/>
  <c r="BR16" i="30" l="1"/>
  <c r="BR12" i="30"/>
  <c r="BR17" i="30"/>
  <c r="BR11" i="30"/>
  <c r="BR18" i="30"/>
  <c r="BR10" i="30"/>
  <c r="BQ15" i="30"/>
  <c r="BS3" i="30"/>
  <c r="BR9" i="30"/>
  <c r="BR15" i="30" l="1"/>
  <c r="BS9" i="30"/>
  <c r="BT3" i="30"/>
  <c r="BS10" i="30"/>
  <c r="BS11" i="30"/>
  <c r="BS17" i="30"/>
  <c r="BS16" i="30"/>
  <c r="BS18" i="30"/>
  <c r="BS12" i="30"/>
  <c r="BT10" i="30" l="1"/>
  <c r="BT11" i="30"/>
  <c r="BT17" i="30"/>
  <c r="BT16" i="30"/>
  <c r="BT12" i="30"/>
  <c r="BT18" i="30"/>
  <c r="BS15" i="30"/>
  <c r="BT9" i="30"/>
  <c r="BU3" i="30"/>
  <c r="BT15" i="30" l="1"/>
  <c r="BV3" i="30"/>
  <c r="BU9" i="30"/>
  <c r="BU11" i="30"/>
  <c r="BU16" i="30"/>
  <c r="BU12" i="30"/>
  <c r="BU18" i="30"/>
  <c r="BU10" i="30"/>
  <c r="BU17" i="30"/>
  <c r="BU15" i="30" l="1"/>
  <c r="BW3" i="30"/>
  <c r="BV12" i="30"/>
  <c r="BV11" i="30"/>
  <c r="BV10" i="30"/>
  <c r="BV16" i="30"/>
  <c r="BV17" i="30"/>
  <c r="BV18" i="30"/>
  <c r="BV9" i="30"/>
  <c r="BV15" i="30" l="1"/>
  <c r="BW9" i="30"/>
  <c r="BX3" i="30"/>
  <c r="BW10" i="30"/>
  <c r="BW17" i="30"/>
  <c r="BW16" i="30"/>
  <c r="BW18" i="30"/>
  <c r="BW11" i="30"/>
  <c r="BW12" i="30"/>
  <c r="BX10" i="30" l="1"/>
  <c r="BX11" i="30"/>
  <c r="BX12" i="30"/>
  <c r="BX16" i="30"/>
  <c r="BX18" i="30"/>
  <c r="BX17" i="30"/>
  <c r="BW15" i="30"/>
  <c r="BX9" i="30"/>
  <c r="BY3" i="30"/>
  <c r="BX15" i="30" l="1"/>
  <c r="BY9" i="30"/>
  <c r="BZ3" i="30"/>
  <c r="BY12" i="30"/>
  <c r="BY11" i="30"/>
  <c r="BY16" i="30"/>
  <c r="BY18" i="30"/>
  <c r="BY10" i="30"/>
  <c r="BY17" i="30"/>
  <c r="CA3" i="30" l="1"/>
  <c r="BZ10" i="30"/>
  <c r="BZ16" i="30"/>
  <c r="BZ17" i="30"/>
  <c r="BZ11" i="30"/>
  <c r="BZ12" i="30"/>
  <c r="BZ18" i="30"/>
  <c r="BY15" i="30"/>
  <c r="BZ9" i="30"/>
  <c r="BZ15" i="30" l="1"/>
  <c r="CB3" i="30"/>
  <c r="CA10" i="30"/>
  <c r="CA11" i="30"/>
  <c r="CA12" i="30"/>
  <c r="CA17" i="30"/>
  <c r="CA18" i="30"/>
  <c r="CA16" i="30"/>
  <c r="CA9" i="30"/>
  <c r="CA15" i="30" l="1"/>
  <c r="CC3" i="30"/>
  <c r="CB10" i="30"/>
  <c r="CB11" i="30"/>
  <c r="CB12" i="30"/>
  <c r="CB17" i="30"/>
  <c r="CB16" i="30"/>
  <c r="CB18" i="30"/>
  <c r="CB9" i="30"/>
  <c r="CB15" i="30" l="1"/>
  <c r="CC9" i="30"/>
  <c r="CD3" i="30"/>
  <c r="CC11" i="30"/>
  <c r="CC16" i="30"/>
  <c r="CC12" i="30"/>
  <c r="CC18" i="30"/>
  <c r="CC17" i="30"/>
  <c r="CC10" i="30"/>
  <c r="CD11" i="30" l="1"/>
  <c r="CD17" i="30"/>
  <c r="CD10" i="30"/>
  <c r="CD12" i="30"/>
  <c r="CD16" i="30"/>
  <c r="CD18" i="30"/>
  <c r="CC15" i="30"/>
  <c r="CD9" i="30"/>
  <c r="CE3" i="30"/>
  <c r="CE9" i="30" l="1"/>
  <c r="CE10" i="30"/>
  <c r="CE11" i="30"/>
  <c r="CE17" i="30"/>
  <c r="CE16" i="30"/>
  <c r="CE18" i="30"/>
  <c r="CE12" i="30"/>
  <c r="CD15" i="30"/>
  <c r="CF3" i="30"/>
  <c r="CE15" i="30" l="1"/>
  <c r="CG3" i="30"/>
  <c r="CF9" i="30"/>
  <c r="CF10" i="30"/>
  <c r="CF11" i="30"/>
  <c r="CF18" i="30"/>
  <c r="CF16" i="30"/>
  <c r="CF12" i="30"/>
  <c r="CF17" i="30"/>
  <c r="CF15" i="30" l="1"/>
  <c r="CG11" i="30"/>
  <c r="CG12" i="30"/>
  <c r="CG10" i="30"/>
  <c r="CG18" i="30"/>
  <c r="CG16" i="30"/>
  <c r="CG17" i="30"/>
  <c r="CG9" i="30"/>
  <c r="CH3" i="30"/>
  <c r="CH16" i="30" l="1"/>
  <c r="CH17" i="30"/>
  <c r="CH12" i="30"/>
  <c r="CH10" i="30"/>
  <c r="CH18" i="30"/>
  <c r="CH11" i="30"/>
  <c r="CG15" i="30"/>
  <c r="CI3" i="30"/>
  <c r="CH9" i="30"/>
  <c r="CH15" i="30" l="1"/>
  <c r="CJ3" i="30"/>
  <c r="CI10" i="30"/>
  <c r="CI16" i="30"/>
  <c r="CI12" i="30"/>
  <c r="CI18" i="30"/>
  <c r="CI11" i="30"/>
  <c r="CI17" i="30"/>
  <c r="CI9" i="30"/>
  <c r="CI15" i="30" l="1"/>
  <c r="CJ9" i="30"/>
  <c r="CK3" i="30"/>
  <c r="CJ10" i="30"/>
  <c r="CJ11" i="30"/>
  <c r="CJ12" i="30"/>
  <c r="CJ16" i="30"/>
  <c r="CJ17" i="30"/>
  <c r="CJ18" i="30"/>
  <c r="CK11" i="30" l="1"/>
  <c r="CK16" i="30"/>
  <c r="CK10" i="30"/>
  <c r="CK18" i="30"/>
  <c r="CK12" i="30"/>
  <c r="CK17" i="30"/>
  <c r="CJ15" i="30"/>
  <c r="CL3" i="30"/>
  <c r="CK9" i="30"/>
  <c r="CK15" i="30" l="1"/>
  <c r="CM3" i="30"/>
  <c r="CL11" i="30"/>
  <c r="CL17" i="30"/>
  <c r="CL12" i="30"/>
  <c r="CL18" i="30"/>
  <c r="CL10" i="30"/>
  <c r="CL16" i="30"/>
  <c r="CL9" i="30"/>
  <c r="CL15" i="30" l="1"/>
  <c r="CM9" i="30"/>
  <c r="CN3" i="30"/>
  <c r="CM10" i="30"/>
  <c r="CM17" i="30"/>
  <c r="CM12" i="30"/>
  <c r="CM18" i="30"/>
  <c r="CM11" i="30"/>
  <c r="CM16" i="30"/>
  <c r="CN10" i="30" l="1"/>
  <c r="CN11" i="30"/>
  <c r="CN17" i="30"/>
  <c r="CN18" i="30"/>
  <c r="CN12" i="30"/>
  <c r="CN16" i="30"/>
  <c r="CM15" i="30"/>
  <c r="CN9" i="30"/>
  <c r="CO3" i="30"/>
  <c r="CN15" i="30" l="1"/>
  <c r="CO9" i="30"/>
  <c r="CP3" i="30"/>
  <c r="CO11" i="30"/>
  <c r="CO12" i="30"/>
  <c r="CO17" i="30"/>
  <c r="CO16" i="30"/>
  <c r="CO18" i="30"/>
  <c r="CO10" i="30"/>
  <c r="CP10" i="30" l="1"/>
  <c r="CP16" i="30"/>
  <c r="CP17" i="30"/>
  <c r="CP11" i="30"/>
  <c r="CP12" i="30"/>
  <c r="CP18" i="30"/>
  <c r="CO15" i="30"/>
  <c r="CQ3" i="30"/>
  <c r="CP9" i="30"/>
  <c r="CP15" i="30" l="1"/>
  <c r="CR3" i="30"/>
  <c r="CQ10" i="30"/>
  <c r="CQ16" i="30"/>
  <c r="CQ12" i="30"/>
  <c r="CQ11" i="30"/>
  <c r="CQ17" i="30"/>
  <c r="CQ18" i="30"/>
  <c r="CQ9" i="30"/>
  <c r="CR9" i="30" l="1"/>
  <c r="CQ15" i="30"/>
  <c r="CS3" i="30"/>
  <c r="CR10" i="30"/>
  <c r="CR11" i="30"/>
  <c r="CR12" i="30"/>
  <c r="CR16" i="30"/>
  <c r="CR17" i="30"/>
  <c r="CR18" i="30"/>
  <c r="CS11" i="30" l="1"/>
  <c r="CS16" i="30"/>
  <c r="CS12" i="30"/>
  <c r="CS18" i="30"/>
  <c r="CS10" i="30"/>
  <c r="CS17" i="30"/>
  <c r="CS9" i="30"/>
  <c r="CR15" i="30"/>
  <c r="CT3" i="30"/>
  <c r="CT9" i="30" l="1"/>
  <c r="CU3" i="30"/>
  <c r="CS15" i="30"/>
  <c r="CT10" i="30"/>
  <c r="CT17" i="30"/>
  <c r="CT11" i="30"/>
  <c r="CT16" i="30"/>
  <c r="CT18" i="30"/>
  <c r="CT12" i="30"/>
  <c r="CV3" i="30" l="1"/>
  <c r="CU9" i="30"/>
  <c r="CU10" i="30"/>
  <c r="CU11" i="30"/>
  <c r="CU17" i="30"/>
  <c r="CU16" i="30"/>
  <c r="CU12" i="30"/>
  <c r="CU18" i="30"/>
  <c r="CT15" i="30"/>
  <c r="CW3" i="30" l="1"/>
  <c r="CV9" i="30"/>
  <c r="CV10" i="30"/>
  <c r="CV11" i="30"/>
  <c r="CV12" i="30"/>
  <c r="CV18" i="30"/>
  <c r="CV17" i="30"/>
  <c r="CV16" i="30"/>
  <c r="CU15" i="30"/>
  <c r="CX3" i="30" l="1"/>
  <c r="CV15" i="30"/>
  <c r="CW11" i="30"/>
  <c r="CW12" i="30"/>
  <c r="CW10" i="30"/>
  <c r="CW17" i="30"/>
  <c r="CW16" i="30"/>
  <c r="CW18" i="30"/>
  <c r="CW9" i="30"/>
  <c r="CW15" i="30" l="1"/>
  <c r="CY3" i="30"/>
  <c r="CX9" i="30"/>
  <c r="CX16" i="30"/>
  <c r="CX17" i="30"/>
  <c r="CX12" i="30"/>
  <c r="CX11" i="30"/>
  <c r="CX18" i="30"/>
  <c r="CX10" i="30"/>
  <c r="CX15" i="30" l="1"/>
  <c r="CY9" i="30"/>
  <c r="CZ3" i="30"/>
  <c r="CY10" i="30"/>
  <c r="CY11" i="30"/>
  <c r="CY17" i="30"/>
  <c r="CY12" i="30"/>
  <c r="CY16" i="30"/>
  <c r="CY18" i="30"/>
  <c r="CZ10" i="30" l="1"/>
  <c r="CZ11" i="30"/>
  <c r="CZ12" i="30"/>
  <c r="CZ17" i="30"/>
  <c r="CZ16" i="30"/>
  <c r="CZ18" i="30"/>
  <c r="CY15" i="30"/>
  <c r="CZ9" i="30"/>
  <c r="DA3" i="30"/>
  <c r="CZ15" i="30" l="1"/>
  <c r="DB3" i="30"/>
  <c r="DA9" i="30"/>
  <c r="DA11" i="30"/>
  <c r="DA16" i="30"/>
  <c r="DA18" i="30"/>
  <c r="DA10" i="30"/>
  <c r="DA12" i="30"/>
  <c r="DA17" i="30"/>
  <c r="DA15" i="30" l="1"/>
  <c r="DC3" i="30"/>
  <c r="DB11" i="30"/>
  <c r="DB10" i="30"/>
  <c r="DB16" i="30"/>
  <c r="DB18" i="30"/>
  <c r="DB17" i="30"/>
  <c r="DB12" i="30"/>
  <c r="DB9" i="30"/>
  <c r="DB15" i="30" l="1"/>
  <c r="DC9" i="30"/>
  <c r="DD3" i="30"/>
  <c r="DC10" i="30"/>
  <c r="DC17" i="30"/>
  <c r="DC12" i="30"/>
  <c r="DC16" i="30"/>
  <c r="DC18" i="30"/>
  <c r="DC11" i="30"/>
  <c r="DD10" i="30" l="1"/>
  <c r="DD11" i="30"/>
  <c r="DD16" i="30"/>
  <c r="DD18" i="30"/>
  <c r="DD17" i="30"/>
  <c r="DD12" i="30"/>
  <c r="DC15" i="30"/>
  <c r="DD9" i="30"/>
  <c r="DE3" i="30"/>
  <c r="DD15" i="30" l="1"/>
  <c r="DE9" i="30"/>
  <c r="DF3" i="30"/>
  <c r="DE11" i="30"/>
  <c r="DE12" i="30"/>
  <c r="DE10" i="30"/>
  <c r="DE16" i="30"/>
  <c r="DE17" i="30"/>
  <c r="DE18" i="30"/>
  <c r="DF10" i="30" l="1"/>
  <c r="DF16" i="30"/>
  <c r="DF17" i="30"/>
  <c r="DF12" i="30"/>
  <c r="DF11" i="30"/>
  <c r="DF18" i="30"/>
  <c r="DE15" i="30"/>
  <c r="DG3" i="30"/>
  <c r="DF9" i="30"/>
  <c r="DF15" i="30" l="1"/>
  <c r="DH3" i="30"/>
  <c r="DG10" i="30"/>
  <c r="DG12" i="30"/>
  <c r="DG11" i="30"/>
  <c r="DG17" i="30"/>
  <c r="DG18" i="30"/>
  <c r="DG16" i="30"/>
  <c r="DG9" i="30"/>
  <c r="DH9" i="30" l="1"/>
  <c r="DG15" i="30"/>
  <c r="DI3" i="30"/>
  <c r="DH10" i="30"/>
  <c r="DH11" i="30"/>
  <c r="DH12" i="30"/>
  <c r="DH17" i="30"/>
  <c r="DH18" i="30"/>
  <c r="DH16" i="30"/>
  <c r="DI11" i="30" l="1"/>
  <c r="DI16" i="30"/>
  <c r="DI12" i="30"/>
  <c r="DI18" i="30"/>
  <c r="DI17" i="30"/>
  <c r="DI10" i="30"/>
  <c r="DI9" i="30"/>
  <c r="DH15" i="30"/>
  <c r="DJ3" i="30"/>
  <c r="DJ9" i="30" l="1"/>
  <c r="DK3" i="30"/>
  <c r="DI15" i="30"/>
  <c r="DJ17" i="30"/>
  <c r="DJ11" i="30"/>
  <c r="DJ12" i="30"/>
  <c r="DJ18" i="30"/>
  <c r="DJ10" i="30"/>
  <c r="DJ16" i="30"/>
  <c r="DL3" i="30" l="1"/>
  <c r="DK9" i="30"/>
  <c r="DK10" i="30"/>
  <c r="DK11" i="30"/>
  <c r="DK17" i="30"/>
  <c r="DK16" i="30"/>
  <c r="DK18" i="30"/>
  <c r="DK12" i="30"/>
  <c r="DJ15" i="30"/>
  <c r="DM3" i="30" l="1"/>
  <c r="DL9" i="30"/>
  <c r="DL10" i="30"/>
  <c r="DL11" i="30"/>
  <c r="DL18" i="30"/>
  <c r="DL16" i="30"/>
  <c r="DL12" i="30"/>
  <c r="DL17" i="30"/>
  <c r="DK15" i="30"/>
  <c r="DN3" i="30" l="1"/>
  <c r="DL15" i="30"/>
  <c r="DM11" i="30"/>
  <c r="DM12" i="30"/>
  <c r="DM10" i="30"/>
  <c r="DM16" i="30"/>
  <c r="DM17" i="30"/>
  <c r="DM18" i="30"/>
  <c r="DM9" i="30"/>
  <c r="DM15" i="30" l="1"/>
  <c r="DN9" i="30"/>
  <c r="DN16" i="30"/>
  <c r="DN17" i="30"/>
  <c r="DN12" i="30"/>
  <c r="DN10" i="30"/>
  <c r="DN18" i="30"/>
  <c r="DN11" i="30"/>
  <c r="DO3" i="30"/>
  <c r="DN15" i="30" l="1"/>
  <c r="DO9" i="30"/>
  <c r="DP3" i="30"/>
  <c r="DO10" i="30"/>
  <c r="DO11" i="30"/>
  <c r="DO16" i="30"/>
  <c r="DO12" i="30"/>
  <c r="DO17" i="30"/>
  <c r="DO18" i="30"/>
  <c r="DP9" i="30" l="1"/>
  <c r="DP10" i="30"/>
  <c r="DP11" i="30"/>
  <c r="DP12" i="30"/>
  <c r="DP16" i="30"/>
  <c r="DP17" i="30"/>
  <c r="DP18" i="30"/>
  <c r="DO15" i="30"/>
  <c r="DQ3" i="30"/>
  <c r="DR3" i="30" l="1"/>
  <c r="DQ9" i="30"/>
  <c r="DP15" i="30"/>
  <c r="DQ11" i="30"/>
  <c r="DQ16" i="30"/>
  <c r="DQ10" i="30"/>
  <c r="DQ18" i="30"/>
  <c r="DQ12" i="30"/>
  <c r="DQ17" i="30"/>
  <c r="DR9" i="30" l="1"/>
  <c r="DQ15" i="30"/>
  <c r="DS3" i="30"/>
  <c r="DR11" i="30"/>
  <c r="DR17" i="30"/>
  <c r="DR12" i="30"/>
  <c r="DR10" i="30"/>
  <c r="DR16" i="30"/>
  <c r="DR18" i="30"/>
  <c r="DT3" i="30" l="1"/>
  <c r="DR15" i="30"/>
  <c r="DS9" i="30"/>
  <c r="DS10" i="30"/>
  <c r="DS17" i="30"/>
  <c r="DS12" i="30"/>
  <c r="DS18" i="30"/>
  <c r="DS11" i="30"/>
  <c r="DS16" i="30"/>
  <c r="DS15" i="30" l="1"/>
  <c r="DU3" i="30"/>
  <c r="DT9" i="30"/>
  <c r="DT10" i="30"/>
  <c r="DT11" i="30"/>
  <c r="DT17" i="30"/>
  <c r="DT18" i="30"/>
  <c r="DT12" i="30"/>
  <c r="DT16" i="30"/>
  <c r="DT15" i="30" l="1"/>
  <c r="DV3" i="30"/>
  <c r="DU11" i="30"/>
  <c r="DU12" i="30"/>
  <c r="DU17" i="30"/>
  <c r="DU16" i="30"/>
  <c r="DU10" i="30"/>
  <c r="DU18" i="30"/>
  <c r="DU9" i="30"/>
  <c r="DU15" i="30" l="1"/>
  <c r="DV9" i="30"/>
  <c r="DV10" i="30"/>
  <c r="DV16" i="30"/>
  <c r="DV17" i="30"/>
  <c r="DV11" i="30"/>
  <c r="DV12" i="30"/>
  <c r="DV18" i="30"/>
  <c r="DW3" i="30"/>
  <c r="DX3" i="30" l="1"/>
  <c r="DW9" i="30"/>
  <c r="DV15" i="30"/>
  <c r="DW10" i="30"/>
  <c r="DW16" i="30"/>
  <c r="DW18" i="30"/>
  <c r="DW12" i="30"/>
  <c r="DW17" i="30"/>
  <c r="DW11" i="30"/>
  <c r="DX9" i="30" l="1"/>
  <c r="DW15" i="30"/>
  <c r="DY3" i="30"/>
  <c r="DX10" i="30"/>
  <c r="DX11" i="30"/>
  <c r="DX12" i="30"/>
  <c r="DX16" i="30"/>
  <c r="DX18" i="30"/>
  <c r="DX17" i="30"/>
  <c r="DZ3" i="30" l="1"/>
  <c r="DX15" i="30"/>
  <c r="DY9" i="30"/>
  <c r="DY11" i="30"/>
  <c r="DY16" i="30"/>
  <c r="DY12" i="30"/>
  <c r="DY18" i="30"/>
  <c r="DY10" i="30"/>
  <c r="DY17" i="30"/>
  <c r="DY15" i="30" l="1"/>
  <c r="EA3" i="30"/>
  <c r="DZ9" i="30"/>
  <c r="DZ10" i="30"/>
  <c r="DZ17" i="30"/>
  <c r="DZ16" i="30"/>
  <c r="DZ18" i="30"/>
  <c r="DZ11" i="30"/>
  <c r="DZ12" i="30"/>
  <c r="DZ15" i="30" l="1"/>
  <c r="EB3" i="30"/>
  <c r="EA9" i="30"/>
  <c r="EA10" i="30"/>
  <c r="EA11" i="30"/>
  <c r="EA17" i="30"/>
  <c r="EA16" i="30"/>
  <c r="EA12" i="30"/>
  <c r="EA18" i="30"/>
  <c r="EB9" i="30" l="1"/>
  <c r="EB10" i="30"/>
  <c r="EB11" i="30"/>
  <c r="EB12" i="30"/>
  <c r="EB18" i="30"/>
  <c r="EB17" i="30"/>
  <c r="EB16" i="30"/>
  <c r="EA15" i="30"/>
  <c r="EB15" i="30" l="1"/>
  <c r="CM14" i="26" l="1"/>
  <c r="CM25" i="26" s="1"/>
  <c r="CK4" i="26"/>
  <c r="CK5" i="26"/>
  <c r="CK6" i="26"/>
  <c r="CK7" i="26"/>
  <c r="CK8" i="26"/>
  <c r="CK9" i="26"/>
  <c r="CK10" i="26"/>
  <c r="CK11" i="26"/>
  <c r="CL14" i="26"/>
  <c r="CL25" i="26" s="1"/>
  <c r="CK15" i="26"/>
  <c r="CK16" i="26"/>
  <c r="CK17" i="26"/>
  <c r="CK18" i="26"/>
  <c r="CK19" i="26"/>
  <c r="CK20" i="26"/>
  <c r="CK21" i="26"/>
  <c r="CK22" i="26"/>
  <c r="CL26" i="26"/>
  <c r="CM26" i="26"/>
  <c r="CL28" i="26"/>
  <c r="CL29" i="26"/>
  <c r="CM29" i="26"/>
  <c r="CL30" i="26"/>
  <c r="CM31" i="26"/>
  <c r="CL32" i="26"/>
  <c r="CM33" i="26"/>
  <c r="CL33" i="26"/>
  <c r="CM20" i="26" l="1"/>
  <c r="FP20" i="26"/>
  <c r="FQ20" i="26"/>
  <c r="FR20" i="26"/>
  <c r="FS20" i="26"/>
  <c r="FT20" i="26"/>
  <c r="CL19" i="26"/>
  <c r="FP19" i="26"/>
  <c r="FQ19" i="26"/>
  <c r="FR19" i="26"/>
  <c r="FS19" i="26"/>
  <c r="FT19" i="26"/>
  <c r="CL18" i="26"/>
  <c r="FP18" i="26"/>
  <c r="FQ18" i="26"/>
  <c r="FR18" i="26"/>
  <c r="FS18" i="26"/>
  <c r="FT18" i="26"/>
  <c r="FP17" i="26"/>
  <c r="FQ17" i="26"/>
  <c r="FR17" i="26"/>
  <c r="FS17" i="26"/>
  <c r="FT17" i="26"/>
  <c r="CL16" i="26"/>
  <c r="FP16" i="26"/>
  <c r="FQ16" i="26"/>
  <c r="FR16" i="26"/>
  <c r="FS16" i="26"/>
  <c r="FT16" i="26"/>
  <c r="FP15" i="26"/>
  <c r="FQ15" i="26"/>
  <c r="FR15" i="26"/>
  <c r="FS15" i="26"/>
  <c r="FT15" i="26"/>
  <c r="CL22" i="26"/>
  <c r="FP22" i="26"/>
  <c r="FQ22" i="26"/>
  <c r="FR22" i="26"/>
  <c r="FS22" i="26"/>
  <c r="FT22" i="26"/>
  <c r="CL21" i="26"/>
  <c r="FP21" i="26"/>
  <c r="FQ21" i="26"/>
  <c r="FR21" i="26"/>
  <c r="FS21" i="26"/>
  <c r="FT21" i="26"/>
  <c r="FP9" i="26"/>
  <c r="FQ9" i="26"/>
  <c r="FR9" i="26"/>
  <c r="FS9" i="26"/>
  <c r="FT9" i="26"/>
  <c r="FP8" i="26"/>
  <c r="FQ8" i="26"/>
  <c r="FR8" i="26"/>
  <c r="FS8" i="26"/>
  <c r="FT8" i="26"/>
  <c r="FP7" i="26"/>
  <c r="FQ7" i="26"/>
  <c r="FR7" i="26"/>
  <c r="FS7" i="26"/>
  <c r="FT7" i="26"/>
  <c r="FP6" i="26"/>
  <c r="FQ6" i="26"/>
  <c r="FR6" i="26"/>
  <c r="FS6" i="26"/>
  <c r="FT6" i="26"/>
  <c r="FP5" i="26"/>
  <c r="FQ5" i="26"/>
  <c r="FR5" i="26"/>
  <c r="FS5" i="26"/>
  <c r="FT5" i="26"/>
  <c r="FP10" i="26"/>
  <c r="FQ10" i="26"/>
  <c r="FR10" i="26"/>
  <c r="FS10" i="26"/>
  <c r="FT10" i="26"/>
  <c r="FP4" i="26"/>
  <c r="FQ4" i="26"/>
  <c r="FR4" i="26"/>
  <c r="FS4" i="26"/>
  <c r="FT4" i="26"/>
  <c r="FP11" i="26"/>
  <c r="FQ11" i="26"/>
  <c r="FR11" i="26"/>
  <c r="FS11" i="26"/>
  <c r="FT11" i="26"/>
  <c r="CM17" i="26"/>
  <c r="CM22" i="26"/>
  <c r="CM21" i="26"/>
  <c r="CM16" i="26"/>
  <c r="CL20" i="26"/>
  <c r="CM18" i="26"/>
  <c r="CM19" i="26"/>
  <c r="CM28" i="26"/>
  <c r="CL17" i="26"/>
  <c r="CM32" i="26"/>
  <c r="CM30" i="26"/>
  <c r="CL31" i="26"/>
  <c r="CL27" i="26"/>
  <c r="CM27" i="26"/>
  <c r="CL15" i="26"/>
  <c r="CM15" i="26"/>
  <c r="CN16" i="26" l="1"/>
  <c r="CN17" i="26"/>
  <c r="CN14" i="26"/>
  <c r="CN25" i="26" s="1"/>
  <c r="CN19" i="26"/>
  <c r="CN21" i="26"/>
  <c r="CN18" i="26"/>
  <c r="CN20" i="26"/>
  <c r="CN22" i="26"/>
  <c r="CN15" i="26"/>
  <c r="CN26" i="26"/>
  <c r="CN30" i="26"/>
  <c r="CN33" i="26"/>
  <c r="CN28" i="26"/>
  <c r="CN31" i="26"/>
  <c r="CN27" i="26"/>
  <c r="CN29" i="26"/>
  <c r="CN32" i="26"/>
  <c r="CO15" i="26" l="1"/>
  <c r="CO18" i="26"/>
  <c r="CO14" i="26"/>
  <c r="CO25" i="26" s="1"/>
  <c r="CO19" i="26"/>
  <c r="CO16" i="26"/>
  <c r="CO17" i="26"/>
  <c r="CO21" i="26"/>
  <c r="CO20" i="26"/>
  <c r="CO22" i="26"/>
  <c r="CO29" i="26"/>
  <c r="CO26" i="26"/>
  <c r="CO32" i="26"/>
  <c r="CO33" i="26"/>
  <c r="CO27" i="26"/>
  <c r="CO31" i="26"/>
  <c r="CO28" i="26"/>
  <c r="CO30" i="26"/>
  <c r="CP14" i="26" l="1"/>
  <c r="CP25" i="26" s="1"/>
  <c r="CP19" i="26"/>
  <c r="CP16" i="26"/>
  <c r="CP15" i="26"/>
  <c r="CP17" i="26"/>
  <c r="CP20" i="26"/>
  <c r="CP22" i="26"/>
  <c r="CP18" i="26"/>
  <c r="CP21" i="26"/>
  <c r="CP28" i="26"/>
  <c r="CP26" i="26"/>
  <c r="CP30" i="26"/>
  <c r="CP27" i="26"/>
  <c r="CP31" i="26"/>
  <c r="CP29" i="26"/>
  <c r="CP33" i="26"/>
  <c r="CP32" i="26"/>
  <c r="CQ5" i="26" l="1"/>
  <c r="CQ4" i="26"/>
  <c r="CQ10" i="26"/>
  <c r="CQ9" i="26"/>
  <c r="CQ7" i="26"/>
  <c r="CQ6" i="26"/>
  <c r="CQ18" i="26"/>
  <c r="CQ15" i="26"/>
  <c r="CQ16" i="26"/>
  <c r="CQ22" i="26"/>
  <c r="CQ8" i="26"/>
  <c r="CQ11" i="26"/>
  <c r="CQ14" i="26"/>
  <c r="CQ25" i="26" s="1"/>
  <c r="CQ17" i="26"/>
  <c r="CQ20" i="26"/>
  <c r="CQ21" i="26"/>
  <c r="CQ26" i="26"/>
  <c r="CQ19" i="26"/>
  <c r="CQ27" i="26"/>
  <c r="CQ29" i="26"/>
  <c r="CQ31" i="26"/>
  <c r="CQ30" i="26"/>
  <c r="CQ33" i="26"/>
  <c r="CQ28" i="26"/>
  <c r="CQ32" i="26"/>
  <c r="CR6" i="26" l="1"/>
  <c r="CR5" i="26"/>
  <c r="CR4" i="26"/>
  <c r="CR11" i="26"/>
  <c r="CR10" i="26"/>
  <c r="CR8" i="26"/>
  <c r="CR7" i="26"/>
  <c r="CR15" i="26"/>
  <c r="CR9" i="26"/>
  <c r="CR17" i="26"/>
  <c r="CR19" i="26"/>
  <c r="CR21" i="26"/>
  <c r="CR18" i="26"/>
  <c r="CR14" i="26"/>
  <c r="CR25" i="26" s="1"/>
  <c r="CR16" i="26"/>
  <c r="CR26" i="26"/>
  <c r="CR22" i="26"/>
  <c r="CR27" i="26"/>
  <c r="CR28" i="26"/>
  <c r="CR32" i="26"/>
  <c r="CR31" i="26"/>
  <c r="CR33" i="26"/>
  <c r="CR20" i="26"/>
  <c r="CR29" i="26"/>
  <c r="CR30" i="26"/>
  <c r="CS7" i="26" l="1"/>
  <c r="CS6" i="26"/>
  <c r="CS5" i="26"/>
  <c r="CS4" i="26"/>
  <c r="CS9" i="26"/>
  <c r="CS8" i="26"/>
  <c r="CS19" i="26"/>
  <c r="CS14" i="26"/>
  <c r="CS25" i="26" s="1"/>
  <c r="CS10" i="26"/>
  <c r="CS16" i="26"/>
  <c r="CS20" i="26"/>
  <c r="CS17" i="26"/>
  <c r="CS11" i="26"/>
  <c r="CS15" i="26"/>
  <c r="CS18" i="26"/>
  <c r="CS21" i="26"/>
  <c r="CS22" i="26"/>
  <c r="CS29" i="26"/>
  <c r="CS27" i="26"/>
  <c r="CS33" i="26"/>
  <c r="CS28" i="26"/>
  <c r="CS32" i="26"/>
  <c r="CS31" i="26"/>
  <c r="CS26" i="26"/>
  <c r="CS30" i="26"/>
  <c r="CT8" i="26" l="1"/>
  <c r="CT7" i="26"/>
  <c r="CT6" i="26"/>
  <c r="CT5" i="26"/>
  <c r="CT4" i="26"/>
  <c r="CT9" i="26"/>
  <c r="CT11" i="26"/>
  <c r="CT18" i="26"/>
  <c r="CT15" i="26"/>
  <c r="CT10" i="26"/>
  <c r="CT16" i="26"/>
  <c r="CT21" i="26"/>
  <c r="CT20" i="26"/>
  <c r="CT22" i="26"/>
  <c r="CT19" i="26"/>
  <c r="CT14" i="26"/>
  <c r="CT25" i="26" s="1"/>
  <c r="CT32" i="26"/>
  <c r="CT27" i="26"/>
  <c r="CT28" i="26"/>
  <c r="CT26" i="26"/>
  <c r="CT30" i="26"/>
  <c r="CT33" i="26"/>
  <c r="CT31" i="26"/>
  <c r="CT17" i="26"/>
  <c r="CT29" i="26"/>
  <c r="CU6" i="26" l="1"/>
  <c r="CU5" i="26"/>
  <c r="CU4" i="26"/>
  <c r="CU10" i="26"/>
  <c r="CU8" i="26"/>
  <c r="CU17" i="26"/>
  <c r="CU14" i="26"/>
  <c r="CU25" i="26" s="1"/>
  <c r="CU7" i="26"/>
  <c r="CU9" i="26"/>
  <c r="CU15" i="26"/>
  <c r="CU19" i="26"/>
  <c r="CU20" i="26"/>
  <c r="CU18" i="26"/>
  <c r="CU16" i="26"/>
  <c r="CU11" i="26"/>
  <c r="CU21" i="26"/>
  <c r="CU22" i="26"/>
  <c r="CU31" i="26"/>
  <c r="CU26" i="26"/>
  <c r="CU27" i="26"/>
  <c r="CU30" i="26"/>
  <c r="CU29" i="26"/>
  <c r="CU32" i="26"/>
  <c r="CU33" i="26"/>
  <c r="CU28" i="26"/>
  <c r="CV7" i="26" l="1"/>
  <c r="CV6" i="26"/>
  <c r="CV4" i="26"/>
  <c r="CV11" i="26"/>
  <c r="CV16" i="26"/>
  <c r="CV8" i="26"/>
  <c r="CV14" i="26"/>
  <c r="CV25" i="26" s="1"/>
  <c r="CV17" i="26"/>
  <c r="CV18" i="26"/>
  <c r="CV19" i="26"/>
  <c r="CV9" i="26"/>
  <c r="CV10" i="26"/>
  <c r="CV21" i="26"/>
  <c r="CV20" i="26"/>
  <c r="CV26" i="26"/>
  <c r="CV30" i="26"/>
  <c r="CV33" i="26"/>
  <c r="CV5" i="26"/>
  <c r="CV22" i="26"/>
  <c r="CV27" i="26"/>
  <c r="CV29" i="26"/>
  <c r="CV32" i="26"/>
  <c r="CV28" i="26"/>
  <c r="CV31" i="26"/>
  <c r="CV15" i="26"/>
  <c r="CW8" i="26" l="1"/>
  <c r="CW7" i="26"/>
  <c r="CW5" i="26"/>
  <c r="CW4" i="26"/>
  <c r="CW9" i="26"/>
  <c r="CW10" i="26"/>
  <c r="CW15" i="26"/>
  <c r="CW11" i="26"/>
  <c r="CW6" i="26"/>
  <c r="CW17" i="26"/>
  <c r="CW22" i="26"/>
  <c r="CW14" i="26"/>
  <c r="CW25" i="26" s="1"/>
  <c r="CW20" i="26"/>
  <c r="CW29" i="26"/>
  <c r="CW26" i="26"/>
  <c r="CW16" i="26"/>
  <c r="CW31" i="26"/>
  <c r="CW18" i="26"/>
  <c r="CW19" i="26"/>
  <c r="CW33" i="26"/>
  <c r="CW21" i="26"/>
  <c r="CW30" i="26"/>
  <c r="CW27" i="26"/>
  <c r="CW32" i="26"/>
  <c r="CW28" i="26"/>
  <c r="CX4" i="26" l="1"/>
  <c r="CX9" i="26"/>
  <c r="CX8" i="26"/>
  <c r="CX6" i="26"/>
  <c r="CX5" i="26"/>
  <c r="CX14" i="26"/>
  <c r="CX25" i="26" s="1"/>
  <c r="CX11" i="26"/>
  <c r="CX19" i="26"/>
  <c r="CX10" i="26"/>
  <c r="CX17" i="26"/>
  <c r="CX16" i="26"/>
  <c r="CX18" i="26"/>
  <c r="CX21" i="26"/>
  <c r="CX20" i="26"/>
  <c r="CX15" i="26"/>
  <c r="CX7" i="26"/>
  <c r="CX22" i="26"/>
  <c r="CX28" i="26"/>
  <c r="CX32" i="26"/>
  <c r="CX27" i="26"/>
  <c r="CX26" i="26"/>
  <c r="CX33" i="26"/>
  <c r="CX30" i="26"/>
  <c r="CX31" i="26"/>
  <c r="CX29" i="26"/>
  <c r="CY5" i="26" l="1"/>
  <c r="CY4" i="26"/>
  <c r="CY10" i="26"/>
  <c r="CY9" i="26"/>
  <c r="CY7" i="26"/>
  <c r="CY6" i="26"/>
  <c r="CY18" i="26"/>
  <c r="CY14" i="26"/>
  <c r="CY25" i="26" s="1"/>
  <c r="CY22" i="26"/>
  <c r="CY15" i="26"/>
  <c r="CY19" i="26"/>
  <c r="CY16" i="26"/>
  <c r="CY8" i="26"/>
  <c r="CY11" i="26"/>
  <c r="CY17" i="26"/>
  <c r="CY26" i="26"/>
  <c r="CY21" i="26"/>
  <c r="CY27" i="26"/>
  <c r="CY28" i="26"/>
  <c r="CY20" i="26"/>
  <c r="CY30" i="26"/>
  <c r="CY32" i="26"/>
  <c r="CY33" i="26"/>
  <c r="CY29" i="26"/>
  <c r="CY31" i="26"/>
  <c r="CZ6" i="26" l="1"/>
  <c r="CZ5" i="26"/>
  <c r="CZ4" i="26"/>
  <c r="CZ10" i="26"/>
  <c r="CZ8" i="26"/>
  <c r="CZ7" i="26"/>
  <c r="CZ15" i="26"/>
  <c r="CZ11" i="26"/>
  <c r="CZ17" i="26"/>
  <c r="CZ18" i="26"/>
  <c r="CZ21" i="26"/>
  <c r="CZ9" i="26"/>
  <c r="CZ14" i="26"/>
  <c r="CZ25" i="26" s="1"/>
  <c r="CZ19" i="26"/>
  <c r="CZ16" i="26"/>
  <c r="CZ20" i="26"/>
  <c r="CZ22" i="26"/>
  <c r="CZ31" i="26"/>
  <c r="CZ27" i="26"/>
  <c r="CZ30" i="26"/>
  <c r="CZ26" i="26"/>
  <c r="CZ29" i="26"/>
  <c r="CZ32" i="26"/>
  <c r="CZ33" i="26"/>
  <c r="CZ28" i="26"/>
  <c r="DA19" i="26" l="1"/>
  <c r="DA14" i="26"/>
  <c r="DA25" i="26" s="1"/>
  <c r="DA16" i="26"/>
  <c r="DA20" i="26"/>
  <c r="DA15" i="26"/>
  <c r="DA17" i="26"/>
  <c r="DA21" i="26"/>
  <c r="DA18" i="26"/>
  <c r="DA29" i="26"/>
  <c r="DA22" i="26"/>
  <c r="DA32" i="26"/>
  <c r="DA31" i="26"/>
  <c r="DA28" i="26"/>
  <c r="DA26" i="26"/>
  <c r="DA27" i="26"/>
  <c r="DA30" i="26"/>
  <c r="DA33" i="26"/>
  <c r="DB8" i="26" l="1"/>
  <c r="DB7" i="26"/>
  <c r="DB5" i="26"/>
  <c r="DB4" i="26"/>
  <c r="DB9" i="26"/>
  <c r="DB18" i="26"/>
  <c r="DB10" i="26"/>
  <c r="DB15" i="26"/>
  <c r="DB16" i="26"/>
  <c r="DB21" i="26"/>
  <c r="DB6" i="26"/>
  <c r="DB11" i="26"/>
  <c r="DB17" i="26"/>
  <c r="DB20" i="26"/>
  <c r="DB22" i="26"/>
  <c r="DB14" i="26"/>
  <c r="DB25" i="26" s="1"/>
  <c r="DB19" i="26"/>
  <c r="DB26" i="26"/>
  <c r="DB32" i="26"/>
  <c r="DB27" i="26"/>
  <c r="DB28" i="26"/>
  <c r="DB29" i="26"/>
  <c r="DB33" i="26"/>
  <c r="DB31" i="26"/>
  <c r="DB30" i="26"/>
  <c r="DC6" i="26" l="1"/>
  <c r="DC5" i="26"/>
  <c r="DC4" i="26"/>
  <c r="DC10" i="26"/>
  <c r="DC11" i="26"/>
  <c r="DC17" i="26"/>
  <c r="DC7" i="26"/>
  <c r="DC8" i="26"/>
  <c r="DC14" i="26"/>
  <c r="DC25" i="26" s="1"/>
  <c r="DC19" i="26"/>
  <c r="DC18" i="26"/>
  <c r="DC20" i="26"/>
  <c r="DC9" i="26"/>
  <c r="DC22" i="26"/>
  <c r="DC21" i="26"/>
  <c r="DC15" i="26"/>
  <c r="DC16" i="26"/>
  <c r="DC31" i="26"/>
  <c r="DC27" i="26"/>
  <c r="DC26" i="26"/>
  <c r="DC28" i="26"/>
  <c r="DC32" i="26"/>
  <c r="DC29" i="26"/>
  <c r="DC30" i="26"/>
  <c r="DC33" i="26"/>
  <c r="DD16" i="26" l="1"/>
  <c r="DD15" i="26"/>
  <c r="DD14" i="26"/>
  <c r="DD25" i="26" s="1"/>
  <c r="DD17" i="26"/>
  <c r="DD19" i="26"/>
  <c r="DD22" i="26"/>
  <c r="DD26" i="26"/>
  <c r="DD30" i="26"/>
  <c r="DD33" i="26"/>
  <c r="DD20" i="26"/>
  <c r="DD18" i="26"/>
  <c r="DD28" i="26"/>
  <c r="DD31" i="26"/>
  <c r="DD29" i="26"/>
  <c r="DD27" i="26"/>
  <c r="DD32" i="26"/>
  <c r="DD21" i="26"/>
  <c r="DE8" i="26" l="1"/>
  <c r="DE7" i="26"/>
  <c r="DE5" i="26"/>
  <c r="DE4" i="26"/>
  <c r="DE6" i="26"/>
  <c r="DE15" i="26"/>
  <c r="DE10" i="26"/>
  <c r="DE16" i="26"/>
  <c r="DE19" i="26"/>
  <c r="DE14" i="26"/>
  <c r="DE25" i="26" s="1"/>
  <c r="DE20" i="26"/>
  <c r="DE9" i="26"/>
  <c r="DE18" i="26"/>
  <c r="DE11" i="26"/>
  <c r="DE21" i="26"/>
  <c r="DE29" i="26"/>
  <c r="DE27" i="26"/>
  <c r="DE26" i="26"/>
  <c r="DE30" i="26"/>
  <c r="DE33" i="26"/>
  <c r="DE28" i="26"/>
  <c r="DE31" i="26"/>
  <c r="DE22" i="26"/>
  <c r="DE32" i="26"/>
  <c r="DE17" i="26"/>
  <c r="DF4" i="26" l="1"/>
  <c r="DF9" i="26"/>
  <c r="DF8" i="26"/>
  <c r="DF6" i="26"/>
  <c r="DF5" i="26"/>
  <c r="DF14" i="26"/>
  <c r="DF25" i="26" s="1"/>
  <c r="DF19" i="26"/>
  <c r="DF7" i="26"/>
  <c r="DF17" i="26"/>
  <c r="DF10" i="26"/>
  <c r="DF11" i="26"/>
  <c r="DF18" i="26"/>
  <c r="DF15" i="26"/>
  <c r="DF22" i="26"/>
  <c r="DF16" i="26"/>
  <c r="DF21" i="26"/>
  <c r="DF20" i="26"/>
  <c r="DF28" i="26"/>
  <c r="DF26" i="26"/>
  <c r="DF27" i="26"/>
  <c r="DF31" i="26"/>
  <c r="DF29" i="26"/>
  <c r="DF33" i="26"/>
  <c r="DF32" i="26"/>
  <c r="DF30" i="26"/>
  <c r="DG18" i="26" l="1"/>
  <c r="DG15" i="26"/>
  <c r="DG22" i="26"/>
  <c r="DG16" i="26"/>
  <c r="DG19" i="26"/>
  <c r="DG17" i="26"/>
  <c r="DG26" i="26"/>
  <c r="DG20" i="26"/>
  <c r="DG27" i="26"/>
  <c r="DG21" i="26"/>
  <c r="DG14" i="26"/>
  <c r="DG25" i="26" s="1"/>
  <c r="DG32" i="26"/>
  <c r="DG29" i="26"/>
  <c r="DG33" i="26"/>
  <c r="DG28" i="26"/>
  <c r="DG31" i="26"/>
  <c r="DG30" i="26"/>
  <c r="DH6" i="26" l="1"/>
  <c r="DH5" i="26"/>
  <c r="DH4" i="26"/>
  <c r="DH10" i="26"/>
  <c r="DH8" i="26"/>
  <c r="DH7" i="26"/>
  <c r="DH15" i="26"/>
  <c r="DH9" i="26"/>
  <c r="DH17" i="26"/>
  <c r="DH14" i="26"/>
  <c r="DH25" i="26" s="1"/>
  <c r="DH21" i="26"/>
  <c r="DH16" i="26"/>
  <c r="DH11" i="26"/>
  <c r="DH20" i="26"/>
  <c r="DH18" i="26"/>
  <c r="DH22" i="26"/>
  <c r="DH19" i="26"/>
  <c r="DH26" i="26"/>
  <c r="DH27" i="26"/>
  <c r="DH30" i="26"/>
  <c r="DH32" i="26"/>
  <c r="DH33" i="26"/>
  <c r="DH28" i="26"/>
  <c r="DH29" i="26"/>
  <c r="DH31" i="26"/>
  <c r="DI7" i="26" l="1"/>
  <c r="DI6" i="26"/>
  <c r="DI5" i="26"/>
  <c r="DI4" i="26"/>
  <c r="DI8" i="26"/>
  <c r="DI19" i="26"/>
  <c r="DI14" i="26"/>
  <c r="DI25" i="26" s="1"/>
  <c r="DI11" i="26"/>
  <c r="DI16" i="26"/>
  <c r="DI20" i="26"/>
  <c r="DI17" i="26"/>
  <c r="DI9" i="26"/>
  <c r="DI21" i="26"/>
  <c r="DI18" i="26"/>
  <c r="DI22" i="26"/>
  <c r="DI10" i="26"/>
  <c r="DI15" i="26"/>
  <c r="DI29" i="26"/>
  <c r="DI28" i="26"/>
  <c r="DI26" i="26"/>
  <c r="DI31" i="26"/>
  <c r="DI30" i="26"/>
  <c r="DI32" i="26"/>
  <c r="DI33" i="26"/>
  <c r="DI27" i="26"/>
  <c r="DJ8" i="26" l="1"/>
  <c r="DJ7" i="26"/>
  <c r="DJ5" i="26"/>
  <c r="DJ4" i="26"/>
  <c r="DJ9" i="26"/>
  <c r="DJ10" i="26"/>
  <c r="DJ18" i="26"/>
  <c r="DJ15" i="26"/>
  <c r="DJ21" i="26"/>
  <c r="DJ19" i="26"/>
  <c r="DJ17" i="26"/>
  <c r="DJ14" i="26"/>
  <c r="DJ25" i="26" s="1"/>
  <c r="DJ22" i="26"/>
  <c r="DJ6" i="26"/>
  <c r="DJ16" i="26"/>
  <c r="DJ32" i="26"/>
  <c r="DJ27" i="26"/>
  <c r="DJ20" i="26"/>
  <c r="DJ28" i="26"/>
  <c r="DJ31" i="26"/>
  <c r="DJ30" i="26"/>
  <c r="DJ11" i="26"/>
  <c r="DJ26" i="26"/>
  <c r="DJ33" i="26"/>
  <c r="DJ29" i="26"/>
  <c r="DK17" i="26" l="1"/>
  <c r="DK14" i="26"/>
  <c r="DK25" i="26" s="1"/>
  <c r="DK18" i="26"/>
  <c r="DK20" i="26"/>
  <c r="DK16" i="26"/>
  <c r="DK15" i="26"/>
  <c r="DK19" i="26"/>
  <c r="DK21" i="26"/>
  <c r="DK31" i="26"/>
  <c r="DK27" i="26"/>
  <c r="DK33" i="26"/>
  <c r="DK22" i="26"/>
  <c r="DK26" i="26"/>
  <c r="DK32" i="26"/>
  <c r="DK30" i="26"/>
  <c r="DK28" i="26"/>
  <c r="DK29" i="26"/>
  <c r="DL7" i="26" l="1"/>
  <c r="DL6" i="26"/>
  <c r="DL4" i="26"/>
  <c r="DL11" i="26"/>
  <c r="DL9" i="26"/>
  <c r="DL16" i="26"/>
  <c r="DL8" i="26"/>
  <c r="DL14" i="26"/>
  <c r="DL25" i="26" s="1"/>
  <c r="DL5" i="26"/>
  <c r="DL10" i="26"/>
  <c r="DL15" i="26"/>
  <c r="DL18" i="26"/>
  <c r="DL19" i="26"/>
  <c r="DL22" i="26"/>
  <c r="DL20" i="26"/>
  <c r="DL17" i="26"/>
  <c r="DL21" i="26"/>
  <c r="DL26" i="26"/>
  <c r="DL30" i="26"/>
  <c r="DL33" i="26"/>
  <c r="DL29" i="26"/>
  <c r="DL27" i="26"/>
  <c r="DL32" i="26"/>
  <c r="DL28" i="26"/>
  <c r="DL31" i="26"/>
  <c r="DM8" i="26" l="1"/>
  <c r="DM7" i="26"/>
  <c r="DM5" i="26"/>
  <c r="DM4" i="26"/>
  <c r="DM11" i="26"/>
  <c r="DM15" i="26"/>
  <c r="DM10" i="26"/>
  <c r="DM16" i="26"/>
  <c r="DM19" i="26"/>
  <c r="DM18" i="26"/>
  <c r="DM6" i="26"/>
  <c r="DM17" i="26"/>
  <c r="DM14" i="26"/>
  <c r="DM25" i="26" s="1"/>
  <c r="DM21" i="26"/>
  <c r="DM9" i="26"/>
  <c r="DM22" i="26"/>
  <c r="DM20" i="26"/>
  <c r="DM26" i="26"/>
  <c r="DM29" i="26"/>
  <c r="DM28" i="26"/>
  <c r="DM27" i="26"/>
  <c r="DM30" i="26"/>
  <c r="DM32" i="26"/>
  <c r="DM33" i="26"/>
  <c r="DM31" i="26"/>
  <c r="DN4" i="26" l="1"/>
  <c r="DN9" i="26"/>
  <c r="DN8" i="26"/>
  <c r="DN6" i="26"/>
  <c r="DN5" i="26"/>
  <c r="DN14" i="26"/>
  <c r="DN25" i="26" s="1"/>
  <c r="DN10" i="26"/>
  <c r="DN19" i="26"/>
  <c r="DN11" i="26"/>
  <c r="DN17" i="26"/>
  <c r="DN15" i="26"/>
  <c r="DN7" i="26"/>
  <c r="DN20" i="26"/>
  <c r="DN16" i="26"/>
  <c r="DN18" i="26"/>
  <c r="DN22" i="26"/>
  <c r="DN28" i="26"/>
  <c r="DN21" i="26"/>
  <c r="DN30" i="26"/>
  <c r="DN26" i="26"/>
  <c r="DN32" i="26"/>
  <c r="DN33" i="26"/>
  <c r="DN31" i="26"/>
  <c r="DN29" i="26"/>
  <c r="DN27" i="26"/>
  <c r="D2" i="22"/>
  <c r="E2" i="22" s="1"/>
  <c r="C28" i="22"/>
  <c r="D28" i="22" s="1"/>
  <c r="E28" i="22" s="1"/>
  <c r="C16" i="22"/>
  <c r="D16" i="22" s="1"/>
  <c r="E16" i="22" s="1"/>
  <c r="DO5" i="26" l="1"/>
  <c r="DO4" i="26"/>
  <c r="DO10" i="26"/>
  <c r="DO9" i="26"/>
  <c r="DO7" i="26"/>
  <c r="DO6" i="26"/>
  <c r="DO8" i="26"/>
  <c r="DO18" i="26"/>
  <c r="DO11" i="26"/>
  <c r="DO16" i="26"/>
  <c r="DO20" i="26"/>
  <c r="DO22" i="26"/>
  <c r="DO21" i="26"/>
  <c r="DO19" i="26"/>
  <c r="DO26" i="26"/>
  <c r="DO15" i="26"/>
  <c r="DO17" i="26"/>
  <c r="DO14" i="26"/>
  <c r="DO25" i="26" s="1"/>
  <c r="DO27" i="26"/>
  <c r="DO31" i="26"/>
  <c r="DO33" i="26"/>
  <c r="DO28" i="26"/>
  <c r="DO30" i="26"/>
  <c r="DO32" i="26"/>
  <c r="DO29" i="26"/>
  <c r="F2" i="22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F16" i="22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F28" i="22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DJ4" i="30" l="1"/>
  <c r="DB6" i="30"/>
  <c r="DB5" i="30"/>
  <c r="DB4" i="30"/>
  <c r="DC5" i="30"/>
  <c r="DC4" i="30"/>
  <c r="DC6" i="30"/>
  <c r="DD6" i="30"/>
  <c r="DD4" i="30"/>
  <c r="DD5" i="30"/>
  <c r="DF6" i="30"/>
  <c r="DF5" i="30"/>
  <c r="DF4" i="30"/>
  <c r="DG5" i="30"/>
  <c r="DG6" i="30"/>
  <c r="DG4" i="30"/>
  <c r="DH6" i="30"/>
  <c r="DH5" i="30"/>
  <c r="DH4" i="30"/>
  <c r="DI4" i="30"/>
  <c r="DI6" i="30"/>
  <c r="DI5" i="30"/>
  <c r="DJ6" i="30"/>
  <c r="DP6" i="26"/>
  <c r="DP5" i="26"/>
  <c r="DP4" i="26"/>
  <c r="DP10" i="26"/>
  <c r="DP8" i="26"/>
  <c r="DP7" i="26"/>
  <c r="DP11" i="26"/>
  <c r="DP15" i="26"/>
  <c r="DP17" i="26"/>
  <c r="DP9" i="26"/>
  <c r="DP21" i="26"/>
  <c r="DP19" i="26"/>
  <c r="DP14" i="26"/>
  <c r="DP25" i="26" s="1"/>
  <c r="DP18" i="26"/>
  <c r="DP16" i="26"/>
  <c r="DP22" i="26"/>
  <c r="DP32" i="26"/>
  <c r="DP29" i="26"/>
  <c r="DP20" i="26"/>
  <c r="DP33" i="26"/>
  <c r="DP31" i="26"/>
  <c r="DP26" i="26"/>
  <c r="DP30" i="26"/>
  <c r="DP27" i="26"/>
  <c r="DP28" i="26"/>
  <c r="DJ5" i="30" l="1"/>
  <c r="DQ7" i="26"/>
  <c r="DQ6" i="26"/>
  <c r="DQ5" i="26"/>
  <c r="DQ4" i="26"/>
  <c r="DQ8" i="26"/>
  <c r="DQ19" i="26"/>
  <c r="DQ9" i="26"/>
  <c r="DQ14" i="26"/>
  <c r="DQ25" i="26" s="1"/>
  <c r="DQ16" i="26"/>
  <c r="DQ15" i="26"/>
  <c r="DQ17" i="26"/>
  <c r="DQ20" i="26"/>
  <c r="DQ11" i="26"/>
  <c r="DQ18" i="26"/>
  <c r="DQ10" i="26"/>
  <c r="DQ22" i="26"/>
  <c r="DQ21" i="26"/>
  <c r="DQ26" i="26"/>
  <c r="DQ30" i="26"/>
  <c r="DQ29" i="26"/>
  <c r="DQ27" i="26"/>
  <c r="DQ31" i="26"/>
  <c r="DQ32" i="26"/>
  <c r="DQ28" i="26"/>
  <c r="DQ33" i="26"/>
  <c r="DR8" i="26" l="1"/>
  <c r="DR7" i="26"/>
  <c r="DR5" i="26"/>
  <c r="DR4" i="26"/>
  <c r="DR9" i="26"/>
  <c r="DR18" i="26"/>
  <c r="DR6" i="26"/>
  <c r="DR10" i="26"/>
  <c r="DR11" i="26"/>
  <c r="DR15" i="26"/>
  <c r="DR21" i="26"/>
  <c r="DR19" i="26"/>
  <c r="DR17" i="26"/>
  <c r="DR16" i="26"/>
  <c r="DR14" i="26"/>
  <c r="DR25" i="26" s="1"/>
  <c r="DR20" i="26"/>
  <c r="DR22" i="26"/>
  <c r="DR32" i="26"/>
  <c r="DR27" i="26"/>
  <c r="DR26" i="26"/>
  <c r="DR28" i="26"/>
  <c r="DR31" i="26"/>
  <c r="DR30" i="26"/>
  <c r="DR29" i="26"/>
  <c r="DR33" i="26"/>
  <c r="DS6" i="26" l="1"/>
  <c r="DS5" i="26"/>
  <c r="DS4" i="26"/>
  <c r="DS10" i="26"/>
  <c r="DS17" i="26"/>
  <c r="DS14" i="26"/>
  <c r="DS25" i="26" s="1"/>
  <c r="DS7" i="26"/>
  <c r="DS20" i="26"/>
  <c r="DS8" i="26"/>
  <c r="DS16" i="26"/>
  <c r="DS9" i="26"/>
  <c r="DS15" i="26"/>
  <c r="DS21" i="26"/>
  <c r="DS11" i="26"/>
  <c r="DS31" i="26"/>
  <c r="DS27" i="26"/>
  <c r="DS19" i="26"/>
  <c r="DS22" i="26"/>
  <c r="DS28" i="26"/>
  <c r="DS33" i="26"/>
  <c r="DS18" i="26"/>
  <c r="DS29" i="26"/>
  <c r="DS26" i="26"/>
  <c r="DS30" i="26"/>
  <c r="DS32" i="26"/>
  <c r="DT7" i="26" l="1"/>
  <c r="DT6" i="26"/>
  <c r="DT4" i="26"/>
  <c r="DT11" i="26"/>
  <c r="DT16" i="26"/>
  <c r="DT9" i="26"/>
  <c r="DT5" i="26"/>
  <c r="DT10" i="26"/>
  <c r="DT15" i="26"/>
  <c r="DT17" i="26"/>
  <c r="DT19" i="26"/>
  <c r="DT14" i="26"/>
  <c r="DT25" i="26" s="1"/>
  <c r="DT21" i="26"/>
  <c r="DT22" i="26"/>
  <c r="DT20" i="26"/>
  <c r="DT8" i="26"/>
  <c r="DT18" i="26"/>
  <c r="DT26" i="26"/>
  <c r="DT30" i="26"/>
  <c r="DT33" i="26"/>
  <c r="DT27" i="26"/>
  <c r="DT28" i="26"/>
  <c r="DT32" i="26"/>
  <c r="DT31" i="26"/>
  <c r="DT29" i="26"/>
  <c r="DG4" i="26" l="1"/>
  <c r="CP7" i="26"/>
  <c r="CO8" i="26"/>
  <c r="CN10" i="26"/>
  <c r="DK8" i="26"/>
  <c r="CP5" i="26"/>
  <c r="CL10" i="26"/>
  <c r="DK7" i="26"/>
  <c r="CO7" i="26"/>
  <c r="DM4" i="30"/>
  <c r="DD5" i="26"/>
  <c r="DA9" i="26"/>
  <c r="CO11" i="26"/>
  <c r="CM7" i="26"/>
  <c r="CO9" i="26"/>
  <c r="CN4" i="26"/>
  <c r="DK11" i="26"/>
  <c r="DG5" i="26"/>
  <c r="DD4" i="26"/>
  <c r="CP9" i="26"/>
  <c r="CN8" i="26"/>
  <c r="CM6" i="26"/>
  <c r="CM10" i="26"/>
  <c r="DK5" i="26"/>
  <c r="DG10" i="26"/>
  <c r="DA4" i="26"/>
  <c r="CO10" i="26"/>
  <c r="DA11" i="26"/>
  <c r="CP4" i="26"/>
  <c r="CL5" i="26"/>
  <c r="CL9" i="26"/>
  <c r="DK6" i="26"/>
  <c r="DD6" i="26"/>
  <c r="CP6" i="26"/>
  <c r="CO5" i="26"/>
  <c r="CN5" i="26"/>
  <c r="DD7" i="26"/>
  <c r="DG11" i="26"/>
  <c r="DA10" i="26"/>
  <c r="DG8" i="26"/>
  <c r="DD11" i="26"/>
  <c r="CO4" i="26"/>
  <c r="CN6" i="26"/>
  <c r="CM9" i="26"/>
  <c r="DL5" i="30"/>
  <c r="DL4" i="30"/>
  <c r="DL6" i="30"/>
  <c r="DM6" i="30"/>
  <c r="DK6" i="30"/>
  <c r="DM5" i="30"/>
  <c r="DK5" i="30"/>
  <c r="DK4" i="30"/>
  <c r="DU8" i="26"/>
  <c r="DU7" i="26"/>
  <c r="DU5" i="26"/>
  <c r="DU4" i="26"/>
  <c r="DU15" i="26"/>
  <c r="DU6" i="26"/>
  <c r="DU14" i="26"/>
  <c r="DU25" i="26" s="1"/>
  <c r="DU18" i="26"/>
  <c r="DU9" i="26"/>
  <c r="DU11" i="26"/>
  <c r="DU17" i="26"/>
  <c r="DU19" i="26"/>
  <c r="DU10" i="26"/>
  <c r="DU16" i="26"/>
  <c r="DU22" i="26"/>
  <c r="DU29" i="26"/>
  <c r="DU26" i="26"/>
  <c r="DU33" i="26"/>
  <c r="DU27" i="26"/>
  <c r="DU32" i="26"/>
  <c r="DU21" i="26"/>
  <c r="DU28" i="26"/>
  <c r="DU31" i="26"/>
  <c r="DU20" i="26"/>
  <c r="DU30" i="26"/>
  <c r="AR6" i="30" l="1"/>
  <c r="DA6" i="26"/>
  <c r="CL6" i="26"/>
  <c r="CL8" i="26"/>
  <c r="CN9" i="26"/>
  <c r="DA7" i="26"/>
  <c r="DG9" i="26"/>
  <c r="DG7" i="26"/>
  <c r="DK9" i="26"/>
  <c r="CL7" i="26"/>
  <c r="CM11" i="26"/>
  <c r="DA5" i="26"/>
  <c r="CM8" i="26"/>
  <c r="DD10" i="26"/>
  <c r="CO6" i="26"/>
  <c r="DA8" i="26"/>
  <c r="DK10" i="26"/>
  <c r="CN7" i="26"/>
  <c r="DK4" i="26"/>
  <c r="CL4" i="26"/>
  <c r="CM5" i="26"/>
  <c r="CP8" i="26"/>
  <c r="DD8" i="26"/>
  <c r="CL11" i="26"/>
  <c r="CN11" i="26"/>
  <c r="DG6" i="26"/>
  <c r="CP11" i="26"/>
  <c r="CM4" i="26"/>
  <c r="DD9" i="26"/>
  <c r="CP10" i="26"/>
  <c r="DV4" i="26"/>
  <c r="DV9" i="26"/>
  <c r="DV8" i="26"/>
  <c r="DV6" i="26"/>
  <c r="DV5" i="26"/>
  <c r="DV7" i="26"/>
  <c r="DV10" i="26"/>
  <c r="DV11" i="26"/>
  <c r="DV14" i="26"/>
  <c r="DV25" i="26" s="1"/>
  <c r="DV19" i="26"/>
  <c r="DV15" i="26"/>
  <c r="DV18" i="26"/>
  <c r="DV16" i="26"/>
  <c r="DV20" i="26"/>
  <c r="DV22" i="26"/>
  <c r="DV21" i="26"/>
  <c r="DV17" i="26"/>
  <c r="DV28" i="26"/>
  <c r="DV26" i="26"/>
  <c r="DV29" i="26"/>
  <c r="DV27" i="26"/>
  <c r="DV33" i="26"/>
  <c r="DV31" i="26"/>
  <c r="DV30" i="26"/>
  <c r="DV32" i="26"/>
  <c r="CF6" i="30" l="1"/>
  <c r="DA6" i="30"/>
  <c r="AZ5" i="30"/>
  <c r="BU6" i="30"/>
  <c r="CQ5" i="30"/>
  <c r="DT5" i="30"/>
  <c r="AR5" i="30"/>
  <c r="BN5" i="30"/>
  <c r="CI6" i="30"/>
  <c r="DO6" i="30"/>
  <c r="AS4" i="30"/>
  <c r="BN4" i="30"/>
  <c r="CI5" i="30"/>
  <c r="AV4" i="30"/>
  <c r="BQ4" i="30"/>
  <c r="CL5" i="30"/>
  <c r="DX4" i="30"/>
  <c r="BI6" i="30"/>
  <c r="CE5" i="30"/>
  <c r="CZ6" i="30"/>
  <c r="EA5" i="30"/>
  <c r="BG5" i="30"/>
  <c r="CB4" i="30"/>
  <c r="CX6" i="30"/>
  <c r="EA6" i="30"/>
  <c r="BG6" i="30"/>
  <c r="CC4" i="30"/>
  <c r="CX4" i="30"/>
  <c r="EA4" i="30"/>
  <c r="CH6" i="30"/>
  <c r="BC5" i="30"/>
  <c r="DW4" i="30"/>
  <c r="BP5" i="30"/>
  <c r="AU4" i="30"/>
  <c r="DO4" i="30"/>
  <c r="CO5" i="30"/>
  <c r="CG4" i="30"/>
  <c r="DT6" i="30"/>
  <c r="CZ5" i="30"/>
  <c r="CE4" i="30"/>
  <c r="BX6" i="30"/>
  <c r="DZ5" i="30"/>
  <c r="CA6" i="30"/>
  <c r="BA5" i="30"/>
  <c r="CP4" i="30"/>
  <c r="BP4" i="30"/>
  <c r="CY4" i="30"/>
  <c r="AP6" i="30"/>
  <c r="DU4" i="30"/>
  <c r="BW5" i="30"/>
  <c r="BM5" i="30"/>
  <c r="BX4" i="30"/>
  <c r="AU6" i="30"/>
  <c r="DR6" i="30"/>
  <c r="CL6" i="30"/>
  <c r="BT5" i="30"/>
  <c r="BL6" i="30"/>
  <c r="BJ4" i="30"/>
  <c r="DY6" i="30"/>
  <c r="DA4" i="30"/>
  <c r="BM6" i="30"/>
  <c r="CV6" i="30"/>
  <c r="BI5" i="30"/>
  <c r="DS4" i="30"/>
  <c r="BU4" i="30"/>
  <c r="BE6" i="30"/>
  <c r="DO5" i="30"/>
  <c r="BI4" i="30"/>
  <c r="BD4" i="30"/>
  <c r="BW6" i="30"/>
  <c r="DV4" i="30"/>
  <c r="BP6" i="30"/>
  <c r="CK5" i="30"/>
  <c r="DN4" i="30"/>
  <c r="BE4" i="30"/>
  <c r="CA5" i="30"/>
  <c r="CV4" i="30"/>
  <c r="DY5" i="30"/>
  <c r="AX5" i="30"/>
  <c r="BS5" i="30"/>
  <c r="CN5" i="30"/>
  <c r="DT4" i="30"/>
  <c r="AX6" i="30"/>
  <c r="BS6" i="30"/>
  <c r="CO4" i="30"/>
  <c r="DR4" i="30"/>
  <c r="BA6" i="30"/>
  <c r="BV5" i="30"/>
  <c r="CR4" i="30"/>
  <c r="AS6" i="30"/>
  <c r="BO5" i="30"/>
  <c r="CJ4" i="30"/>
  <c r="AQ6" i="30"/>
  <c r="BL5" i="30"/>
  <c r="CH5" i="30"/>
  <c r="AQ4" i="30"/>
  <c r="BM4" i="30"/>
  <c r="CH4" i="30"/>
  <c r="BK6" i="30"/>
  <c r="BX5" i="30"/>
  <c r="BC6" i="30"/>
  <c r="DW5" i="30"/>
  <c r="CW4" i="30"/>
  <c r="CO6" i="30"/>
  <c r="BR5" i="30"/>
  <c r="AW5" i="30"/>
  <c r="DQ5" i="30"/>
  <c r="AR4" i="30"/>
  <c r="CA4" i="30"/>
  <c r="DU6" i="30"/>
  <c r="CR5" i="30"/>
  <c r="AY6" i="30"/>
  <c r="CV5" i="30"/>
  <c r="CD6" i="30"/>
  <c r="BL4" i="30"/>
  <c r="CU5" i="30"/>
  <c r="BB4" i="30"/>
  <c r="BR4" i="30"/>
  <c r="CN6" i="30"/>
  <c r="DQ4" i="30"/>
  <c r="BH4" i="30"/>
  <c r="CC5" i="30"/>
  <c r="CY5" i="30"/>
  <c r="EB6" i="30"/>
  <c r="AZ4" i="30"/>
  <c r="BV4" i="30"/>
  <c r="CQ4" i="30"/>
  <c r="DW6" i="30"/>
  <c r="BA4" i="30"/>
  <c r="BV6" i="30"/>
  <c r="CQ6" i="30"/>
  <c r="DU5" i="30"/>
  <c r="BD5" i="30"/>
  <c r="BY5" i="30"/>
  <c r="CT5" i="30"/>
  <c r="AV5" i="30"/>
  <c r="BQ6" i="30"/>
  <c r="CM4" i="30"/>
  <c r="AT6" i="30"/>
  <c r="BO4" i="30"/>
  <c r="CJ5" i="30"/>
  <c r="DN5" i="30"/>
  <c r="AT4" i="30"/>
  <c r="BO6" i="30"/>
  <c r="CK6" i="30"/>
  <c r="DN6" i="30"/>
  <c r="BU5" i="30"/>
  <c r="DV6" i="30"/>
  <c r="DA5" i="30"/>
  <c r="BC4" i="30"/>
  <c r="DZ4" i="30"/>
  <c r="CT4" i="30"/>
  <c r="CB5" i="30"/>
  <c r="BT4" i="30"/>
  <c r="AV6" i="30"/>
  <c r="CM5" i="30"/>
  <c r="BR6" i="30"/>
  <c r="AZ6" i="30"/>
  <c r="BF5" i="30"/>
  <c r="CZ4" i="30"/>
  <c r="BT6" i="30"/>
  <c r="DS6" i="30"/>
  <c r="CK4" i="30"/>
  <c r="DZ6" i="30"/>
  <c r="CG6" i="30"/>
  <c r="BB5" i="30"/>
  <c r="CS4" i="30"/>
  <c r="AW4" i="30"/>
  <c r="CP6" i="30"/>
  <c r="CF4" i="30"/>
  <c r="EB5" i="30"/>
  <c r="CT6" i="30"/>
  <c r="BY6" i="30"/>
  <c r="BF6" i="30"/>
  <c r="AY4" i="30"/>
  <c r="DP6" i="30"/>
  <c r="DP4" i="30"/>
  <c r="CM6" i="30"/>
  <c r="CI4" i="30"/>
  <c r="CD5" i="30"/>
  <c r="AY5" i="30"/>
  <c r="CP5" i="30"/>
  <c r="BZ4" i="30"/>
  <c r="DR5" i="30"/>
  <c r="CD4" i="30"/>
  <c r="DE6" i="30"/>
  <c r="CR6" i="30"/>
  <c r="BH6" i="30"/>
  <c r="CC6" i="30"/>
  <c r="CX5" i="30"/>
  <c r="AW6" i="30"/>
  <c r="BS4" i="30"/>
  <c r="CN4" i="30"/>
  <c r="DQ6" i="30"/>
  <c r="AP5" i="30"/>
  <c r="BK5" i="30"/>
  <c r="CF5" i="30"/>
  <c r="AP4" i="30"/>
  <c r="BK4" i="30"/>
  <c r="CG5" i="30"/>
  <c r="DE4" i="30"/>
  <c r="AS5" i="30"/>
  <c r="BN6" i="30"/>
  <c r="CJ6" i="30"/>
  <c r="DP5" i="30"/>
  <c r="BG4" i="30"/>
  <c r="CB6" i="30"/>
  <c r="CW5" i="30"/>
  <c r="DX6" i="30"/>
  <c r="BD6" i="30"/>
  <c r="BZ6" i="30"/>
  <c r="CU6" i="30"/>
  <c r="DX5" i="30"/>
  <c r="BE5" i="30"/>
  <c r="BZ5" i="30"/>
  <c r="CU4" i="30"/>
  <c r="DY4" i="30"/>
  <c r="CS6" i="30"/>
  <c r="CL4" i="30"/>
  <c r="BQ5" i="30"/>
  <c r="AX4" i="30"/>
  <c r="AQ5" i="30"/>
  <c r="DE5" i="30"/>
  <c r="CE6" i="30"/>
  <c r="BJ6" i="30"/>
  <c r="EB4" i="30"/>
  <c r="CS5" i="30"/>
  <c r="BF4" i="30"/>
  <c r="CW6" i="30"/>
  <c r="BW4" i="30"/>
  <c r="DS5" i="30"/>
  <c r="AU5" i="30"/>
  <c r="BH5" i="30"/>
  <c r="CY6" i="30"/>
  <c r="BY4" i="30"/>
  <c r="DV5" i="30"/>
  <c r="AT5" i="30"/>
  <c r="BJ5" i="30"/>
  <c r="BB6" i="30"/>
  <c r="DW5" i="26"/>
  <c r="DW4" i="26"/>
  <c r="DW10" i="26"/>
  <c r="DW9" i="26"/>
  <c r="DW7" i="26"/>
  <c r="DW6" i="26"/>
  <c r="DW8" i="26"/>
  <c r="DW18" i="26"/>
  <c r="DW16" i="26"/>
  <c r="DW17" i="26"/>
  <c r="DW11" i="26"/>
  <c r="DW19" i="26"/>
  <c r="DW21" i="26"/>
  <c r="DW22" i="26"/>
  <c r="DW14" i="26"/>
  <c r="DW25" i="26" s="1"/>
  <c r="DW20" i="26"/>
  <c r="DW15" i="26"/>
  <c r="DW26" i="26"/>
  <c r="DW27" i="26"/>
  <c r="DW30" i="26"/>
  <c r="DW32" i="26"/>
  <c r="DW28" i="26"/>
  <c r="DW33" i="26"/>
  <c r="DW29" i="26"/>
  <c r="DW31" i="26"/>
  <c r="DX6" i="26" l="1"/>
  <c r="DX5" i="26"/>
  <c r="DX4" i="26"/>
  <c r="DX10" i="26"/>
  <c r="DX8" i="26"/>
  <c r="DX7" i="26"/>
  <c r="DX15" i="26"/>
  <c r="DX17" i="26"/>
  <c r="DX19" i="26"/>
  <c r="DX21" i="26"/>
  <c r="DX14" i="26"/>
  <c r="DX25" i="26" s="1"/>
  <c r="DX18" i="26"/>
  <c r="DX9" i="26"/>
  <c r="DX16" i="26"/>
  <c r="DX11" i="26"/>
  <c r="DX20" i="26"/>
  <c r="DX31" i="26"/>
  <c r="DX26" i="26"/>
  <c r="DX27" i="26"/>
  <c r="DX28" i="26"/>
  <c r="DX33" i="26"/>
  <c r="DX22" i="26"/>
  <c r="DX30" i="26"/>
  <c r="DX32" i="26"/>
  <c r="DX29" i="26"/>
  <c r="DY7" i="26" l="1"/>
  <c r="DY6" i="26"/>
  <c r="DY5" i="26"/>
  <c r="DY4" i="26"/>
  <c r="DY8" i="26"/>
  <c r="DY9" i="26"/>
  <c r="DY11" i="26"/>
  <c r="DY14" i="26"/>
  <c r="DY25" i="26" s="1"/>
  <c r="DY16" i="26"/>
  <c r="DY20" i="26"/>
  <c r="DY10" i="26"/>
  <c r="DY15" i="26"/>
  <c r="DY17" i="26"/>
  <c r="DY22" i="26"/>
  <c r="DY18" i="26"/>
  <c r="DY19" i="26"/>
  <c r="DY21" i="26"/>
  <c r="DY32" i="26"/>
  <c r="DY29" i="26"/>
  <c r="DY27" i="26"/>
  <c r="DY28" i="26"/>
  <c r="DY33" i="26"/>
  <c r="DY30" i="26"/>
  <c r="DY26" i="26"/>
  <c r="DY31" i="26"/>
  <c r="DZ8" i="26" l="1"/>
  <c r="DZ7" i="26"/>
  <c r="DZ5" i="26"/>
  <c r="DZ4" i="26"/>
  <c r="DZ9" i="26"/>
  <c r="DZ18" i="26"/>
  <c r="DZ6" i="26"/>
  <c r="DZ15" i="26"/>
  <c r="DZ11" i="26"/>
  <c r="DZ16" i="26"/>
  <c r="DZ19" i="26"/>
  <c r="DZ21" i="26"/>
  <c r="DZ10" i="26"/>
  <c r="DZ17" i="26"/>
  <c r="DZ14" i="26"/>
  <c r="DZ25" i="26" s="1"/>
  <c r="DZ20" i="26"/>
  <c r="DZ22" i="26"/>
  <c r="DZ32" i="26"/>
  <c r="DZ26" i="26"/>
  <c r="DZ27" i="26"/>
  <c r="DZ28" i="26"/>
  <c r="DZ30" i="26"/>
  <c r="DZ29" i="26"/>
  <c r="DZ33" i="26"/>
  <c r="DZ31" i="26"/>
  <c r="EA6" i="26" l="1"/>
  <c r="EA5" i="26"/>
  <c r="EA4" i="26"/>
  <c r="EA10" i="26"/>
  <c r="EA17" i="26"/>
  <c r="EA11" i="26"/>
  <c r="EA14" i="26"/>
  <c r="EA25" i="26" s="1"/>
  <c r="EA20" i="26"/>
  <c r="EA7" i="26"/>
  <c r="EA8" i="26"/>
  <c r="EA9" i="26"/>
  <c r="EA15" i="26"/>
  <c r="EA18" i="26"/>
  <c r="EA19" i="26"/>
  <c r="EA21" i="26"/>
  <c r="EA31" i="26"/>
  <c r="EA22" i="26"/>
  <c r="EA26" i="26"/>
  <c r="EA27" i="26"/>
  <c r="EA16" i="26"/>
  <c r="EA30" i="26"/>
  <c r="EA32" i="26"/>
  <c r="EA28" i="26"/>
  <c r="EA33" i="26"/>
  <c r="EA29" i="26"/>
  <c r="EB7" i="26" l="1"/>
  <c r="EB6" i="26"/>
  <c r="EB4" i="26"/>
  <c r="EB5" i="26"/>
  <c r="EB16" i="26"/>
  <c r="EB10" i="26"/>
  <c r="EB8" i="26"/>
  <c r="EB17" i="26"/>
  <c r="EB9" i="26"/>
  <c r="EB18" i="26"/>
  <c r="EB19" i="26"/>
  <c r="EB22" i="26"/>
  <c r="EB21" i="26"/>
  <c r="EB11" i="26"/>
  <c r="EB26" i="26"/>
  <c r="EB30" i="26"/>
  <c r="EB33" i="26"/>
  <c r="EB14" i="26"/>
  <c r="EB25" i="26" s="1"/>
  <c r="EB15" i="26"/>
  <c r="EB31" i="26"/>
  <c r="EB27" i="26"/>
  <c r="EB32" i="26"/>
  <c r="EB20" i="26"/>
  <c r="EB28" i="26"/>
  <c r="EB29" i="26"/>
  <c r="EC8" i="26" l="1"/>
  <c r="EC7" i="26"/>
  <c r="EC5" i="26"/>
  <c r="EC4" i="26"/>
  <c r="EC15" i="26"/>
  <c r="EC9" i="26"/>
  <c r="EC11" i="26"/>
  <c r="EC14" i="26"/>
  <c r="EC25" i="26" s="1"/>
  <c r="EC19" i="26"/>
  <c r="EC18" i="26"/>
  <c r="EC6" i="26"/>
  <c r="EC16" i="26"/>
  <c r="EC10" i="26"/>
  <c r="EC22" i="26"/>
  <c r="EC21" i="26"/>
  <c r="EC17" i="26"/>
  <c r="EC20" i="26"/>
  <c r="EC29" i="26"/>
  <c r="EC26" i="26"/>
  <c r="EC32" i="26"/>
  <c r="EC31" i="26"/>
  <c r="EC30" i="26"/>
  <c r="EC27" i="26"/>
  <c r="EC28" i="26"/>
  <c r="EC33" i="26"/>
  <c r="ED4" i="26" l="1"/>
  <c r="ED9" i="26"/>
  <c r="ED8" i="26"/>
  <c r="ED6" i="26"/>
  <c r="ED5" i="26"/>
  <c r="ED11" i="26"/>
  <c r="ED14" i="26"/>
  <c r="ED25" i="26" s="1"/>
  <c r="ED10" i="26"/>
  <c r="ED19" i="26"/>
  <c r="ED15" i="26"/>
  <c r="ED17" i="26"/>
  <c r="ED16" i="26"/>
  <c r="ED7" i="26"/>
  <c r="ED21" i="26"/>
  <c r="ED20" i="26"/>
  <c r="ED22" i="26"/>
  <c r="ED18" i="26"/>
  <c r="ED28" i="26"/>
  <c r="ED33" i="26"/>
  <c r="ED26" i="26"/>
  <c r="ED32" i="26"/>
  <c r="ED30" i="26"/>
  <c r="ED27" i="26"/>
  <c r="ED29" i="26"/>
  <c r="ED31" i="26"/>
  <c r="EE5" i="26" l="1"/>
  <c r="EE4" i="26"/>
  <c r="EE10" i="26"/>
  <c r="EE9" i="26"/>
  <c r="EE7" i="26"/>
  <c r="EE6" i="26"/>
  <c r="EE18" i="26"/>
  <c r="EE8" i="26"/>
  <c r="EE11" i="26"/>
  <c r="EE17" i="26"/>
  <c r="EE14" i="26"/>
  <c r="EE25" i="26" s="1"/>
  <c r="EE15" i="26"/>
  <c r="EE22" i="26"/>
  <c r="EE20" i="26"/>
  <c r="EE16" i="26"/>
  <c r="EE27" i="26"/>
  <c r="EE21" i="26"/>
  <c r="EE28" i="26"/>
  <c r="EE29" i="26"/>
  <c r="EE31" i="26"/>
  <c r="EE30" i="26"/>
  <c r="EE32" i="26"/>
  <c r="EE19" i="26"/>
  <c r="EE26" i="26"/>
  <c r="EE33" i="26"/>
  <c r="EF6" i="26" l="1"/>
  <c r="EF5" i="26"/>
  <c r="EF4" i="26"/>
  <c r="EF10" i="26"/>
  <c r="EF8" i="26"/>
  <c r="EF7" i="26"/>
  <c r="EF15" i="26"/>
  <c r="EF17" i="26"/>
  <c r="EF9" i="26"/>
  <c r="EF18" i="26"/>
  <c r="EF21" i="26"/>
  <c r="EF19" i="26"/>
  <c r="EF16" i="26"/>
  <c r="EF14" i="26"/>
  <c r="EF25" i="26" s="1"/>
  <c r="EF11" i="26"/>
  <c r="EF20" i="26"/>
  <c r="EF26" i="26"/>
  <c r="EF22" i="26"/>
  <c r="EF27" i="26"/>
  <c r="EF30" i="26"/>
  <c r="EF29" i="26"/>
  <c r="EF31" i="26"/>
  <c r="EF32" i="26"/>
  <c r="EF33" i="26"/>
  <c r="EF28" i="26"/>
  <c r="EG7" i="26" l="1"/>
  <c r="EG6" i="26"/>
  <c r="EG5" i="26"/>
  <c r="EG4" i="26"/>
  <c r="EG8" i="26"/>
  <c r="EG11" i="26"/>
  <c r="EG14" i="26"/>
  <c r="EG25" i="26" s="1"/>
  <c r="EG9" i="26"/>
  <c r="EG16" i="26"/>
  <c r="EG19" i="26"/>
  <c r="EG20" i="26"/>
  <c r="EG15" i="26"/>
  <c r="EG10" i="26"/>
  <c r="EG18" i="26"/>
  <c r="EG22" i="26"/>
  <c r="EG17" i="26"/>
  <c r="EG21" i="26"/>
  <c r="EG31" i="26"/>
  <c r="EG27" i="26"/>
  <c r="EG33" i="26"/>
  <c r="EG29" i="26"/>
  <c r="EG30" i="26"/>
  <c r="EG26" i="26"/>
  <c r="EG28" i="26"/>
  <c r="EG32" i="26"/>
  <c r="EH8" i="26" l="1"/>
  <c r="EH7" i="26"/>
  <c r="EH5" i="26"/>
  <c r="EH4" i="26"/>
  <c r="EH9" i="26"/>
  <c r="EH18" i="26"/>
  <c r="EH15" i="26"/>
  <c r="EH10" i="26"/>
  <c r="EH6" i="26"/>
  <c r="EH14" i="26"/>
  <c r="EH25" i="26" s="1"/>
  <c r="EH16" i="26"/>
  <c r="EH21" i="26"/>
  <c r="EH11" i="26"/>
  <c r="EH17" i="26"/>
  <c r="EH19" i="26"/>
  <c r="EH22" i="26"/>
  <c r="EH20" i="26"/>
  <c r="EH32" i="26"/>
  <c r="EH27" i="26"/>
  <c r="EH28" i="26"/>
  <c r="EH26" i="26"/>
  <c r="EH29" i="26"/>
  <c r="EH33" i="26"/>
  <c r="EH31" i="26"/>
  <c r="EH30" i="26"/>
  <c r="EI6" i="26" l="1"/>
  <c r="EI5" i="26"/>
  <c r="EI4" i="26"/>
  <c r="EI10" i="26"/>
  <c r="EI17" i="26"/>
  <c r="EI7" i="26"/>
  <c r="EI11" i="26"/>
  <c r="EI14" i="26"/>
  <c r="EI25" i="26" s="1"/>
  <c r="EI18" i="26"/>
  <c r="EI19" i="26"/>
  <c r="EI20" i="26"/>
  <c r="EI8" i="26"/>
  <c r="EI15" i="26"/>
  <c r="EI16" i="26"/>
  <c r="EI21" i="26"/>
  <c r="EI22" i="26"/>
  <c r="EI9" i="26"/>
  <c r="EI31" i="26"/>
  <c r="EI26" i="26"/>
  <c r="EI27" i="26"/>
  <c r="EI32" i="26"/>
  <c r="EI28" i="26"/>
  <c r="EI30" i="26"/>
  <c r="EI29" i="26"/>
  <c r="EI33" i="26"/>
  <c r="EJ7" i="26" l="1"/>
  <c r="EJ6" i="26"/>
  <c r="EJ4" i="26"/>
  <c r="EJ8" i="26"/>
  <c r="EJ10" i="26"/>
  <c r="EJ16" i="26"/>
  <c r="EJ9" i="26"/>
  <c r="EJ11" i="26"/>
  <c r="EJ22" i="26"/>
  <c r="EJ17" i="26"/>
  <c r="EJ5" i="26"/>
  <c r="EJ19" i="26"/>
  <c r="EJ21" i="26"/>
  <c r="EJ14" i="26"/>
  <c r="EJ25" i="26" s="1"/>
  <c r="EJ18" i="26"/>
  <c r="EJ20" i="26"/>
  <c r="EJ15" i="26"/>
  <c r="EJ30" i="26"/>
  <c r="EJ33" i="26"/>
  <c r="EJ26" i="26"/>
  <c r="EJ28" i="26"/>
  <c r="EJ29" i="26"/>
  <c r="EJ31" i="26"/>
  <c r="EJ27" i="26"/>
  <c r="EJ32" i="26"/>
  <c r="EK8" i="26" l="1"/>
  <c r="EK7" i="26"/>
  <c r="EK5" i="26"/>
  <c r="EK4" i="26"/>
  <c r="EK6" i="26"/>
  <c r="EK9" i="26"/>
  <c r="EK15" i="26"/>
  <c r="EK14" i="26"/>
  <c r="EK25" i="26" s="1"/>
  <c r="EK16" i="26"/>
  <c r="EK20" i="26"/>
  <c r="EK10" i="26"/>
  <c r="EK17" i="26"/>
  <c r="EK19" i="26"/>
  <c r="EK21" i="26"/>
  <c r="EK29" i="26"/>
  <c r="EK26" i="26"/>
  <c r="EK11" i="26"/>
  <c r="EK27" i="26"/>
  <c r="EK31" i="26"/>
  <c r="EK30" i="26"/>
  <c r="EK28" i="26"/>
  <c r="EK32" i="26"/>
  <c r="EK22" i="26"/>
  <c r="EK33" i="26"/>
  <c r="EK18" i="26"/>
  <c r="EL4" i="26" l="1"/>
  <c r="EL9" i="26"/>
  <c r="EL8" i="26"/>
  <c r="EL6" i="26"/>
  <c r="EL5" i="26"/>
  <c r="EL11" i="26"/>
  <c r="EL14" i="26"/>
  <c r="EL25" i="26" s="1"/>
  <c r="EL19" i="26"/>
  <c r="EL10" i="26"/>
  <c r="EL17" i="26"/>
  <c r="EL7" i="26"/>
  <c r="EL15" i="26"/>
  <c r="EL18" i="26"/>
  <c r="EL16" i="26"/>
  <c r="EL22" i="26"/>
  <c r="EL21" i="26"/>
  <c r="EL28" i="26"/>
  <c r="EL20" i="26"/>
  <c r="EL26" i="26"/>
  <c r="EL32" i="26"/>
  <c r="EL27" i="26"/>
  <c r="EL31" i="26"/>
  <c r="EL33" i="26"/>
  <c r="EL29" i="26"/>
  <c r="EL30" i="26"/>
  <c r="EM5" i="26" l="1"/>
  <c r="EM4" i="26"/>
  <c r="EM10" i="26"/>
  <c r="EM9" i="26"/>
  <c r="EM7" i="26"/>
  <c r="EM6" i="26"/>
  <c r="EM18" i="26"/>
  <c r="EM8" i="26"/>
  <c r="EM11" i="26"/>
  <c r="EM22" i="26"/>
  <c r="EM14" i="26"/>
  <c r="EM25" i="26" s="1"/>
  <c r="EM15" i="26"/>
  <c r="EM16" i="26"/>
  <c r="EM21" i="26"/>
  <c r="EM20" i="26"/>
  <c r="EM27" i="26"/>
  <c r="EM19" i="26"/>
  <c r="EM17" i="26"/>
  <c r="EM33" i="26"/>
  <c r="EM32" i="26"/>
  <c r="EM26" i="26"/>
  <c r="EM30" i="26"/>
  <c r="EM28" i="26"/>
  <c r="EM29" i="26"/>
  <c r="EM31" i="26"/>
  <c r="EN6" i="26" l="1"/>
  <c r="EN5" i="26"/>
  <c r="EN4" i="26"/>
  <c r="EN10" i="26"/>
  <c r="EN8" i="26"/>
  <c r="EN7" i="26"/>
  <c r="EN17" i="26"/>
  <c r="EN21" i="26"/>
  <c r="EN16" i="26"/>
  <c r="EN14" i="26"/>
  <c r="EN25" i="26" s="1"/>
  <c r="EN15" i="26"/>
  <c r="EN9" i="26"/>
  <c r="EN11" i="26"/>
  <c r="EN18" i="26"/>
  <c r="EN20" i="26"/>
  <c r="EN19" i="26"/>
  <c r="EN26" i="26"/>
  <c r="EN22" i="26"/>
  <c r="EN29" i="26"/>
  <c r="EN30" i="26"/>
  <c r="EN32" i="26"/>
  <c r="EN28" i="26"/>
  <c r="EN33" i="26"/>
  <c r="EN31" i="26"/>
  <c r="EN27" i="26"/>
  <c r="EO7" i="26" l="1"/>
  <c r="EO6" i="26"/>
  <c r="EO5" i="26"/>
  <c r="EO4" i="26"/>
  <c r="EO8" i="26"/>
  <c r="EO10" i="26"/>
  <c r="EO11" i="26"/>
  <c r="EO14" i="26"/>
  <c r="EO25" i="26" s="1"/>
  <c r="EO16" i="26"/>
  <c r="EO15" i="26"/>
  <c r="EO20" i="26"/>
  <c r="EO9" i="26"/>
  <c r="EO17" i="26"/>
  <c r="EO19" i="26"/>
  <c r="EO21" i="26"/>
  <c r="EO22" i="26"/>
  <c r="EO18" i="26"/>
  <c r="EO28" i="26"/>
  <c r="EO30" i="26"/>
  <c r="EO26" i="26"/>
  <c r="EO32" i="26"/>
  <c r="EO33" i="26"/>
  <c r="EO29" i="26"/>
  <c r="EO27" i="26"/>
  <c r="EO31" i="26"/>
  <c r="EP8" i="26" l="1"/>
  <c r="EP7" i="26"/>
  <c r="EP5" i="26"/>
  <c r="EP4" i="26"/>
  <c r="EP9" i="26"/>
  <c r="EP18" i="26"/>
  <c r="EP15" i="26"/>
  <c r="EP19" i="26"/>
  <c r="EP11" i="26"/>
  <c r="EP21" i="26"/>
  <c r="EP14" i="26"/>
  <c r="EP25" i="26" s="1"/>
  <c r="EP16" i="26"/>
  <c r="EP17" i="26"/>
  <c r="EP6" i="26"/>
  <c r="EP22" i="26"/>
  <c r="EP20" i="26"/>
  <c r="EP32" i="26"/>
  <c r="EP27" i="26"/>
  <c r="EP28" i="26"/>
  <c r="EP10" i="26"/>
  <c r="EP31" i="26"/>
  <c r="EP33" i="26"/>
  <c r="EP26" i="26"/>
  <c r="EP30" i="26"/>
  <c r="EP29" i="26"/>
  <c r="EQ6" i="26" l="1"/>
  <c r="EQ5" i="26"/>
  <c r="EQ4" i="26"/>
  <c r="EQ10" i="26"/>
  <c r="EQ17" i="26"/>
  <c r="EQ9" i="26"/>
  <c r="EQ7" i="26"/>
  <c r="EQ11" i="26"/>
  <c r="EQ14" i="26"/>
  <c r="EQ25" i="26" s="1"/>
  <c r="EQ18" i="26"/>
  <c r="EQ20" i="26"/>
  <c r="EQ15" i="26"/>
  <c r="EQ19" i="26"/>
  <c r="EQ22" i="26"/>
  <c r="EQ31" i="26"/>
  <c r="EQ26" i="26"/>
  <c r="EQ27" i="26"/>
  <c r="EQ21" i="26"/>
  <c r="EQ29" i="26"/>
  <c r="EQ33" i="26"/>
  <c r="EQ8" i="26"/>
  <c r="EQ16" i="26"/>
  <c r="EQ28" i="26"/>
  <c r="EQ30" i="26"/>
  <c r="EQ32" i="26"/>
  <c r="ER7" i="26" l="1"/>
  <c r="ER6" i="26"/>
  <c r="ER4" i="26"/>
  <c r="ER16" i="26"/>
  <c r="ER8" i="26"/>
  <c r="ER10" i="26"/>
  <c r="ER5" i="26"/>
  <c r="ER15" i="26"/>
  <c r="ER19" i="26"/>
  <c r="ER9" i="26"/>
  <c r="ER11" i="26"/>
  <c r="ER17" i="26"/>
  <c r="ER22" i="26"/>
  <c r="ER18" i="26"/>
  <c r="ER20" i="26"/>
  <c r="ER21" i="26"/>
  <c r="ER30" i="26"/>
  <c r="ER33" i="26"/>
  <c r="ER14" i="26"/>
  <c r="ER25" i="26" s="1"/>
  <c r="ER26" i="26"/>
  <c r="ER32" i="26"/>
  <c r="ER29" i="26"/>
  <c r="ER27" i="26"/>
  <c r="ER28" i="26"/>
  <c r="ER31" i="26"/>
  <c r="ES8" i="26" l="1"/>
  <c r="ES7" i="26"/>
  <c r="ES5" i="26"/>
  <c r="ES4" i="26"/>
  <c r="ES15" i="26"/>
  <c r="ES9" i="26"/>
  <c r="ES16" i="26"/>
  <c r="ES6" i="26"/>
  <c r="ES10" i="26"/>
  <c r="ES18" i="26"/>
  <c r="ES17" i="26"/>
  <c r="ES14" i="26"/>
  <c r="ES25" i="26" s="1"/>
  <c r="ES19" i="26"/>
  <c r="ES21" i="26"/>
  <c r="ES11" i="26"/>
  <c r="ES29" i="26"/>
  <c r="ES20" i="26"/>
  <c r="ES22" i="26"/>
  <c r="ES27" i="26"/>
  <c r="ES28" i="26"/>
  <c r="ES30" i="26"/>
  <c r="ES31" i="26"/>
  <c r="ES26" i="26"/>
  <c r="ES32" i="26"/>
  <c r="ES33" i="26"/>
  <c r="ET4" i="26" l="1"/>
  <c r="ET9" i="26"/>
  <c r="ET8" i="26"/>
  <c r="ET6" i="26"/>
  <c r="ET5" i="26"/>
  <c r="ET11" i="26"/>
  <c r="ET14" i="26"/>
  <c r="ET25" i="26" s="1"/>
  <c r="ET7" i="26"/>
  <c r="ET10" i="26"/>
  <c r="ET18" i="26"/>
  <c r="ET15" i="26"/>
  <c r="ET16" i="26"/>
  <c r="ET17" i="26"/>
  <c r="ET21" i="26"/>
  <c r="ET20" i="26"/>
  <c r="ET22" i="26"/>
  <c r="ET28" i="26"/>
  <c r="ET19" i="26"/>
  <c r="ET27" i="26"/>
  <c r="ET31" i="26"/>
  <c r="ET30" i="26"/>
  <c r="ET26" i="26"/>
  <c r="ET32" i="26"/>
  <c r="ET29" i="26"/>
  <c r="ET33" i="26"/>
  <c r="EU5" i="26" l="1"/>
  <c r="EU4" i="26"/>
  <c r="EU10" i="26"/>
  <c r="EU9" i="26"/>
  <c r="EU7" i="26"/>
  <c r="EU6" i="26"/>
  <c r="EU18" i="26"/>
  <c r="EU14" i="26"/>
  <c r="EU25" i="26" s="1"/>
  <c r="EU8" i="26"/>
  <c r="EU16" i="26"/>
  <c r="EU11" i="26"/>
  <c r="EU17" i="26"/>
  <c r="EU20" i="26"/>
  <c r="EU22" i="26"/>
  <c r="EU21" i="26"/>
  <c r="EU19" i="26"/>
  <c r="EU27" i="26"/>
  <c r="EU26" i="26"/>
  <c r="EU32" i="26"/>
  <c r="EU15" i="26"/>
  <c r="EU28" i="26"/>
  <c r="EU31" i="26"/>
  <c r="EU29" i="26"/>
  <c r="EU30" i="26"/>
  <c r="EU33" i="26"/>
  <c r="EV6" i="26" l="1"/>
  <c r="EV5" i="26"/>
  <c r="EV4" i="26"/>
  <c r="EV10" i="26"/>
  <c r="EV8" i="26"/>
  <c r="EV7" i="26"/>
  <c r="EV17" i="26"/>
  <c r="EV15" i="26"/>
  <c r="EV11" i="26"/>
  <c r="EV19" i="26"/>
  <c r="EV20" i="26"/>
  <c r="EV22" i="26"/>
  <c r="EV9" i="26"/>
  <c r="EV16" i="26"/>
  <c r="EV14" i="26"/>
  <c r="EV25" i="26" s="1"/>
  <c r="EV18" i="26"/>
  <c r="EV26" i="26"/>
  <c r="EV33" i="26"/>
  <c r="EV32" i="26"/>
  <c r="EV21" i="26"/>
  <c r="EV27" i="26"/>
  <c r="EV29" i="26"/>
  <c r="EV31" i="26"/>
  <c r="EV28" i="26"/>
  <c r="EV30" i="26"/>
  <c r="EW7" i="26" l="1"/>
  <c r="EW6" i="26"/>
  <c r="EW5" i="26"/>
  <c r="EW4" i="26"/>
  <c r="EW8" i="26"/>
  <c r="EW10" i="26"/>
  <c r="EW11" i="26"/>
  <c r="EW14" i="26"/>
  <c r="EW25" i="26" s="1"/>
  <c r="EW16" i="26"/>
  <c r="EW17" i="26"/>
  <c r="EW20" i="26"/>
  <c r="EW9" i="26"/>
  <c r="EW18" i="26"/>
  <c r="EW15" i="26"/>
  <c r="EW22" i="26"/>
  <c r="EW19" i="26"/>
  <c r="EW21" i="26"/>
  <c r="EW26" i="26"/>
  <c r="EW29" i="26"/>
  <c r="EW27" i="26"/>
  <c r="EW33" i="26"/>
  <c r="EW31" i="26"/>
  <c r="EW32" i="26"/>
  <c r="EW30" i="26"/>
  <c r="EW28" i="26"/>
  <c r="EX8" i="26" l="1"/>
  <c r="EX5" i="26"/>
  <c r="EX4" i="26"/>
  <c r="EX9" i="26"/>
  <c r="EX18" i="26"/>
  <c r="EX6" i="26"/>
  <c r="EX15" i="26"/>
  <c r="EX19" i="26"/>
  <c r="EX14" i="26"/>
  <c r="EX25" i="26" s="1"/>
  <c r="EX21" i="26"/>
  <c r="EX16" i="26"/>
  <c r="EX11" i="26"/>
  <c r="EX10" i="26"/>
  <c r="EX7" i="26"/>
  <c r="EX22" i="26"/>
  <c r="EX32" i="26"/>
  <c r="EX20" i="26"/>
  <c r="EX27" i="26"/>
  <c r="EX28" i="26"/>
  <c r="EX17" i="26"/>
  <c r="EX30" i="26"/>
  <c r="EX26" i="26"/>
  <c r="EX33" i="26"/>
  <c r="EX29" i="26"/>
  <c r="EX31" i="26"/>
  <c r="EY6" i="26" l="1"/>
  <c r="EY5" i="26"/>
  <c r="EY4" i="26"/>
  <c r="EY10" i="26"/>
  <c r="EY7" i="26"/>
  <c r="EY9" i="26"/>
  <c r="EY17" i="26"/>
  <c r="EY8" i="26"/>
  <c r="EY11" i="26"/>
  <c r="EY14" i="26"/>
  <c r="EY25" i="26" s="1"/>
  <c r="EY20" i="26"/>
  <c r="EY16" i="26"/>
  <c r="EY18" i="26"/>
  <c r="EY21" i="26"/>
  <c r="EY15" i="26"/>
  <c r="EY19" i="26"/>
  <c r="EY22" i="26"/>
  <c r="EY31" i="26"/>
  <c r="EY26" i="26"/>
  <c r="EY27" i="26"/>
  <c r="EY33" i="26"/>
  <c r="EY29" i="26"/>
  <c r="EY28" i="26"/>
  <c r="EY30" i="26"/>
  <c r="EY32" i="26"/>
  <c r="EZ7" i="26" l="1"/>
  <c r="EZ6" i="26"/>
  <c r="EZ4" i="26"/>
  <c r="EZ16" i="26"/>
  <c r="EZ5" i="26"/>
  <c r="EZ9" i="26"/>
  <c r="EZ11" i="26"/>
  <c r="EZ15" i="26"/>
  <c r="EZ17" i="26"/>
  <c r="EZ19" i="26"/>
  <c r="EZ8" i="26"/>
  <c r="EZ10" i="26"/>
  <c r="EZ22" i="26"/>
  <c r="EZ14" i="26"/>
  <c r="EZ25" i="26" s="1"/>
  <c r="EZ20" i="26"/>
  <c r="EZ21" i="26"/>
  <c r="EZ30" i="26"/>
  <c r="EZ33" i="26"/>
  <c r="EZ26" i="26"/>
  <c r="EZ18" i="26"/>
  <c r="EZ28" i="26"/>
  <c r="EZ31" i="26"/>
  <c r="EZ29" i="26"/>
  <c r="EZ27" i="26"/>
  <c r="EZ32" i="26"/>
  <c r="FA8" i="26" l="1"/>
  <c r="FA7" i="26"/>
  <c r="FA5" i="26"/>
  <c r="FA4" i="26"/>
  <c r="FA15" i="26"/>
  <c r="FA10" i="26"/>
  <c r="FA18" i="26"/>
  <c r="FA6" i="26"/>
  <c r="FA19" i="26"/>
  <c r="FA9" i="26"/>
  <c r="FA17" i="26"/>
  <c r="FA14" i="26"/>
  <c r="FA25" i="26" s="1"/>
  <c r="FA16" i="26"/>
  <c r="FA11" i="26"/>
  <c r="FA20" i="26"/>
  <c r="FA29" i="26"/>
  <c r="FA21" i="26"/>
  <c r="FA32" i="26"/>
  <c r="FA22" i="26"/>
  <c r="FA33" i="26"/>
  <c r="FA28" i="26"/>
  <c r="FA30" i="26"/>
  <c r="FA27" i="26"/>
  <c r="FA26" i="26"/>
  <c r="FA31" i="26"/>
  <c r="FB4" i="26" l="1"/>
  <c r="FB9" i="26"/>
  <c r="FB8" i="26"/>
  <c r="FB6" i="26"/>
  <c r="FB5" i="26"/>
  <c r="FB11" i="26"/>
  <c r="FB14" i="26"/>
  <c r="FB25" i="26" s="1"/>
  <c r="FB10" i="26"/>
  <c r="FB7" i="26"/>
  <c r="FB17" i="26"/>
  <c r="FB21" i="26"/>
  <c r="FB20" i="26"/>
  <c r="FB15" i="26"/>
  <c r="FB22" i="26"/>
  <c r="FB18" i="26"/>
  <c r="FB28" i="26"/>
  <c r="FB16" i="26"/>
  <c r="FB26" i="26"/>
  <c r="FB30" i="26"/>
  <c r="FB29" i="26"/>
  <c r="FB32" i="26"/>
  <c r="FB33" i="26"/>
  <c r="FB27" i="26"/>
  <c r="FB31" i="26"/>
  <c r="FB19" i="26"/>
  <c r="FC5" i="26" l="1"/>
  <c r="FC4" i="26"/>
  <c r="FC10" i="26"/>
  <c r="FC9" i="26"/>
  <c r="FC7" i="26"/>
  <c r="FC6" i="26"/>
  <c r="FC18" i="26"/>
  <c r="FC16" i="26"/>
  <c r="FC11" i="26"/>
  <c r="FC15" i="26"/>
  <c r="FC14" i="26"/>
  <c r="FC25" i="26" s="1"/>
  <c r="FC17" i="26"/>
  <c r="FC8" i="26"/>
  <c r="FC19" i="26"/>
  <c r="FC22" i="26"/>
  <c r="FC21" i="26"/>
  <c r="FC27" i="26"/>
  <c r="FC20" i="26"/>
  <c r="FC31" i="26"/>
  <c r="FC26" i="26"/>
  <c r="FC30" i="26"/>
  <c r="FC28" i="26"/>
  <c r="FC32" i="26"/>
  <c r="FC33" i="26"/>
  <c r="FC29" i="26"/>
  <c r="FD6" i="26" l="1"/>
  <c r="FD5" i="26"/>
  <c r="FD4" i="26"/>
  <c r="FD10" i="26"/>
  <c r="FD8" i="26"/>
  <c r="FD7" i="26"/>
  <c r="FD9" i="26"/>
  <c r="FD17" i="26"/>
  <c r="FD18" i="26"/>
  <c r="FD11" i="26"/>
  <c r="FD15" i="26"/>
  <c r="FD16" i="26"/>
  <c r="FD21" i="26"/>
  <c r="FD20" i="26"/>
  <c r="FD14" i="26"/>
  <c r="FD25" i="26" s="1"/>
  <c r="FD22" i="26"/>
  <c r="FD19" i="26"/>
  <c r="FD26" i="26"/>
  <c r="FD28" i="26"/>
  <c r="FD32" i="26"/>
  <c r="FD31" i="26"/>
  <c r="FD30" i="26"/>
  <c r="FD27" i="26"/>
  <c r="FD33" i="26"/>
  <c r="FD29" i="26"/>
  <c r="FE7" i="26" l="1"/>
  <c r="FE6" i="26"/>
  <c r="FE5" i="26"/>
  <c r="FE4" i="26"/>
  <c r="FE8" i="26"/>
  <c r="FE11" i="26"/>
  <c r="FE14" i="26"/>
  <c r="FE25" i="26" s="1"/>
  <c r="FE10" i="26"/>
  <c r="FE16" i="26"/>
  <c r="FE9" i="26"/>
  <c r="FE20" i="26"/>
  <c r="FE15" i="26"/>
  <c r="FE18" i="26"/>
  <c r="FE22" i="26"/>
  <c r="FE19" i="26"/>
  <c r="FE17" i="26"/>
  <c r="FE21" i="26"/>
  <c r="FE27" i="26"/>
  <c r="FE33" i="26"/>
  <c r="FE28" i="26"/>
  <c r="FE32" i="26"/>
  <c r="FE30" i="26"/>
  <c r="FE26" i="26"/>
  <c r="FE29" i="26"/>
  <c r="FE31" i="26"/>
  <c r="FF8" i="26" l="1"/>
  <c r="FF5" i="26"/>
  <c r="FF4" i="26"/>
  <c r="FF9" i="26"/>
  <c r="FF18" i="26"/>
  <c r="FF6" i="26"/>
  <c r="FF15" i="26"/>
  <c r="FF19" i="26"/>
  <c r="FF16" i="26"/>
  <c r="FF21" i="26"/>
  <c r="FF10" i="26"/>
  <c r="FF7" i="26"/>
  <c r="FF20" i="26"/>
  <c r="FF11" i="26"/>
  <c r="FF14" i="26"/>
  <c r="FF25" i="26" s="1"/>
  <c r="FF17" i="26"/>
  <c r="FF32" i="26"/>
  <c r="FF27" i="26"/>
  <c r="FF28" i="26"/>
  <c r="FF29" i="26"/>
  <c r="FF22" i="26"/>
  <c r="FF30" i="26"/>
  <c r="FF26" i="26"/>
  <c r="FF33" i="26"/>
  <c r="FF31" i="26"/>
  <c r="FG6" i="26" l="1"/>
  <c r="FG5" i="26"/>
  <c r="FG4" i="26"/>
  <c r="FG10" i="26"/>
  <c r="FG8" i="26"/>
  <c r="FG17" i="26"/>
  <c r="FG7" i="26"/>
  <c r="FG9" i="26"/>
  <c r="FG11" i="26"/>
  <c r="FG14" i="26"/>
  <c r="FG25" i="26" s="1"/>
  <c r="FG20" i="26"/>
  <c r="FG15" i="26"/>
  <c r="FG16" i="26"/>
  <c r="FG19" i="26"/>
  <c r="FG18" i="26"/>
  <c r="FG21" i="26"/>
  <c r="FG22" i="26"/>
  <c r="FG31" i="26"/>
  <c r="FG26" i="26"/>
  <c r="FG27" i="26"/>
  <c r="FG30" i="26"/>
  <c r="FG28" i="26"/>
  <c r="FG32" i="26"/>
  <c r="FG29" i="26"/>
  <c r="FG33" i="26"/>
  <c r="FH7" i="26" l="1"/>
  <c r="FH6" i="26"/>
  <c r="FH4" i="26"/>
  <c r="FH16" i="26"/>
  <c r="FH10" i="26"/>
  <c r="FH14" i="26"/>
  <c r="FH25" i="26" s="1"/>
  <c r="FH17" i="26"/>
  <c r="FH19" i="26"/>
  <c r="FH8" i="26"/>
  <c r="FH11" i="26"/>
  <c r="FH18" i="26"/>
  <c r="FH5" i="26"/>
  <c r="FH21" i="26"/>
  <c r="FH22" i="26"/>
  <c r="FH9" i="26"/>
  <c r="FH20" i="26"/>
  <c r="FH30" i="26"/>
  <c r="FH33" i="26"/>
  <c r="FH15" i="26"/>
  <c r="FH26" i="26"/>
  <c r="FH29" i="26"/>
  <c r="FH31" i="26"/>
  <c r="FH28" i="26"/>
  <c r="FH32" i="26"/>
  <c r="FH27" i="26"/>
  <c r="FI8" i="26" l="1"/>
  <c r="FI7" i="26"/>
  <c r="FI5" i="26"/>
  <c r="FI4" i="26"/>
  <c r="FI10" i="26"/>
  <c r="FI15" i="26"/>
  <c r="FI9" i="26"/>
  <c r="FI11" i="26"/>
  <c r="FI14" i="26"/>
  <c r="FI25" i="26" s="1"/>
  <c r="FI17" i="26"/>
  <c r="FI6" i="26"/>
  <c r="FI18" i="26"/>
  <c r="FI22" i="26"/>
  <c r="FI16" i="26"/>
  <c r="FI21" i="26"/>
  <c r="FI29" i="26"/>
  <c r="FI19" i="26"/>
  <c r="FI26" i="26"/>
  <c r="FI31" i="26"/>
  <c r="FI20" i="26"/>
  <c r="FI33" i="26"/>
  <c r="FI28" i="26"/>
  <c r="FI30" i="26"/>
  <c r="FI32" i="26"/>
  <c r="FI27" i="26"/>
  <c r="FJ4" i="26" l="1"/>
  <c r="FJ9" i="26"/>
  <c r="FJ8" i="26"/>
  <c r="FJ6" i="26"/>
  <c r="FJ5" i="26"/>
  <c r="FJ11" i="26"/>
  <c r="FJ14" i="26"/>
  <c r="FJ25" i="26" s="1"/>
  <c r="FJ7" i="26"/>
  <c r="FJ17" i="26"/>
  <c r="FJ16" i="26"/>
  <c r="FJ18" i="26"/>
  <c r="FJ15" i="26"/>
  <c r="FJ20" i="26"/>
  <c r="FJ19" i="26"/>
  <c r="FJ10" i="26"/>
  <c r="FJ28" i="26"/>
  <c r="FJ22" i="26"/>
  <c r="FJ26" i="26"/>
  <c r="FJ32" i="26"/>
  <c r="FJ21" i="26"/>
  <c r="FJ27" i="26"/>
  <c r="FJ29" i="26"/>
  <c r="FJ33" i="26"/>
  <c r="FJ31" i="26"/>
  <c r="FJ30" i="26"/>
  <c r="FK5" i="26" l="1"/>
  <c r="FK4" i="26"/>
  <c r="FK10" i="26"/>
  <c r="FK9" i="26"/>
  <c r="FK7" i="26"/>
  <c r="FK6" i="26"/>
  <c r="FK18" i="26"/>
  <c r="FK8" i="26"/>
  <c r="FK15" i="26"/>
  <c r="FK14" i="26"/>
  <c r="FK25" i="26" s="1"/>
  <c r="FK19" i="26"/>
  <c r="FK16" i="26"/>
  <c r="FK21" i="26"/>
  <c r="FK22" i="26"/>
  <c r="FK17" i="26"/>
  <c r="FK20" i="26"/>
  <c r="FK27" i="26"/>
  <c r="FK28" i="26"/>
  <c r="FK26" i="26"/>
  <c r="FK30" i="26"/>
  <c r="FK11" i="26"/>
  <c r="FK29" i="26"/>
  <c r="FK31" i="26"/>
  <c r="FK33" i="26"/>
  <c r="FK32" i="26"/>
  <c r="FL6" i="26" l="1"/>
  <c r="FL5" i="26"/>
  <c r="FL4" i="26"/>
  <c r="FL10" i="26"/>
  <c r="FL8" i="26"/>
  <c r="FL7" i="26"/>
  <c r="FL9" i="26"/>
  <c r="FL17" i="26"/>
  <c r="FL11" i="26"/>
  <c r="FL18" i="26"/>
  <c r="FL20" i="26"/>
  <c r="FL19" i="26"/>
  <c r="FL22" i="26"/>
  <c r="FL15" i="26"/>
  <c r="FL16" i="26"/>
  <c r="FL21" i="26"/>
  <c r="FL26" i="26"/>
  <c r="FL14" i="26"/>
  <c r="FL25" i="26" s="1"/>
  <c r="FL31" i="26"/>
  <c r="FL27" i="26"/>
  <c r="FL30" i="26"/>
  <c r="FL33" i="26"/>
  <c r="FL29" i="26"/>
  <c r="FL28" i="26"/>
  <c r="FL32" i="26"/>
  <c r="FN26" i="26" l="1"/>
  <c r="FN28" i="26"/>
  <c r="FN30" i="26"/>
  <c r="FN15" i="26"/>
  <c r="FN32" i="26"/>
  <c r="FN11" i="26"/>
  <c r="FN21" i="26"/>
  <c r="FN8" i="26"/>
  <c r="FN10" i="26"/>
  <c r="FN4" i="26"/>
  <c r="FN18" i="26"/>
  <c r="FN20" i="26"/>
  <c r="FN14" i="26"/>
  <c r="FN25" i="26" s="1"/>
  <c r="FN6" i="26"/>
  <c r="FN9" i="26"/>
  <c r="FN19" i="26"/>
  <c r="FN5" i="26"/>
  <c r="FN27" i="26"/>
  <c r="FN29" i="26"/>
  <c r="FN22" i="26"/>
  <c r="FN16" i="26"/>
  <c r="FN31" i="26"/>
  <c r="FN33" i="26"/>
  <c r="FN7" i="26"/>
  <c r="FN17" i="26"/>
  <c r="FM7" i="26"/>
  <c r="FM6" i="26"/>
  <c r="FM5" i="26"/>
  <c r="FM4" i="26"/>
  <c r="FM8" i="26"/>
  <c r="FM11" i="26"/>
  <c r="FM14" i="26"/>
  <c r="FM25" i="26" s="1"/>
  <c r="FM16" i="26"/>
  <c r="FM20" i="26"/>
  <c r="FM10" i="26"/>
  <c r="FM15" i="26"/>
  <c r="FM9" i="26"/>
  <c r="FM17" i="26"/>
  <c r="FM19" i="26"/>
  <c r="FM21" i="26"/>
  <c r="FM22" i="26"/>
  <c r="FM18" i="26"/>
  <c r="FM32" i="26"/>
  <c r="FM31" i="26"/>
  <c r="FM33" i="26"/>
  <c r="FM29" i="26"/>
  <c r="FM27" i="26"/>
  <c r="FM28" i="26"/>
  <c r="FM26" i="26"/>
  <c r="FM30" i="26"/>
  <c r="FO11" i="26" l="1"/>
  <c r="FO8" i="26"/>
  <c r="FO31" i="26"/>
  <c r="FO19" i="26"/>
  <c r="FO14" i="26"/>
  <c r="FO25" i="26" s="1"/>
  <c r="FO18" i="26"/>
  <c r="FO28" i="26"/>
  <c r="FO27" i="26"/>
  <c r="FO21" i="26"/>
  <c r="FO9" i="26"/>
  <c r="FO5" i="26"/>
  <c r="FO32" i="26"/>
  <c r="FO15" i="26"/>
  <c r="FO6" i="26"/>
  <c r="FO20" i="26"/>
  <c r="FO30" i="26"/>
  <c r="FO17" i="26"/>
  <c r="FO29" i="26"/>
  <c r="FO16" i="26"/>
  <c r="FO33" i="26"/>
  <c r="FO4" i="26"/>
  <c r="FO26" i="26"/>
  <c r="FO10" i="26"/>
  <c r="FO7" i="26"/>
  <c r="FO22" i="26"/>
  <c r="I12" i="30" l="1"/>
  <c r="H12" i="30"/>
  <c r="E13" i="30" l="1"/>
  <c r="G12" i="30" l="1"/>
  <c r="G10" i="30"/>
  <c r="G11" i="30"/>
  <c r="G13" i="30" l="1"/>
</calcChain>
</file>

<file path=xl/sharedStrings.xml><?xml version="1.0" encoding="utf-8"?>
<sst xmlns="http://schemas.openxmlformats.org/spreadsheetml/2006/main" count="138" uniqueCount="41">
  <si>
    <t>Lula</t>
  </si>
  <si>
    <t>Bolsonaro</t>
  </si>
  <si>
    <t>NS/NR</t>
  </si>
  <si>
    <t>Outros</t>
  </si>
  <si>
    <t>Alckmin</t>
  </si>
  <si>
    <t>Alvaro Dias</t>
  </si>
  <si>
    <t>Marina</t>
  </si>
  <si>
    <t>Ciro</t>
  </si>
  <si>
    <t>Haddad</t>
  </si>
  <si>
    <t>Jair Bolsonaro</t>
  </si>
  <si>
    <t>Marina Silva</t>
  </si>
  <si>
    <t>Geraldo Alckmin</t>
  </si>
  <si>
    <t>Amoedo</t>
  </si>
  <si>
    <t>Avg</t>
  </si>
  <si>
    <t>ESTIMULADA</t>
  </si>
  <si>
    <t>XP</t>
  </si>
  <si>
    <t>IBOPE</t>
  </si>
  <si>
    <t>Fernando Haddad</t>
  </si>
  <si>
    <t>Meirelles</t>
  </si>
  <si>
    <t>ESPONTANEA</t>
  </si>
  <si>
    <t>SEGUNDO TURNO</t>
  </si>
  <si>
    <t xml:space="preserve">Bolsonaro </t>
  </si>
  <si>
    <t>Ciro Gomes</t>
  </si>
  <si>
    <t xml:space="preserve">TODOS </t>
  </si>
  <si>
    <t>PROP</t>
  </si>
  <si>
    <t>DEMAIS</t>
  </si>
  <si>
    <t xml:space="preserve">NS/NR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</si>
  <si>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</si>
  <si>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</si>
  <si>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</si>
  <si>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</si>
  <si>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</si>
  <si>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</si>
  <si>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Datafolha</t>
  </si>
  <si>
    <t>Mauá</t>
  </si>
  <si>
    <t>ATLAS</t>
  </si>
  <si>
    <t>Desvp</t>
  </si>
  <si>
    <t>DATAFOLHA</t>
  </si>
  <si>
    <t>Dif</t>
  </si>
  <si>
    <t>Atlas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</si>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</sst>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6" fontId="0" fillId="2" borderId="2" xfId="0" applyNumberFormat="1" applyFill="1" applyBorder="1"/>
    <xf numFmtId="16" fontId="0" fillId="2" borderId="3" xfId="0" applyNumberFormat="1" applyFill="1" applyBorder="1"/>
    <xf numFmtId="16" fontId="0" fillId="2" borderId="4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2" fillId="4" borderId="1" xfId="0" applyFont="1" applyFill="1" applyBorder="1"/>
    <xf numFmtId="164" fontId="0" fillId="4" borderId="0" xfId="1" applyNumberFormat="1" applyFont="1" applyFill="1" applyBorder="1"/>
    <xf numFmtId="164" fontId="0" fillId="4" borderId="0" xfId="1" applyNumberFormat="1" applyFont="1" applyFill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0" fillId="7" borderId="0" xfId="0" applyFill="1"/>
    <xf numFmtId="14" fontId="0" fillId="4" borderId="0" xfId="0" applyNumberFormat="1" applyFill="1"/>
    <xf numFmtId="164" fontId="0" fillId="4" borderId="0" xfId="1" applyNumberFormat="1" applyFont="1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0" fontId="0" fillId="7" borderId="7" xfId="0" applyFill="1" applyBorder="1"/>
    <xf numFmtId="9" fontId="0" fillId="7" borderId="0" xfId="1" applyFont="1" applyFill="1" applyAlignment="1">
      <alignment horizontal="center"/>
    </xf>
    <xf numFmtId="0" fontId="0" fillId="2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0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9" fontId="0" fillId="7" borderId="0" xfId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" fontId="0" fillId="4" borderId="0" xfId="0" applyNumberFormat="1" applyFill="1"/>
    <xf numFmtId="164" fontId="0" fillId="4" borderId="5" xfId="1" applyNumberFormat="1" applyFont="1" applyFill="1" applyBorder="1"/>
    <xf numFmtId="9" fontId="0" fillId="5" borderId="0" xfId="1" applyFont="1" applyFill="1"/>
    <xf numFmtId="9" fontId="0" fillId="6" borderId="0" xfId="1" applyFont="1" applyFill="1"/>
    <xf numFmtId="0" fontId="2" fillId="4" borderId="0" xfId="0" applyFont="1" applyFill="1" applyAlignment="1">
      <alignment horizontal="center"/>
    </xf>
    <xf numFmtId="10" fontId="0" fillId="4" borderId="0" xfId="0" applyNumberFormat="1" applyFill="1"/>
    <xf numFmtId="16" fontId="2" fillId="2" borderId="3" xfId="0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164" fontId="1" fillId="4" borderId="0" xfId="1" applyNumberFormat="1" applyFont="1" applyFill="1" applyBorder="1" applyAlignment="1">
      <alignment horizontal="center"/>
    </xf>
    <xf numFmtId="164" fontId="3" fillId="4" borderId="5" xfId="1" applyNumberFormat="1" applyFont="1" applyFill="1" applyBorder="1"/>
    <xf numFmtId="164" fontId="3" fillId="4" borderId="0" xfId="1" applyNumberFormat="1" applyFont="1" applyFill="1" applyBorder="1"/>
    <xf numFmtId="0" fontId="3" fillId="4" borderId="0" xfId="0" applyFont="1" applyFill="1"/>
    <xf numFmtId="16" fontId="3" fillId="2" borderId="3" xfId="0" applyNumberFormat="1" applyFont="1" applyFill="1" applyBorder="1"/>
    <xf numFmtId="164" fontId="4" fillId="3" borderId="0" xfId="0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9" fontId="0" fillId="4" borderId="5" xfId="1" applyNumberFormat="1" applyFont="1" applyFill="1" applyBorder="1"/>
    <xf numFmtId="9" fontId="4" fillId="3" borderId="0" xfId="0" applyNumberFormat="1" applyFont="1" applyFill="1" applyBorder="1" applyAlignment="1">
      <alignment horizontal="center"/>
    </xf>
    <xf numFmtId="9" fontId="0" fillId="4" borderId="0" xfId="1" applyNumberFormat="1" applyFont="1" applyFill="1" applyBorder="1"/>
    <xf numFmtId="16" fontId="5" fillId="0" borderId="3" xfId="0" applyNumberFormat="1" applyFont="1" applyFill="1" applyBorder="1"/>
    <xf numFmtId="9" fontId="5" fillId="4" borderId="5" xfId="1" applyNumberFormat="1" applyFont="1" applyFill="1" applyBorder="1"/>
    <xf numFmtId="9" fontId="5" fillId="4" borderId="0" xfId="1" applyNumberFormat="1" applyFont="1" applyFill="1" applyBorder="1"/>
    <xf numFmtId="9" fontId="3" fillId="4" borderId="0" xfId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" fontId="5" fillId="0" borderId="3" xfId="0" applyNumberFormat="1" applyFont="1" applyFill="1" applyBorder="1" applyAlignment="1">
      <alignment horizontal="center"/>
    </xf>
    <xf numFmtId="9" fontId="5" fillId="4" borderId="5" xfId="1" applyNumberFormat="1" applyFont="1" applyFill="1" applyBorder="1" applyAlignment="1">
      <alignment horizontal="center"/>
    </xf>
    <xf numFmtId="9" fontId="5" fillId="4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C00000"/>
      <color rgb="FFB4DC00"/>
      <color rgb="FF024989"/>
      <color rgb="FFFFE600"/>
      <color rgb="FF2495FC"/>
      <color rgb="FF00B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Comp!$B$7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Comp!$CL$7:$GR$7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6.5808459E-2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8.8830495999999995E-2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8.6986434000000001E-2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Comp!$CL$5:$GR$5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0.22915443599999999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0.28318120299999999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0.26718689699999998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Comp!$B$6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Comp!$CL$6:$GR$6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0.12279488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9.3245021999999997E-2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8.4484525000000005E-2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Comp!$CL$8:$GR$8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8.2536234999999999E-2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0.110257513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0.116296755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Comp!$CL$10:$GR$10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4.0860754999999999E-2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3.3240952999999997E-2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3.2725003000000003E-2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Comp!$B$9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Comp!$CL$9:$GR$9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6.5445146999999995E-2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9.1882130000000006E-2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0.135293624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Comp!$CL$11:$GR$11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2.5521635000000154E-2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5.5247349000000057E-2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3.5812354999999907E-2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v/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Comp!$CL$15:$GR$15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0.29199999999999998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0.20199999999999999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0.16699999999999998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9"/>
          <c:order val="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Comp!$CL$31:$GR$31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9"/>
          <c:order val="10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Comp!$CL$16:$GR$16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0.20850000000000002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0.24299999999999999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0.252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0"/>
          <c:order val="11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Comp!$CL$17:$GR$17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0.14100000000000001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0.14000000000000001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1"/>
          <c:order val="12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Comp!$CL$18:$GR$18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9.3000000000000013E-2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8.8000000000000009E-2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0.10050000000000001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2"/>
          <c:order val="13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Comp!$CL$19:$EH$19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3"/>
          <c:order val="14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Comp!$CL$20:$GR$20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6.5500000000000003E-2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9.0999999999999998E-2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0.1245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4"/>
          <c:order val="15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Comp!$CL$21:$EL$21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6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Comp!$CL$22:$EH$22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6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0"/>
              <c:layout>
                <c:manualLayout>
                  <c:x val="-5.8542188364266765E-2"/>
                  <c:y val="-1.6206581675542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DATAFOLHA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7"/>
          <c:order val="18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9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0"/>
          <c:order val="21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1"/>
          <c:order val="2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bubble3D val="0"/>
          </c:dPt>
          <c:dPt>
            <c:idx val="4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2"/>
          <c:order val="2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3"/>
          <c:order val="2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4"/>
          <c:order val="25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3"/>
              <c:layout>
                <c:manualLayout>
                  <c:x val="-3.3709469152604414E-2"/>
                  <c:y val="7.87667540368557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XP HADDAD</a:t>
                    </a:r>
                    <a:r>
                      <a:rPr lang="en-US" baseline="0"/>
                      <a:t> APOIADO POR LULA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3906655142610197E-2"/>
                  <c:y val="2.62063492063492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IBOPE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Comp!$CL$26:$GR$26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0.28000000000000003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5"/>
          <c:order val="26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Comp!$CL$27:$GR$27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6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Comp!$CL$28:$GR$28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0.08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7"/>
          <c:order val="2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Comp!$CL$29:$EH$29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Comp!$CL$30:$GR$30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30"/>
          <c:order val="3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Comp!$CL$32:$GR$32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0.03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31"/>
          <c:order val="3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Comp!$CL$33:$GR$33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6.9999999999999951E-2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8.0000000000000071E-2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8.9999999999999969E-2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15040"/>
        <c:axId val="498616960"/>
      </c:lineChart>
      <c:lineChart>
        <c:grouping val="standard"/>
        <c:varyColors val="0"/>
        <c:ser>
          <c:idx val="0"/>
          <c:order val="2"/>
          <c:tx>
            <c:strRef>
              <c:f>Comp!$B$4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Comp!$CL$4:$GR$4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0.36787845299999999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0.24411533399999999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0.24121440699999999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6672"/>
        <c:axId val="498635136"/>
      </c:lineChart>
      <c:dateAx>
        <c:axId val="498615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98616960"/>
        <c:crosses val="autoZero"/>
        <c:auto val="1"/>
        <c:lblOffset val="100"/>
        <c:baseTimeUnit val="days"/>
        <c:majorUnit val="7"/>
        <c:majorTimeUnit val="days"/>
      </c:dateAx>
      <c:valAx>
        <c:axId val="498616960"/>
        <c:scaling>
          <c:orientation val="minMax"/>
          <c:max val="0.4200000000000000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98615040"/>
        <c:crosses val="autoZero"/>
        <c:crossBetween val="midCat"/>
        <c:majorUnit val="3.0000000000000006E-2"/>
      </c:valAx>
      <c:valAx>
        <c:axId val="498635136"/>
        <c:scaling>
          <c:orientation val="minMax"/>
          <c:max val="0.4200000000000000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498636672"/>
        <c:crosses val="max"/>
        <c:crossBetween val="between"/>
        <c:majorUnit val="3.0000000000000006E-2"/>
      </c:valAx>
      <c:dateAx>
        <c:axId val="4986366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8635136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Mauá vs. IBOPE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Comp!$B$7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Comp!$CL$7:$GR$7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6.5808459E-2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8.8830495999999995E-2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8.6986434000000001E-2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Comp!$CL$5:$GR$5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0.22915443599999999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0.28318120299999999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0.26718689699999998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Comp!$CL$6:$GR$6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0.12279488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9.3245021999999997E-2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8.4484525000000005E-2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Comp!$CL$8:$GR$8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8.2536234999999999E-2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0.110257513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0.116296755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Comp!$B$10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Comp!$CL$10:$GR$10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4.0860754999999999E-2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3.3240952999999997E-2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3.2725003000000003E-2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Comp!$CL$9:$GR$9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6.5445146999999995E-2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9.1882130000000006E-2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0.135293624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Comp!$B$11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Comp!$CL$11:$GR$11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2.5521635000000154E-2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5.5247349000000057E-2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3.5812354999999907E-2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Comp!$CL$16:$GR$16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0.20850000000000002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0.24299999999999999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0.252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9"/>
          <c:order val="8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Comp!$CL$31:$GR$31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0"/>
          <c:order val="9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Comp!$CL$17:$GR$17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0.14100000000000001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0.14000000000000001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1"/>
          <c:order val="10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Comp!$CL$18:$GR$18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9.3000000000000013E-2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8.8000000000000009E-2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0.10050000000000001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2"/>
          <c:order val="11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Comp!$CL$19:$GR$19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9.849999999999999E-2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0.13300000000000001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0.13800000000000001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3"/>
          <c:order val="12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Comp!$CL$20:$GR$20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6.5500000000000003E-2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9.0999999999999998E-2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0.1245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4"/>
          <c:order val="13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Comp!$CL$21:$GR$21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5.0999999999999997E-2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2.6000000000000002E-2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2.4E-2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5"/>
          <c:order val="14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Comp!$CL$22:$GR$22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5.0500000000000045E-2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7.7000000000000166E-2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8.1000000000000016E-2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17"/>
          <c:order val="15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6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9"/>
          <c:order val="17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0"/>
          <c:order val="18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1"/>
          <c:order val="19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bubble3D val="0"/>
          </c:dPt>
          <c:dPt>
            <c:idx val="4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2"/>
          <c:order val="20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3"/>
          <c:order val="21"/>
          <c:tx>
            <c:v/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5"/>
          <c:order val="22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Comp!$CL$27:$GR$27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0.24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0.26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6"/>
          <c:order val="23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Comp!$CL$28:$GR$28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0.08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7"/>
          <c:order val="24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Comp!$CL$29:$GR$29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0.09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28"/>
          <c:order val="25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Comp!$CL$30:$GR$30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Comp!$CL$32:$GR$32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0.03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Comp!$CL$3:$GR$3</c:f>
              <c:numCache>
                <c:formatCode>d\-mmm</c:formatCode>
                <c:ptCount val="111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43279</c:v>
                </c:pt>
                <c:pt idx="5">
                  <c:v>43280</c:v>
                </c:pt>
                <c:pt idx="6">
                  <c:v>43281</c:v>
                </c:pt>
                <c:pt idx="7">
                  <c:v>43282</c:v>
                </c:pt>
                <c:pt idx="8">
                  <c:v>43283</c:v>
                </c:pt>
                <c:pt idx="9">
                  <c:v>43284</c:v>
                </c:pt>
                <c:pt idx="10">
                  <c:v>43285</c:v>
                </c:pt>
                <c:pt idx="11">
                  <c:v>43286</c:v>
                </c:pt>
                <c:pt idx="12">
                  <c:v>43287</c:v>
                </c:pt>
                <c:pt idx="13">
                  <c:v>43288</c:v>
                </c:pt>
                <c:pt idx="14">
                  <c:v>43289</c:v>
                </c:pt>
                <c:pt idx="15">
                  <c:v>43290</c:v>
                </c:pt>
                <c:pt idx="16">
                  <c:v>43291</c:v>
                </c:pt>
                <c:pt idx="17">
                  <c:v>43292</c:v>
                </c:pt>
                <c:pt idx="18">
                  <c:v>43293</c:v>
                </c:pt>
                <c:pt idx="19">
                  <c:v>43294</c:v>
                </c:pt>
                <c:pt idx="20">
                  <c:v>43295</c:v>
                </c:pt>
                <c:pt idx="21">
                  <c:v>43296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43302</c:v>
                </c:pt>
                <c:pt idx="28">
                  <c:v>43303</c:v>
                </c:pt>
                <c:pt idx="29">
                  <c:v>43304</c:v>
                </c:pt>
                <c:pt idx="30">
                  <c:v>43305</c:v>
                </c:pt>
                <c:pt idx="31">
                  <c:v>43306</c:v>
                </c:pt>
                <c:pt idx="32">
                  <c:v>43307</c:v>
                </c:pt>
                <c:pt idx="33">
                  <c:v>43308</c:v>
                </c:pt>
                <c:pt idx="34">
                  <c:v>43309</c:v>
                </c:pt>
                <c:pt idx="35">
                  <c:v>43310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43316</c:v>
                </c:pt>
                <c:pt idx="42">
                  <c:v>43317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43323</c:v>
                </c:pt>
                <c:pt idx="49">
                  <c:v>43324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43330</c:v>
                </c:pt>
                <c:pt idx="56">
                  <c:v>43331</c:v>
                </c:pt>
                <c:pt idx="57">
                  <c:v>43332</c:v>
                </c:pt>
                <c:pt idx="58">
                  <c:v>43333</c:v>
                </c:pt>
                <c:pt idx="59">
                  <c:v>43334</c:v>
                </c:pt>
                <c:pt idx="60">
                  <c:v>43335</c:v>
                </c:pt>
                <c:pt idx="61">
                  <c:v>43336</c:v>
                </c:pt>
                <c:pt idx="62">
                  <c:v>43337</c:v>
                </c:pt>
                <c:pt idx="63">
                  <c:v>43338</c:v>
                </c:pt>
                <c:pt idx="64">
                  <c:v>43339</c:v>
                </c:pt>
                <c:pt idx="65">
                  <c:v>43340</c:v>
                </c:pt>
                <c:pt idx="66">
                  <c:v>43341</c:v>
                </c:pt>
                <c:pt idx="67">
                  <c:v>43342</c:v>
                </c:pt>
                <c:pt idx="68">
                  <c:v>43343</c:v>
                </c:pt>
                <c:pt idx="69">
                  <c:v>43344</c:v>
                </c:pt>
                <c:pt idx="70">
                  <c:v>43345</c:v>
                </c:pt>
                <c:pt idx="71">
                  <c:v>43346</c:v>
                </c:pt>
                <c:pt idx="72">
                  <c:v>43347</c:v>
                </c:pt>
                <c:pt idx="73">
                  <c:v>43348</c:v>
                </c:pt>
                <c:pt idx="74">
                  <c:v>43349</c:v>
                </c:pt>
                <c:pt idx="75">
                  <c:v>43350</c:v>
                </c:pt>
                <c:pt idx="76">
                  <c:v>43351</c:v>
                </c:pt>
                <c:pt idx="77">
                  <c:v>43352</c:v>
                </c:pt>
                <c:pt idx="78">
                  <c:v>43353</c:v>
                </c:pt>
                <c:pt idx="79">
                  <c:v>43354</c:v>
                </c:pt>
                <c:pt idx="80">
                  <c:v>43355</c:v>
                </c:pt>
                <c:pt idx="81">
                  <c:v>43356</c:v>
                </c:pt>
                <c:pt idx="82">
                  <c:v>43357</c:v>
                </c:pt>
                <c:pt idx="83">
                  <c:v>43358</c:v>
                </c:pt>
                <c:pt idx="84">
                  <c:v>43359</c:v>
                </c:pt>
                <c:pt idx="85">
                  <c:v>43360</c:v>
                </c:pt>
                <c:pt idx="86">
                  <c:v>43361</c:v>
                </c:pt>
              </c:numCache>
            </c:numRef>
          </c:cat>
          <c:val>
            <c:numRef>
              <c:f>Comp!$CL$33:$GR$33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6.9999999999999951E-2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8.0000000000000071E-2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8.9999999999999969E-2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20128"/>
        <c:axId val="498796032"/>
      </c:lineChart>
      <c:dateAx>
        <c:axId val="498720128"/>
        <c:scaling>
          <c:orientation val="minMax"/>
          <c:min val="43252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98796032"/>
        <c:crosses val="autoZero"/>
        <c:auto val="1"/>
        <c:lblOffset val="100"/>
        <c:baseTimeUnit val="days"/>
        <c:majorUnit val="7"/>
        <c:majorTimeUnit val="days"/>
      </c:dateAx>
      <c:valAx>
        <c:axId val="49879603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98720128"/>
        <c:crosses val="autoZero"/>
        <c:crossBetween val="midCat"/>
        <c:majorUnit val="3.0000000000000006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ro%20Matinal/Research/pesq%20p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UALIZAÇÃO"/>
      <sheetName val="ESPONTANEA"/>
      <sheetName val="ESPONTANEA LP"/>
      <sheetName val="g_ESPONTANEA (Diario)"/>
      <sheetName val="g_ESPONTANEA (Semanal)"/>
      <sheetName val="Estimulada"/>
      <sheetName val="Estimulada LP"/>
      <sheetName val="3 em 3"/>
      <sheetName val="Atlas"/>
      <sheetName val="g_Estimulada (Diario)"/>
      <sheetName val="g_Estimulada (Semanal)"/>
      <sheetName val="g_CEstimulada2"/>
      <sheetName val="g_CEstimulada2 (3)"/>
      <sheetName val="g_CEstimulada2 (4)"/>
      <sheetName val="Segundo turno"/>
      <sheetName val="Haddad"/>
      <sheetName val="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9">
          <cell r="DE29">
            <v>14.6</v>
          </cell>
          <cell r="DF29">
            <v>14.3</v>
          </cell>
          <cell r="DG29">
            <v>14</v>
          </cell>
          <cell r="DL29">
            <v>12.5</v>
          </cell>
          <cell r="DM29">
            <v>11.7</v>
          </cell>
        </row>
        <row r="30">
          <cell r="DE30">
            <v>28.8</v>
          </cell>
          <cell r="DF30">
            <v>29.2</v>
          </cell>
          <cell r="DG30">
            <v>29.6</v>
          </cell>
          <cell r="DL30">
            <v>30.5</v>
          </cell>
          <cell r="DM30">
            <v>30.5</v>
          </cell>
        </row>
        <row r="31">
          <cell r="DE31">
            <v>5.9</v>
          </cell>
          <cell r="DF31">
            <v>5.8</v>
          </cell>
          <cell r="DG31">
            <v>5.9</v>
          </cell>
          <cell r="DL31">
            <v>5.6</v>
          </cell>
          <cell r="DM31">
            <v>4.7</v>
          </cell>
        </row>
        <row r="32">
          <cell r="DE32">
            <v>9.6</v>
          </cell>
          <cell r="DF32">
            <v>9.4</v>
          </cell>
          <cell r="DG32">
            <v>9.1999999999999993</v>
          </cell>
          <cell r="DL32">
            <v>9.4</v>
          </cell>
          <cell r="DM32">
            <v>9.9</v>
          </cell>
        </row>
        <row r="33">
          <cell r="DE33">
            <v>9.6999999999999993</v>
          </cell>
          <cell r="DF33">
            <v>9.6</v>
          </cell>
          <cell r="DG33">
            <v>9.8000000000000007</v>
          </cell>
          <cell r="DL33">
            <v>11</v>
          </cell>
          <cell r="DM33">
            <v>11.5</v>
          </cell>
        </row>
        <row r="34">
          <cell r="DE34">
            <v>23</v>
          </cell>
          <cell r="DF34">
            <v>23.1</v>
          </cell>
          <cell r="DG34">
            <v>22.9</v>
          </cell>
          <cell r="DL34">
            <v>22.2</v>
          </cell>
          <cell r="DM34">
            <v>22.9</v>
          </cell>
        </row>
        <row r="35">
          <cell r="DE35">
            <v>2</v>
          </cell>
          <cell r="DF35">
            <v>1.9</v>
          </cell>
          <cell r="DG35">
            <v>1.9</v>
          </cell>
          <cell r="DL35">
            <v>2.5</v>
          </cell>
          <cell r="DM35">
            <v>2.1</v>
          </cell>
        </row>
        <row r="40">
          <cell r="CM40">
            <v>0.34899999999999998</v>
          </cell>
          <cell r="CN40">
            <v>0.35600000000000004</v>
          </cell>
          <cell r="CO40">
            <v>0.36399999999999999</v>
          </cell>
        </row>
        <row r="41">
          <cell r="CM41">
            <v>0.32500000000000001</v>
          </cell>
          <cell r="CN41">
            <v>0.32799999999999996</v>
          </cell>
          <cell r="CO41">
            <v>0.33</v>
          </cell>
        </row>
        <row r="42">
          <cell r="CM42">
            <v>0.32600000000000007</v>
          </cell>
          <cell r="CN42">
            <v>0.31600000000000006</v>
          </cell>
          <cell r="CO42">
            <v>0.30600000000000005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E11">
            <v>43349</v>
          </cell>
        </row>
      </sheetData>
      <sheetData sheetId="15">
        <row r="10">
          <cell r="D10">
            <v>0.39600000000000002</v>
          </cell>
          <cell r="E10">
            <v>0.41</v>
          </cell>
          <cell r="F10">
            <v>0.41200000000000003</v>
          </cell>
          <cell r="L10">
            <v>0.42200000000000004</v>
          </cell>
          <cell r="M10">
            <v>0.41299999999999998</v>
          </cell>
          <cell r="N10">
            <v>0.42499999999999999</v>
          </cell>
          <cell r="O10">
            <v>0.42299999999999999</v>
          </cell>
          <cell r="P10">
            <v>0.42</v>
          </cell>
        </row>
        <row r="11">
          <cell r="D11">
            <v>0.41100000000000003</v>
          </cell>
          <cell r="E11">
            <v>0.41200000000000003</v>
          </cell>
          <cell r="F11">
            <v>0.41</v>
          </cell>
          <cell r="L11">
            <v>0.41399999999999998</v>
          </cell>
          <cell r="M11">
            <v>0.42299999999999999</v>
          </cell>
          <cell r="N11">
            <v>0.41200000000000003</v>
          </cell>
          <cell r="O11">
            <v>0.41799999999999998</v>
          </cell>
          <cell r="P11">
            <v>0.41299999999999998</v>
          </cell>
        </row>
        <row r="12">
          <cell r="D12">
            <v>0.19299999999999995</v>
          </cell>
          <cell r="E12">
            <v>0.17799999999999994</v>
          </cell>
          <cell r="F12">
            <v>0.17799999999999994</v>
          </cell>
          <cell r="L12">
            <v>0.16399999999999992</v>
          </cell>
          <cell r="M12">
            <v>0.16400000000000003</v>
          </cell>
          <cell r="N12">
            <v>0.16300000000000003</v>
          </cell>
          <cell r="O12">
            <v>0.15900000000000003</v>
          </cell>
          <cell r="P12">
            <v>0.16700000000000004</v>
          </cell>
        </row>
      </sheetData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topLeftCell="A4" workbookViewId="0">
      <selection activeCell="J29" sqref="J29:J40"/>
    </sheetView>
  </sheetViews>
  <sheetFormatPr defaultColWidth="9.140625" defaultRowHeight="15" x14ac:dyDescent="0.25"/>
  <cols>
    <col min="1" max="1" width="9.140625" style="6"/>
    <col min="2" max="2" width="17" style="6" bestFit="1" customWidth="1"/>
    <col min="3" max="22" width="10.7109375" style="6" bestFit="1" customWidth="1"/>
    <col min="23" max="16384" width="9.140625" style="6"/>
  </cols>
  <sheetData>
    <row r="2" spans="1:22" ht="14.45" x14ac:dyDescent="0.35">
      <c r="B2" s="12" t="s">
        <v>19</v>
      </c>
      <c r="C2" s="19">
        <v>43355</v>
      </c>
      <c r="D2" s="19">
        <f>WORKDAY(C2,1)</f>
        <v>43356</v>
      </c>
      <c r="E2" s="19">
        <f t="shared" ref="E2:V2" si="0">WORKDAY(D2,1)</f>
        <v>43357</v>
      </c>
      <c r="F2" s="19">
        <f>E2+2</f>
        <v>43359</v>
      </c>
      <c r="G2" s="19">
        <f t="shared" si="0"/>
        <v>43360</v>
      </c>
      <c r="H2" s="19">
        <f t="shared" si="0"/>
        <v>43361</v>
      </c>
      <c r="I2" s="19">
        <f t="shared" si="0"/>
        <v>43362</v>
      </c>
      <c r="J2" s="19">
        <f t="shared" si="0"/>
        <v>43363</v>
      </c>
      <c r="K2" s="19">
        <f t="shared" si="0"/>
        <v>43364</v>
      </c>
      <c r="L2" s="19">
        <f t="shared" si="0"/>
        <v>43367</v>
      </c>
      <c r="M2" s="19">
        <f t="shared" si="0"/>
        <v>43368</v>
      </c>
      <c r="N2" s="19">
        <f t="shared" si="0"/>
        <v>43369</v>
      </c>
      <c r="O2" s="19">
        <f t="shared" si="0"/>
        <v>43370</v>
      </c>
      <c r="P2" s="19">
        <f t="shared" si="0"/>
        <v>43371</v>
      </c>
      <c r="Q2" s="19">
        <f t="shared" si="0"/>
        <v>43374</v>
      </c>
      <c r="R2" s="19">
        <f t="shared" si="0"/>
        <v>43375</v>
      </c>
      <c r="S2" s="19">
        <f t="shared" si="0"/>
        <v>43376</v>
      </c>
      <c r="T2" s="19">
        <f t="shared" si="0"/>
        <v>43377</v>
      </c>
      <c r="U2" s="19">
        <f t="shared" si="0"/>
        <v>43378</v>
      </c>
      <c r="V2" s="19">
        <f t="shared" si="0"/>
        <v>43381</v>
      </c>
    </row>
    <row r="3" spans="1:22" s="14" customFormat="1" x14ac:dyDescent="0.25">
      <c r="A3" s="6"/>
      <c r="B3" s="13" t="s">
        <v>2</v>
      </c>
      <c r="C3" s="34">
        <v>0.41259348299999998</v>
      </c>
      <c r="D3" s="34">
        <v>0.41239185299999997</v>
      </c>
      <c r="E3" s="34">
        <v>0.40810047199999999</v>
      </c>
      <c r="F3" s="34">
        <v>0.43760768300000003</v>
      </c>
      <c r="G3" s="34">
        <v>0.40536333800000002</v>
      </c>
      <c r="H3" s="34">
        <v>0.37724417900000001</v>
      </c>
      <c r="I3" s="34">
        <v>0.33747949999999999</v>
      </c>
      <c r="J3" s="34">
        <v>0.380039144</v>
      </c>
    </row>
    <row r="4" spans="1:22" s="14" customFormat="1" x14ac:dyDescent="0.25">
      <c r="A4" s="6"/>
      <c r="B4" s="13" t="s">
        <v>0</v>
      </c>
      <c r="C4" s="34">
        <v>9.8278957E-2</v>
      </c>
      <c r="D4" s="34">
        <v>8.1978612000000006E-2</v>
      </c>
      <c r="E4" s="34">
        <v>8.2448073999999996E-2</v>
      </c>
      <c r="F4" s="34">
        <v>8.0421041999999998E-2</v>
      </c>
      <c r="G4" s="34">
        <v>8.9236762999999997E-2</v>
      </c>
      <c r="H4" s="34">
        <v>6.9418918999999996E-2</v>
      </c>
      <c r="I4" s="34">
        <v>6.4967061000000006E-2</v>
      </c>
      <c r="J4" s="34">
        <v>6.1755648000000003E-2</v>
      </c>
    </row>
    <row r="5" spans="1:22" s="14" customFormat="1" x14ac:dyDescent="0.25">
      <c r="A5" s="6"/>
      <c r="B5" s="13" t="s">
        <v>1</v>
      </c>
      <c r="C5" s="34">
        <v>0.267700349</v>
      </c>
      <c r="D5" s="34">
        <v>0.270440028</v>
      </c>
      <c r="E5" s="34">
        <v>0.266005355</v>
      </c>
      <c r="F5" s="34">
        <v>0.23719280500000001</v>
      </c>
      <c r="G5" s="34">
        <v>0.24552758899999999</v>
      </c>
      <c r="H5" s="34">
        <v>0.265824008</v>
      </c>
      <c r="I5" s="34">
        <v>0.29152285999999999</v>
      </c>
      <c r="J5" s="34">
        <v>0.26722373599999999</v>
      </c>
    </row>
    <row r="6" spans="1:22" s="14" customFormat="1" x14ac:dyDescent="0.25">
      <c r="A6" s="6"/>
      <c r="B6" s="13" t="s">
        <v>4</v>
      </c>
      <c r="C6" s="34">
        <v>2.3794624E-2</v>
      </c>
      <c r="D6" s="34">
        <v>3.1707448999999999E-2</v>
      </c>
      <c r="E6" s="34">
        <v>3.4242456999999997E-2</v>
      </c>
      <c r="F6" s="34">
        <v>3.4151806999999999E-2</v>
      </c>
      <c r="G6" s="34">
        <v>2.5927878000000001E-2</v>
      </c>
      <c r="H6" s="34">
        <v>2.6816183E-2</v>
      </c>
      <c r="I6" s="34">
        <v>2.5557934000000001E-2</v>
      </c>
      <c r="J6" s="34">
        <v>3.0714571E-2</v>
      </c>
    </row>
    <row r="7" spans="1:22" s="14" customFormat="1" x14ac:dyDescent="0.25">
      <c r="A7" s="6"/>
      <c r="B7" s="13" t="s">
        <v>7</v>
      </c>
      <c r="C7" s="34">
        <v>7.2226771999999995E-2</v>
      </c>
      <c r="D7" s="34">
        <v>7.1233694E-2</v>
      </c>
      <c r="E7" s="34">
        <v>6.0187464000000003E-2</v>
      </c>
      <c r="F7" s="34">
        <v>5.8912315E-2</v>
      </c>
      <c r="G7" s="34">
        <v>6.3994545E-2</v>
      </c>
      <c r="H7" s="34">
        <v>6.9172019000000001E-2</v>
      </c>
      <c r="I7" s="34">
        <v>7.2813277999999995E-2</v>
      </c>
      <c r="J7" s="34">
        <v>6.6971926000000001E-2</v>
      </c>
    </row>
    <row r="8" spans="1:22" s="14" customFormat="1" x14ac:dyDescent="0.25">
      <c r="A8" s="6"/>
      <c r="B8" s="13" t="s">
        <v>5</v>
      </c>
      <c r="C8" s="34">
        <v>1.2689132000000001E-2</v>
      </c>
      <c r="D8" s="34">
        <v>9.1536329999999996E-3</v>
      </c>
      <c r="E8" s="34">
        <v>1.3034647E-2</v>
      </c>
      <c r="F8" s="34">
        <v>1.2179826E-2</v>
      </c>
      <c r="G8" s="34">
        <v>1.6620915999999999E-2</v>
      </c>
      <c r="H8" s="34">
        <v>1.2747816E-2</v>
      </c>
      <c r="I8" s="34">
        <v>6.4515079999999999E-3</v>
      </c>
      <c r="J8" s="34">
        <v>7.0551959999999997E-3</v>
      </c>
    </row>
    <row r="9" spans="1:22" s="14" customFormat="1" x14ac:dyDescent="0.25">
      <c r="A9" s="6"/>
      <c r="B9" s="13" t="s">
        <v>6</v>
      </c>
      <c r="C9" s="34">
        <v>1.5539829999999999E-2</v>
      </c>
      <c r="D9" s="34">
        <v>1.6621377E-2</v>
      </c>
      <c r="E9" s="34">
        <v>2.1975561000000001E-2</v>
      </c>
      <c r="F9" s="34">
        <v>2.0263641999999998E-2</v>
      </c>
      <c r="G9" s="34">
        <v>1.1801666000000001E-2</v>
      </c>
      <c r="H9" s="34">
        <v>1.7326540000000001E-2</v>
      </c>
      <c r="I9" s="34">
        <v>1.7475712000000001E-2</v>
      </c>
      <c r="J9" s="34">
        <v>2.5924592999999999E-2</v>
      </c>
    </row>
    <row r="10" spans="1:22" s="14" customFormat="1" x14ac:dyDescent="0.25">
      <c r="A10" s="6"/>
      <c r="B10" s="13" t="s">
        <v>3</v>
      </c>
      <c r="C10" s="34">
        <v>3.8992739999999999E-3</v>
      </c>
      <c r="D10" s="34">
        <v>4.5766019999999999E-3</v>
      </c>
      <c r="E10" s="34">
        <v>8.9923420000000004E-3</v>
      </c>
      <c r="F10" s="34">
        <v>8.4058729999999995E-3</v>
      </c>
      <c r="G10" s="34">
        <v>7.270309E-3</v>
      </c>
      <c r="H10" s="34">
        <v>4.1308309999999997E-3</v>
      </c>
      <c r="I10" s="34">
        <v>3.3556179999999999E-3</v>
      </c>
      <c r="J10" s="34">
        <v>6.186731E-3</v>
      </c>
    </row>
    <row r="11" spans="1:22" s="14" customFormat="1" x14ac:dyDescent="0.25">
      <c r="A11" s="6"/>
      <c r="B11" s="13" t="s">
        <v>12</v>
      </c>
      <c r="C11" s="34">
        <v>2.3794624E-2</v>
      </c>
      <c r="D11" s="34">
        <v>3.1707448999999999E-2</v>
      </c>
      <c r="E11" s="34">
        <v>3.4242456999999997E-2</v>
      </c>
      <c r="F11" s="34">
        <v>3.4151806999999999E-2</v>
      </c>
      <c r="G11" s="34">
        <v>2.5927878000000001E-2</v>
      </c>
      <c r="H11" s="34">
        <v>2.6816183E-2</v>
      </c>
      <c r="I11" s="34">
        <v>2.5557934000000001E-2</v>
      </c>
      <c r="J11" s="34">
        <v>3.1709195000000003E-2</v>
      </c>
    </row>
    <row r="12" spans="1:22" s="14" customFormat="1" x14ac:dyDescent="0.25">
      <c r="A12" s="6"/>
      <c r="B12" s="13" t="s">
        <v>8</v>
      </c>
      <c r="C12" s="34">
        <v>4.3372227999999999E-2</v>
      </c>
      <c r="D12" s="34">
        <v>5.8929527000000002E-2</v>
      </c>
      <c r="E12" s="34">
        <v>6.9058507000000005E-2</v>
      </c>
      <c r="F12" s="34">
        <v>8.3320116999999999E-2</v>
      </c>
      <c r="G12" s="34">
        <v>9.9917965999999997E-2</v>
      </c>
      <c r="H12" s="34">
        <v>0.12007132700000001</v>
      </c>
      <c r="I12" s="34">
        <v>0.130112119</v>
      </c>
      <c r="J12" s="34">
        <v>0.108804095</v>
      </c>
    </row>
    <row r="13" spans="1:22" s="14" customFormat="1" x14ac:dyDescent="0.25">
      <c r="A13" s="6"/>
      <c r="B13" s="13" t="s">
        <v>18</v>
      </c>
      <c r="C13" s="34">
        <v>1.0742E-2</v>
      </c>
      <c r="D13" s="34">
        <v>1.1625333999999999E-2</v>
      </c>
      <c r="E13" s="34">
        <v>6.7600150000000003E-3</v>
      </c>
      <c r="F13" s="34">
        <v>5.174929E-3</v>
      </c>
      <c r="G13" s="34">
        <v>5.2411799999999998E-3</v>
      </c>
      <c r="H13" s="34">
        <v>5.9733859999999998E-3</v>
      </c>
      <c r="I13" s="34">
        <v>1.6816197000000001E-2</v>
      </c>
      <c r="J13" s="34">
        <v>1.2540159E-2</v>
      </c>
    </row>
    <row r="16" spans="1:22" ht="14.45" x14ac:dyDescent="0.35">
      <c r="B16" s="12" t="s">
        <v>14</v>
      </c>
      <c r="C16" s="19">
        <f>C2</f>
        <v>43355</v>
      </c>
      <c r="D16" s="19">
        <f>WORKDAY(C16,1)</f>
        <v>43356</v>
      </c>
      <c r="E16" s="19">
        <f t="shared" ref="E16:V16" si="1">WORKDAY(D16,1)</f>
        <v>43357</v>
      </c>
      <c r="F16" s="19">
        <f>E16+2</f>
        <v>43359</v>
      </c>
      <c r="G16" s="19">
        <f t="shared" si="1"/>
        <v>43360</v>
      </c>
      <c r="H16" s="19">
        <f t="shared" si="1"/>
        <v>43361</v>
      </c>
      <c r="I16" s="19">
        <f t="shared" si="1"/>
        <v>43362</v>
      </c>
      <c r="J16" s="19">
        <f t="shared" si="1"/>
        <v>43363</v>
      </c>
      <c r="K16" s="19">
        <f t="shared" si="1"/>
        <v>43364</v>
      </c>
      <c r="L16" s="19">
        <f t="shared" si="1"/>
        <v>43367</v>
      </c>
      <c r="M16" s="19">
        <f t="shared" si="1"/>
        <v>43368</v>
      </c>
      <c r="N16" s="19">
        <f t="shared" si="1"/>
        <v>43369</v>
      </c>
      <c r="O16" s="19">
        <f t="shared" si="1"/>
        <v>43370</v>
      </c>
      <c r="P16" s="19">
        <f t="shared" si="1"/>
        <v>43371</v>
      </c>
      <c r="Q16" s="19">
        <f t="shared" si="1"/>
        <v>43374</v>
      </c>
      <c r="R16" s="19">
        <f t="shared" si="1"/>
        <v>43375</v>
      </c>
      <c r="S16" s="19">
        <f t="shared" si="1"/>
        <v>43376</v>
      </c>
      <c r="T16" s="19">
        <f t="shared" si="1"/>
        <v>43377</v>
      </c>
      <c r="U16" s="19">
        <f t="shared" si="1"/>
        <v>43378</v>
      </c>
      <c r="V16" s="19">
        <f t="shared" si="1"/>
        <v>43381</v>
      </c>
    </row>
    <row r="17" spans="1:22" s="15" customFormat="1" x14ac:dyDescent="0.25">
      <c r="A17" s="6"/>
      <c r="B17" s="16" t="s">
        <v>18</v>
      </c>
      <c r="C17" s="35">
        <v>2.1077155E-2</v>
      </c>
      <c r="D17" s="35">
        <v>2.3094982E-2</v>
      </c>
      <c r="E17" s="35">
        <v>2.1449363999999999E-2</v>
      </c>
      <c r="F17" s="35">
        <v>2.1690548E-2</v>
      </c>
      <c r="G17" s="35">
        <v>2.7057701E-2</v>
      </c>
      <c r="H17" s="35">
        <v>2.4779071E-2</v>
      </c>
      <c r="I17" s="35">
        <v>3.3452888E-2</v>
      </c>
      <c r="J17" s="35">
        <v>1.9505927999999999E-2</v>
      </c>
    </row>
    <row r="18" spans="1:22" s="15" customFormat="1" x14ac:dyDescent="0.25">
      <c r="A18" s="6"/>
      <c r="B18" s="16" t="s">
        <v>2</v>
      </c>
      <c r="C18" s="35">
        <v>0.25884903500000001</v>
      </c>
      <c r="D18" s="35">
        <v>0.25264273199999998</v>
      </c>
      <c r="E18" s="35">
        <v>0.24121440699999999</v>
      </c>
      <c r="F18" s="35">
        <v>0.24043108699999999</v>
      </c>
      <c r="G18" s="35">
        <v>0.22777214200000001</v>
      </c>
      <c r="H18" s="35">
        <v>0.192169069</v>
      </c>
      <c r="I18" s="35">
        <v>0.19940781699999999</v>
      </c>
      <c r="J18" s="35">
        <v>0.201867294</v>
      </c>
    </row>
    <row r="19" spans="1:22" s="15" customFormat="1" x14ac:dyDescent="0.25">
      <c r="A19" s="6"/>
      <c r="B19" s="16" t="s">
        <v>3</v>
      </c>
      <c r="C19" s="35">
        <v>7.3306329999999996E-3</v>
      </c>
      <c r="D19" s="35">
        <v>1.2076028000000001E-2</v>
      </c>
      <c r="E19" s="35">
        <v>1.4362992E-2</v>
      </c>
      <c r="F19" s="35">
        <v>2.4387610000000001E-2</v>
      </c>
      <c r="G19" s="35">
        <v>2.1465501000000001E-2</v>
      </c>
      <c r="H19" s="35">
        <v>2.5529844999999999E-2</v>
      </c>
      <c r="I19" s="35">
        <v>1.8609514000000001E-2</v>
      </c>
      <c r="J19" s="35">
        <v>2.5405217000000001E-2</v>
      </c>
    </row>
    <row r="20" spans="1:22" s="15" customFormat="1" x14ac:dyDescent="0.25">
      <c r="A20" s="6"/>
      <c r="B20" s="16" t="s">
        <v>7</v>
      </c>
      <c r="C20" s="35">
        <v>0.123686487</v>
      </c>
      <c r="D20" s="35">
        <v>0.123207807</v>
      </c>
      <c r="E20" s="35">
        <v>0.116296755</v>
      </c>
      <c r="F20" s="35">
        <v>0.114497767</v>
      </c>
      <c r="G20" s="35">
        <v>0.11414524099999999</v>
      </c>
      <c r="H20" s="35">
        <v>0.115462041</v>
      </c>
      <c r="I20" s="35">
        <v>0.108347548</v>
      </c>
      <c r="J20" s="35">
        <v>0.109213987</v>
      </c>
    </row>
    <row r="21" spans="1:22" s="15" customFormat="1" x14ac:dyDescent="0.25">
      <c r="A21" s="6"/>
      <c r="B21" s="16" t="s">
        <v>5</v>
      </c>
      <c r="C21" s="35">
        <v>3.5786225999999997E-2</v>
      </c>
      <c r="D21" s="35">
        <v>3.0041082E-2</v>
      </c>
      <c r="E21" s="35">
        <v>3.2725003000000003E-2</v>
      </c>
      <c r="F21" s="35">
        <v>2.3218378000000001E-2</v>
      </c>
      <c r="G21" s="35">
        <v>3.3290572999999997E-2</v>
      </c>
      <c r="H21" s="35">
        <v>3.0700122E-2</v>
      </c>
      <c r="I21" s="35">
        <v>3.0755350000000001E-2</v>
      </c>
      <c r="J21" s="35">
        <v>2.2746329999999999E-2</v>
      </c>
    </row>
    <row r="22" spans="1:22" s="15" customFormat="1" x14ac:dyDescent="0.25">
      <c r="A22" s="6"/>
      <c r="B22" s="16" t="s">
        <v>4</v>
      </c>
      <c r="C22" s="35">
        <v>8.8636778999999999E-2</v>
      </c>
      <c r="D22" s="35">
        <v>8.9390748000000006E-2</v>
      </c>
      <c r="E22" s="35">
        <v>8.6986434000000001E-2</v>
      </c>
      <c r="F22" s="35">
        <v>8.4646518000000004E-2</v>
      </c>
      <c r="G22" s="35">
        <v>8.2927582999999999E-2</v>
      </c>
      <c r="H22" s="35">
        <v>8.8163906E-2</v>
      </c>
      <c r="I22" s="35">
        <v>8.4548419E-2</v>
      </c>
      <c r="J22" s="35">
        <v>8.2077315999999997E-2</v>
      </c>
    </row>
    <row r="23" spans="1:22" s="15" customFormat="1" x14ac:dyDescent="0.25">
      <c r="A23" s="6"/>
      <c r="B23" s="16" t="s">
        <v>1</v>
      </c>
      <c r="C23" s="35">
        <v>0.27796425499999999</v>
      </c>
      <c r="D23" s="35">
        <v>0.27165243100000003</v>
      </c>
      <c r="E23" s="35">
        <v>0.26718689699999998</v>
      </c>
      <c r="F23" s="35">
        <v>0.25657875899999999</v>
      </c>
      <c r="G23" s="35">
        <v>0.25744521500000001</v>
      </c>
      <c r="H23" s="35">
        <v>0.26711068700000001</v>
      </c>
      <c r="I23" s="35">
        <v>0.27048809200000001</v>
      </c>
      <c r="J23" s="35">
        <v>0.27307431999999998</v>
      </c>
    </row>
    <row r="24" spans="1:22" s="15" customFormat="1" x14ac:dyDescent="0.25">
      <c r="A24" s="6"/>
      <c r="B24" s="16" t="s">
        <v>8</v>
      </c>
      <c r="C24" s="35">
        <v>9.7978500999999996E-2</v>
      </c>
      <c r="D24" s="35">
        <v>0.112428076</v>
      </c>
      <c r="E24" s="35">
        <v>0.135293624</v>
      </c>
      <c r="F24" s="35">
        <v>0.152633505</v>
      </c>
      <c r="G24" s="35">
        <v>0.16357057699999999</v>
      </c>
      <c r="H24" s="35">
        <v>0.177711813</v>
      </c>
      <c r="I24" s="35">
        <v>0.180125487</v>
      </c>
      <c r="J24" s="35">
        <v>0.18062402999999999</v>
      </c>
    </row>
    <row r="25" spans="1:22" s="15" customFormat="1" x14ac:dyDescent="0.25">
      <c r="A25" s="6"/>
      <c r="B25" s="16" t="s">
        <v>6</v>
      </c>
      <c r="C25" s="35">
        <v>8.8690929000000002E-2</v>
      </c>
      <c r="D25" s="35">
        <v>8.5466113999999996E-2</v>
      </c>
      <c r="E25" s="35">
        <v>8.4484525000000005E-2</v>
      </c>
      <c r="F25" s="35">
        <v>8.1915828999999996E-2</v>
      </c>
      <c r="G25" s="35">
        <v>7.2325467000000004E-2</v>
      </c>
      <c r="H25" s="35">
        <v>7.8373445999999999E-2</v>
      </c>
      <c r="I25" s="35">
        <v>7.4264885000000003E-2</v>
      </c>
      <c r="J25" s="35">
        <v>8.5485579000000006E-2</v>
      </c>
    </row>
    <row r="28" spans="1:22" x14ac:dyDescent="0.25">
      <c r="B28" s="12" t="s">
        <v>20</v>
      </c>
      <c r="C28" s="19">
        <f>C2</f>
        <v>43355</v>
      </c>
      <c r="D28" s="19">
        <f>WORKDAY(C28,1)</f>
        <v>43356</v>
      </c>
      <c r="E28" s="19">
        <f t="shared" ref="E28:V28" si="2">WORKDAY(D28,1)</f>
        <v>43357</v>
      </c>
      <c r="F28" s="19">
        <f>E28+2</f>
        <v>43359</v>
      </c>
      <c r="G28" s="19">
        <f t="shared" si="2"/>
        <v>43360</v>
      </c>
      <c r="H28" s="19">
        <f t="shared" si="2"/>
        <v>43361</v>
      </c>
      <c r="I28" s="19">
        <f t="shared" si="2"/>
        <v>43362</v>
      </c>
      <c r="J28" s="19">
        <f t="shared" si="2"/>
        <v>43363</v>
      </c>
      <c r="K28" s="19">
        <f t="shared" si="2"/>
        <v>43364</v>
      </c>
      <c r="L28" s="19">
        <f t="shared" si="2"/>
        <v>43367</v>
      </c>
      <c r="M28" s="19">
        <f t="shared" si="2"/>
        <v>43368</v>
      </c>
      <c r="N28" s="19">
        <f t="shared" si="2"/>
        <v>43369</v>
      </c>
      <c r="O28" s="19">
        <f t="shared" si="2"/>
        <v>43370</v>
      </c>
      <c r="P28" s="19">
        <f t="shared" si="2"/>
        <v>43371</v>
      </c>
      <c r="Q28" s="19">
        <f t="shared" si="2"/>
        <v>43374</v>
      </c>
      <c r="R28" s="19">
        <f t="shared" si="2"/>
        <v>43375</v>
      </c>
      <c r="S28" s="19">
        <f t="shared" si="2"/>
        <v>43376</v>
      </c>
      <c r="T28" s="19">
        <f t="shared" si="2"/>
        <v>43377</v>
      </c>
      <c r="U28" s="19">
        <f t="shared" si="2"/>
        <v>43378</v>
      </c>
      <c r="V28" s="19">
        <f t="shared" si="2"/>
        <v>43381</v>
      </c>
    </row>
    <row r="29" spans="1:22" s="18" customFormat="1" x14ac:dyDescent="0.25">
      <c r="A29" s="6"/>
      <c r="B29" s="17" t="s">
        <v>9</v>
      </c>
      <c r="C29" s="18">
        <v>0.40755565500000002</v>
      </c>
      <c r="D29" s="18">
        <v>0.40748585100000001</v>
      </c>
      <c r="E29" s="18">
        <v>0.40822856899999999</v>
      </c>
      <c r="F29" s="18">
        <v>0.39621401299999998</v>
      </c>
      <c r="G29" s="18">
        <v>0.39200020499999999</v>
      </c>
      <c r="H29" s="18">
        <v>0.398918196</v>
      </c>
      <c r="I29" s="18">
        <v>0.393173045</v>
      </c>
      <c r="J29" s="18">
        <v>0.42150885199999999</v>
      </c>
    </row>
    <row r="30" spans="1:22" s="18" customFormat="1" x14ac:dyDescent="0.25">
      <c r="A30" s="6"/>
      <c r="B30" s="17" t="s">
        <v>10</v>
      </c>
      <c r="C30" s="18">
        <v>0.33779398799999999</v>
      </c>
      <c r="D30" s="18">
        <v>0.324319366</v>
      </c>
      <c r="E30" s="18">
        <v>0.33054306999999999</v>
      </c>
      <c r="F30" s="18">
        <v>0.34396818899999998</v>
      </c>
      <c r="G30" s="18">
        <v>0.35115950499999998</v>
      </c>
      <c r="H30" s="18">
        <v>0.36701192999999999</v>
      </c>
      <c r="I30" s="18">
        <v>0.36181824499999998</v>
      </c>
      <c r="J30" s="18">
        <v>0.34064798200000002</v>
      </c>
    </row>
    <row r="31" spans="1:22" s="18" customFormat="1" x14ac:dyDescent="0.25">
      <c r="A31" s="6"/>
      <c r="B31" s="17" t="s">
        <v>11</v>
      </c>
      <c r="C31" s="18">
        <v>0.345577256</v>
      </c>
      <c r="D31" s="18">
        <v>0.32797449200000001</v>
      </c>
      <c r="E31" s="18">
        <v>0.33025353000000002</v>
      </c>
      <c r="F31" s="18">
        <v>0.35459513100000001</v>
      </c>
      <c r="G31" s="18">
        <v>0.36944378</v>
      </c>
      <c r="H31" s="18">
        <v>0.38185654600000002</v>
      </c>
      <c r="I31" s="18">
        <v>0.36551255599999999</v>
      </c>
      <c r="J31" s="18">
        <v>0.35895570500000001</v>
      </c>
    </row>
    <row r="32" spans="1:22" s="18" customFormat="1" x14ac:dyDescent="0.25">
      <c r="A32" s="6"/>
      <c r="B32" s="17" t="s">
        <v>9</v>
      </c>
      <c r="C32" s="18">
        <v>0.38831486199999998</v>
      </c>
      <c r="D32" s="18">
        <v>0.40115430000000002</v>
      </c>
      <c r="E32" s="18">
        <v>0.400628875</v>
      </c>
      <c r="F32" s="18">
        <v>0.38578691100000001</v>
      </c>
      <c r="G32" s="18">
        <v>0.37549976299999999</v>
      </c>
      <c r="H32" s="18">
        <v>0.38548738799999999</v>
      </c>
      <c r="I32" s="18">
        <v>0.38896323599999999</v>
      </c>
      <c r="J32" s="18">
        <v>0.40206618399999999</v>
      </c>
    </row>
    <row r="33" spans="1:10" s="18" customFormat="1" x14ac:dyDescent="0.25">
      <c r="A33" s="6"/>
      <c r="B33" s="17" t="s">
        <v>9</v>
      </c>
      <c r="C33" s="18">
        <v>0.415502502</v>
      </c>
      <c r="D33" s="18">
        <v>0.41233099200000001</v>
      </c>
      <c r="E33" s="18">
        <v>0.42077517399999997</v>
      </c>
      <c r="F33" s="18">
        <v>0.411863859</v>
      </c>
      <c r="G33" s="18">
        <v>0.39769552000000002</v>
      </c>
      <c r="H33" s="18">
        <v>0.41438411600000002</v>
      </c>
      <c r="I33" s="18">
        <v>0.41525013999999999</v>
      </c>
      <c r="J33" s="18">
        <v>0.41462101200000001</v>
      </c>
    </row>
    <row r="34" spans="1:10" s="18" customFormat="1" x14ac:dyDescent="0.25">
      <c r="A34" s="6"/>
      <c r="B34" s="17" t="s">
        <v>17</v>
      </c>
      <c r="C34" s="18">
        <v>0.337696565</v>
      </c>
      <c r="D34" s="18">
        <v>0.34886492200000002</v>
      </c>
      <c r="E34" s="18">
        <v>0.37186375399999999</v>
      </c>
      <c r="F34" s="18">
        <v>0.38649293200000001</v>
      </c>
      <c r="G34" s="18">
        <v>0.39846901699999998</v>
      </c>
      <c r="H34" s="18">
        <v>0.40012981600000003</v>
      </c>
      <c r="I34" s="18">
        <v>0.404492352</v>
      </c>
      <c r="J34" s="18">
        <v>0.409774319</v>
      </c>
    </row>
    <row r="35" spans="1:10" s="18" customFormat="1" x14ac:dyDescent="0.25">
      <c r="A35" s="6"/>
      <c r="B35" s="17" t="s">
        <v>11</v>
      </c>
      <c r="C35" s="18">
        <v>0.32994715400000002</v>
      </c>
      <c r="D35" s="18">
        <v>0.329766224</v>
      </c>
      <c r="E35" s="18">
        <v>0.34089730000000001</v>
      </c>
      <c r="F35" s="18">
        <v>0.36802780400000001</v>
      </c>
      <c r="G35" s="18">
        <v>0.36155902499999998</v>
      </c>
      <c r="H35" s="18">
        <v>0.35870761800000001</v>
      </c>
      <c r="I35" s="18">
        <v>0.32631757</v>
      </c>
      <c r="J35" s="18">
        <v>0.35477210999999997</v>
      </c>
    </row>
    <row r="36" spans="1:10" s="18" customFormat="1" x14ac:dyDescent="0.25">
      <c r="A36" s="6"/>
      <c r="B36" s="17" t="s">
        <v>10</v>
      </c>
      <c r="C36" s="18">
        <v>0.31070945900000002</v>
      </c>
      <c r="D36" s="18">
        <v>0.31033385899999999</v>
      </c>
      <c r="E36" s="18">
        <v>0.30834934200000003</v>
      </c>
      <c r="F36" s="18">
        <v>0.29449339400000002</v>
      </c>
      <c r="G36" s="18">
        <v>0.29239336799999999</v>
      </c>
      <c r="H36" s="18">
        <v>0.30044462900000002</v>
      </c>
      <c r="I36" s="18">
        <v>0.31179321799999998</v>
      </c>
      <c r="J36" s="18">
        <v>0.300923787</v>
      </c>
    </row>
    <row r="37" spans="1:10" s="18" customFormat="1" x14ac:dyDescent="0.25">
      <c r="A37" s="6"/>
      <c r="B37" s="17" t="s">
        <v>11</v>
      </c>
      <c r="C37" s="18">
        <v>0.36753135300000001</v>
      </c>
      <c r="D37" s="18">
        <v>0.36631981200000002</v>
      </c>
      <c r="E37" s="18">
        <v>0.342971678</v>
      </c>
      <c r="F37" s="18">
        <v>0.35710462399999998</v>
      </c>
      <c r="G37" s="18">
        <v>0.34456413899999999</v>
      </c>
      <c r="H37" s="18">
        <v>0.33724383099999999</v>
      </c>
      <c r="I37" s="18">
        <v>0.33217645499999998</v>
      </c>
      <c r="J37" s="18">
        <v>0.350310923</v>
      </c>
    </row>
    <row r="38" spans="1:10" s="18" customFormat="1" x14ac:dyDescent="0.25">
      <c r="A38" s="6"/>
      <c r="B38" s="17" t="s">
        <v>17</v>
      </c>
      <c r="C38" s="18">
        <v>0.26866773700000002</v>
      </c>
      <c r="D38" s="18">
        <v>0.29048855800000001</v>
      </c>
      <c r="E38" s="18">
        <v>0.32842004800000002</v>
      </c>
      <c r="F38" s="18">
        <v>0.33906482100000002</v>
      </c>
      <c r="G38" s="18">
        <v>0.33731597800000002</v>
      </c>
      <c r="H38" s="18">
        <v>0.345006217</v>
      </c>
      <c r="I38" s="18">
        <v>0.34220402100000002</v>
      </c>
      <c r="J38" s="18">
        <v>0.34288030800000002</v>
      </c>
    </row>
    <row r="39" spans="1:10" s="18" customFormat="1" x14ac:dyDescent="0.25">
      <c r="A39" s="6"/>
      <c r="B39" s="17" t="s">
        <v>22</v>
      </c>
      <c r="E39" s="18">
        <v>0.397001092</v>
      </c>
      <c r="F39" s="18">
        <v>0.409616337</v>
      </c>
      <c r="G39" s="18">
        <v>0.40704576599999998</v>
      </c>
      <c r="H39" s="18">
        <v>0.417658376</v>
      </c>
      <c r="I39" s="18">
        <v>0.41156605499999999</v>
      </c>
      <c r="J39" s="18">
        <v>0.43914645400000002</v>
      </c>
    </row>
    <row r="40" spans="1:10" s="18" customFormat="1" x14ac:dyDescent="0.25">
      <c r="A40" s="6"/>
      <c r="B40" s="17" t="s">
        <v>9</v>
      </c>
      <c r="E40" s="18">
        <v>0.40735737100000002</v>
      </c>
      <c r="F40" s="18">
        <v>0.38219381299999999</v>
      </c>
      <c r="G40" s="18">
        <v>0.38192079800000001</v>
      </c>
      <c r="H40" s="18">
        <v>0.38286935599999999</v>
      </c>
      <c r="I40" s="18">
        <v>0.39653047000000002</v>
      </c>
      <c r="J40" s="18">
        <v>0.39873592899999999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T6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:X33"/>
    </sheetView>
  </sheetViews>
  <sheetFormatPr defaultRowHeight="15" x14ac:dyDescent="0.25"/>
  <cols>
    <col min="1" max="1" width="7.5703125" style="6" bestFit="1" customWidth="1"/>
    <col min="2" max="2" width="11.85546875" style="6" bestFit="1" customWidth="1"/>
    <col min="3" max="3" width="6.7109375" style="6" bestFit="1" customWidth="1"/>
    <col min="4" max="4" width="7" style="6" bestFit="1" customWidth="1"/>
    <col min="5" max="8" width="6.5703125" style="6" bestFit="1" customWidth="1"/>
    <col min="9" max="10" width="6.85546875" style="6" bestFit="1" customWidth="1"/>
    <col min="11" max="11" width="7" style="6" customWidth="1"/>
    <col min="12" max="12" width="5.42578125" style="6" customWidth="1"/>
    <col min="13" max="13" width="6" style="6" bestFit="1" customWidth="1"/>
    <col min="14" max="14" width="4.7109375" style="6" customWidth="1"/>
    <col min="15" max="15" width="6.7109375" style="11" bestFit="1" customWidth="1"/>
    <col min="16" max="16" width="7" style="11" bestFit="1" customWidth="1"/>
    <col min="17" max="20" width="6.5703125" style="11" bestFit="1" customWidth="1"/>
    <col min="21" max="21" width="6.85546875" style="11" bestFit="1" customWidth="1"/>
    <col min="22" max="22" width="6.85546875" style="11" customWidth="1"/>
    <col min="23" max="23" width="4.7109375" style="6" customWidth="1"/>
    <col min="24" max="24" width="5.28515625" style="6" bestFit="1" customWidth="1"/>
    <col min="25" max="25" width="6.42578125" style="6" bestFit="1" customWidth="1"/>
    <col min="26" max="26" width="5.28515625" style="6" bestFit="1" customWidth="1"/>
    <col min="27" max="88" width="9.140625" style="6"/>
    <col min="89" max="89" width="11.28515625" style="6" bestFit="1" customWidth="1"/>
    <col min="90" max="96" width="6.7109375" style="6" bestFit="1" customWidth="1"/>
    <col min="97" max="127" width="6.140625" style="6" bestFit="1" customWidth="1"/>
    <col min="128" max="158" width="7" style="6" bestFit="1" customWidth="1"/>
    <col min="159" max="176" width="6.5703125" style="6" bestFit="1" customWidth="1"/>
    <col min="177" max="16384" width="9.140625" style="6"/>
  </cols>
  <sheetData>
    <row r="1" spans="1:176" x14ac:dyDescent="0.25">
      <c r="A1" s="6" t="s">
        <v>23</v>
      </c>
    </row>
    <row r="2" spans="1:176" ht="15.75" thickBot="1" x14ac:dyDescent="0.3">
      <c r="B2" s="31"/>
      <c r="C2" s="10"/>
      <c r="O2" s="47"/>
      <c r="P2" s="47"/>
      <c r="Q2" s="47"/>
      <c r="R2" s="47"/>
      <c r="S2" s="47"/>
      <c r="T2" s="47"/>
      <c r="U2" s="47"/>
      <c r="V2" s="47"/>
      <c r="W2" s="37"/>
    </row>
    <row r="3" spans="1:176" ht="15.75" thickBot="1" x14ac:dyDescent="0.3">
      <c r="B3" s="7" t="s">
        <v>24</v>
      </c>
      <c r="C3" s="1">
        <v>43259</v>
      </c>
      <c r="D3" s="2">
        <v>43333</v>
      </c>
      <c r="E3" s="2">
        <v>43353</v>
      </c>
      <c r="F3" s="2">
        <v>43357</v>
      </c>
      <c r="G3" s="2">
        <v>43362</v>
      </c>
      <c r="H3" s="2">
        <v>43371</v>
      </c>
      <c r="I3" s="2">
        <v>43375</v>
      </c>
      <c r="J3" s="2">
        <v>43376</v>
      </c>
      <c r="K3" s="2"/>
      <c r="L3" s="2"/>
      <c r="M3" s="21" t="s">
        <v>38</v>
      </c>
      <c r="N3" s="2"/>
      <c r="O3" s="21">
        <v>43259</v>
      </c>
      <c r="P3" s="21">
        <v>43333</v>
      </c>
      <c r="Q3" s="21">
        <v>43353</v>
      </c>
      <c r="R3" s="21">
        <v>43357</v>
      </c>
      <c r="S3" s="21">
        <v>43362</v>
      </c>
      <c r="T3" s="21">
        <v>43371</v>
      </c>
      <c r="U3" s="21">
        <v>43375</v>
      </c>
      <c r="V3" s="2">
        <v>43377</v>
      </c>
      <c r="W3" s="2"/>
      <c r="X3" s="38" t="s">
        <v>13</v>
      </c>
      <c r="Y3" s="38" t="s">
        <v>36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3"/>
      <c r="CK3" s="6" t="s">
        <v>24</v>
      </c>
      <c r="CL3" s="32">
        <v>43275</v>
      </c>
      <c r="CM3" s="32">
        <f>CL3+1</f>
        <v>43276</v>
      </c>
      <c r="CN3" s="32">
        <f t="shared" ref="CN3:EY3" si="0">CM3+1</f>
        <v>43277</v>
      </c>
      <c r="CO3" s="32">
        <f t="shared" si="0"/>
        <v>43278</v>
      </c>
      <c r="CP3" s="32">
        <f t="shared" si="0"/>
        <v>43279</v>
      </c>
      <c r="CQ3" s="32">
        <f t="shared" si="0"/>
        <v>43280</v>
      </c>
      <c r="CR3" s="32">
        <f t="shared" si="0"/>
        <v>43281</v>
      </c>
      <c r="CS3" s="32">
        <f t="shared" si="0"/>
        <v>43282</v>
      </c>
      <c r="CT3" s="32">
        <f t="shared" si="0"/>
        <v>43283</v>
      </c>
      <c r="CU3" s="32">
        <f t="shared" si="0"/>
        <v>43284</v>
      </c>
      <c r="CV3" s="32">
        <f t="shared" si="0"/>
        <v>43285</v>
      </c>
      <c r="CW3" s="32">
        <f t="shared" si="0"/>
        <v>43286</v>
      </c>
      <c r="CX3" s="32">
        <f t="shared" si="0"/>
        <v>43287</v>
      </c>
      <c r="CY3" s="32">
        <f t="shared" si="0"/>
        <v>43288</v>
      </c>
      <c r="CZ3" s="32">
        <f t="shared" si="0"/>
        <v>43289</v>
      </c>
      <c r="DA3" s="32">
        <f t="shared" si="0"/>
        <v>43290</v>
      </c>
      <c r="DB3" s="32">
        <f t="shared" si="0"/>
        <v>43291</v>
      </c>
      <c r="DC3" s="32">
        <f t="shared" si="0"/>
        <v>43292</v>
      </c>
      <c r="DD3" s="32">
        <f t="shared" si="0"/>
        <v>43293</v>
      </c>
      <c r="DE3" s="32">
        <f t="shared" si="0"/>
        <v>43294</v>
      </c>
      <c r="DF3" s="32">
        <f t="shared" si="0"/>
        <v>43295</v>
      </c>
      <c r="DG3" s="32">
        <f t="shared" si="0"/>
        <v>43296</v>
      </c>
      <c r="DH3" s="32">
        <f t="shared" si="0"/>
        <v>43297</v>
      </c>
      <c r="DI3" s="32">
        <f t="shared" si="0"/>
        <v>43298</v>
      </c>
      <c r="DJ3" s="32">
        <f t="shared" si="0"/>
        <v>43299</v>
      </c>
      <c r="DK3" s="32">
        <f t="shared" si="0"/>
        <v>43300</v>
      </c>
      <c r="DL3" s="32">
        <f t="shared" si="0"/>
        <v>43301</v>
      </c>
      <c r="DM3" s="32">
        <f t="shared" si="0"/>
        <v>43302</v>
      </c>
      <c r="DN3" s="32">
        <f t="shared" si="0"/>
        <v>43303</v>
      </c>
      <c r="DO3" s="32">
        <f t="shared" si="0"/>
        <v>43304</v>
      </c>
      <c r="DP3" s="32">
        <f t="shared" si="0"/>
        <v>43305</v>
      </c>
      <c r="DQ3" s="32">
        <f t="shared" si="0"/>
        <v>43306</v>
      </c>
      <c r="DR3" s="32">
        <f t="shared" si="0"/>
        <v>43307</v>
      </c>
      <c r="DS3" s="32">
        <f t="shared" si="0"/>
        <v>43308</v>
      </c>
      <c r="DT3" s="32">
        <f t="shared" si="0"/>
        <v>43309</v>
      </c>
      <c r="DU3" s="32">
        <f t="shared" si="0"/>
        <v>43310</v>
      </c>
      <c r="DV3" s="32">
        <f t="shared" si="0"/>
        <v>43311</v>
      </c>
      <c r="DW3" s="32">
        <f t="shared" si="0"/>
        <v>43312</v>
      </c>
      <c r="DX3" s="32">
        <f t="shared" si="0"/>
        <v>43313</v>
      </c>
      <c r="DY3" s="32">
        <f t="shared" si="0"/>
        <v>43314</v>
      </c>
      <c r="DZ3" s="32">
        <f t="shared" si="0"/>
        <v>43315</v>
      </c>
      <c r="EA3" s="32">
        <f t="shared" si="0"/>
        <v>43316</v>
      </c>
      <c r="EB3" s="32">
        <f t="shared" si="0"/>
        <v>43317</v>
      </c>
      <c r="EC3" s="32">
        <f t="shared" si="0"/>
        <v>43318</v>
      </c>
      <c r="ED3" s="32">
        <f t="shared" si="0"/>
        <v>43319</v>
      </c>
      <c r="EE3" s="32">
        <f t="shared" si="0"/>
        <v>43320</v>
      </c>
      <c r="EF3" s="32">
        <f t="shared" si="0"/>
        <v>43321</v>
      </c>
      <c r="EG3" s="32">
        <f t="shared" si="0"/>
        <v>43322</v>
      </c>
      <c r="EH3" s="32">
        <f t="shared" si="0"/>
        <v>43323</v>
      </c>
      <c r="EI3" s="32">
        <f t="shared" si="0"/>
        <v>43324</v>
      </c>
      <c r="EJ3" s="32">
        <f t="shared" si="0"/>
        <v>43325</v>
      </c>
      <c r="EK3" s="32">
        <f t="shared" si="0"/>
        <v>43326</v>
      </c>
      <c r="EL3" s="32">
        <f t="shared" si="0"/>
        <v>43327</v>
      </c>
      <c r="EM3" s="32">
        <f t="shared" si="0"/>
        <v>43328</v>
      </c>
      <c r="EN3" s="32">
        <f t="shared" si="0"/>
        <v>43329</v>
      </c>
      <c r="EO3" s="32">
        <f t="shared" si="0"/>
        <v>43330</v>
      </c>
      <c r="EP3" s="32">
        <f t="shared" si="0"/>
        <v>43331</v>
      </c>
      <c r="EQ3" s="32">
        <f t="shared" si="0"/>
        <v>43332</v>
      </c>
      <c r="ER3" s="32">
        <f t="shared" si="0"/>
        <v>43333</v>
      </c>
      <c r="ES3" s="32">
        <f t="shared" si="0"/>
        <v>43334</v>
      </c>
      <c r="ET3" s="32">
        <f t="shared" si="0"/>
        <v>43335</v>
      </c>
      <c r="EU3" s="32">
        <f t="shared" si="0"/>
        <v>43336</v>
      </c>
      <c r="EV3" s="32">
        <f t="shared" si="0"/>
        <v>43337</v>
      </c>
      <c r="EW3" s="32">
        <f t="shared" si="0"/>
        <v>43338</v>
      </c>
      <c r="EX3" s="32">
        <f t="shared" si="0"/>
        <v>43339</v>
      </c>
      <c r="EY3" s="32">
        <f t="shared" si="0"/>
        <v>43340</v>
      </c>
      <c r="EZ3" s="32">
        <f t="shared" ref="EZ3:FT3" si="1">EY3+1</f>
        <v>43341</v>
      </c>
      <c r="FA3" s="32">
        <f t="shared" si="1"/>
        <v>43342</v>
      </c>
      <c r="FB3" s="32">
        <f t="shared" si="1"/>
        <v>43343</v>
      </c>
      <c r="FC3" s="32">
        <f t="shared" si="1"/>
        <v>43344</v>
      </c>
      <c r="FD3" s="32">
        <f t="shared" si="1"/>
        <v>43345</v>
      </c>
      <c r="FE3" s="32">
        <f t="shared" si="1"/>
        <v>43346</v>
      </c>
      <c r="FF3" s="32">
        <f t="shared" si="1"/>
        <v>43347</v>
      </c>
      <c r="FG3" s="32">
        <f t="shared" si="1"/>
        <v>43348</v>
      </c>
      <c r="FH3" s="32">
        <f t="shared" si="1"/>
        <v>43349</v>
      </c>
      <c r="FI3" s="32">
        <f t="shared" si="1"/>
        <v>43350</v>
      </c>
      <c r="FJ3" s="32">
        <f t="shared" si="1"/>
        <v>43351</v>
      </c>
      <c r="FK3" s="32">
        <f t="shared" si="1"/>
        <v>43352</v>
      </c>
      <c r="FL3" s="32">
        <f t="shared" si="1"/>
        <v>43353</v>
      </c>
      <c r="FM3" s="32">
        <f t="shared" si="1"/>
        <v>43354</v>
      </c>
      <c r="FN3" s="32">
        <f t="shared" si="1"/>
        <v>43355</v>
      </c>
      <c r="FO3" s="32">
        <f t="shared" si="1"/>
        <v>43356</v>
      </c>
      <c r="FP3" s="32">
        <f t="shared" si="1"/>
        <v>43357</v>
      </c>
      <c r="FQ3" s="32">
        <f t="shared" si="1"/>
        <v>43358</v>
      </c>
      <c r="FR3" s="32">
        <f t="shared" si="1"/>
        <v>43359</v>
      </c>
      <c r="FS3" s="32">
        <f t="shared" si="1"/>
        <v>43360</v>
      </c>
      <c r="FT3" s="32">
        <f t="shared" si="1"/>
        <v>43361</v>
      </c>
    </row>
    <row r="4" spans="1:176" x14ac:dyDescent="0.25">
      <c r="B4" s="4" t="s">
        <v>2</v>
      </c>
      <c r="C4" s="8">
        <v>0.34669507100000002</v>
      </c>
      <c r="D4" s="8">
        <v>0.36787845299999999</v>
      </c>
      <c r="E4" s="8">
        <v>0.24411533399999999</v>
      </c>
      <c r="F4" s="8">
        <v>0.24121440699999999</v>
      </c>
      <c r="G4" s="8">
        <v>0.19940781699999999</v>
      </c>
      <c r="H4" s="8">
        <v>0.200752235</v>
      </c>
      <c r="I4" s="8">
        <v>0.14132515500000001</v>
      </c>
      <c r="J4" s="8">
        <v>0.144052613</v>
      </c>
      <c r="K4" s="8"/>
      <c r="L4" s="8"/>
      <c r="M4" s="46">
        <f>J4-I4</f>
        <v>2.7274579999999882E-3</v>
      </c>
      <c r="N4" s="8"/>
      <c r="O4" s="41">
        <f t="shared" ref="O4:V11" si="2">ABS(C4-C26)</f>
        <v>1.6695071000000006E-2</v>
      </c>
      <c r="P4" s="41">
        <f t="shared" si="2"/>
        <v>8.7878452999999968E-2</v>
      </c>
      <c r="Q4" s="41">
        <f t="shared" si="2"/>
        <v>2.4115333999999988E-2</v>
      </c>
      <c r="R4" s="41">
        <f t="shared" si="2"/>
        <v>5.121440699999999E-2</v>
      </c>
      <c r="S4" s="41">
        <f t="shared" si="2"/>
        <v>2.9407816999999975E-2</v>
      </c>
      <c r="T4" s="41">
        <f t="shared" si="2"/>
        <v>5.0752235000000007E-2</v>
      </c>
      <c r="U4" s="41">
        <f t="shared" si="2"/>
        <v>1.1325155000000003E-2</v>
      </c>
      <c r="V4" s="41">
        <f t="shared" si="2"/>
        <v>3.4052612999999995E-2</v>
      </c>
      <c r="W4" s="41"/>
      <c r="X4" s="40">
        <f>AVERAGE(O4:U4)</f>
        <v>3.8769781714285703E-2</v>
      </c>
      <c r="Y4" s="40">
        <f t="shared" ref="Y4:Y11" si="3">_xlfn.STDEV.S(O4:S4)</f>
        <v>2.8759375022611312E-2</v>
      </c>
      <c r="Z4" s="43">
        <f>AVERAGE($X$4:$X$11)</f>
        <v>2.0667058892857137E-2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K4" s="6" t="str">
        <f t="shared" ref="CK4:CK11" si="4">B4</f>
        <v>NS/NR</v>
      </c>
      <c r="CL4" s="9" t="e">
        <f t="shared" ref="CL4:CU11" si="5">HLOOKUP(CL$3,$B$3:$CI$11,MATCH($CK4,$B$3:$B$11,0),FALSE)</f>
        <v>#N/A</v>
      </c>
      <c r="CM4" s="9" t="e">
        <f t="shared" si="5"/>
        <v>#N/A</v>
      </c>
      <c r="CN4" s="9" t="e">
        <f t="shared" si="5"/>
        <v>#N/A</v>
      </c>
      <c r="CO4" s="9" t="e">
        <f t="shared" si="5"/>
        <v>#N/A</v>
      </c>
      <c r="CP4" s="9" t="e">
        <f t="shared" si="5"/>
        <v>#N/A</v>
      </c>
      <c r="CQ4" s="9" t="e">
        <f t="shared" si="5"/>
        <v>#N/A</v>
      </c>
      <c r="CR4" s="9" t="e">
        <f t="shared" si="5"/>
        <v>#N/A</v>
      </c>
      <c r="CS4" s="9" t="e">
        <f t="shared" si="5"/>
        <v>#N/A</v>
      </c>
      <c r="CT4" s="9" t="e">
        <f t="shared" si="5"/>
        <v>#N/A</v>
      </c>
      <c r="CU4" s="9" t="e">
        <f t="shared" si="5"/>
        <v>#N/A</v>
      </c>
      <c r="CV4" s="9" t="e">
        <f t="shared" ref="CV4:DE11" si="6">HLOOKUP(CV$3,$B$3:$CI$11,MATCH($CK4,$B$3:$B$11,0),FALSE)</f>
        <v>#N/A</v>
      </c>
      <c r="CW4" s="9" t="e">
        <f t="shared" si="6"/>
        <v>#N/A</v>
      </c>
      <c r="CX4" s="9" t="e">
        <f t="shared" si="6"/>
        <v>#N/A</v>
      </c>
      <c r="CY4" s="9" t="e">
        <f t="shared" si="6"/>
        <v>#N/A</v>
      </c>
      <c r="CZ4" s="9" t="e">
        <f t="shared" si="6"/>
        <v>#N/A</v>
      </c>
      <c r="DA4" s="9" t="e">
        <f t="shared" si="6"/>
        <v>#N/A</v>
      </c>
      <c r="DB4" s="9" t="e">
        <f t="shared" si="6"/>
        <v>#N/A</v>
      </c>
      <c r="DC4" s="9" t="e">
        <f t="shared" si="6"/>
        <v>#N/A</v>
      </c>
      <c r="DD4" s="9" t="e">
        <f t="shared" si="6"/>
        <v>#N/A</v>
      </c>
      <c r="DE4" s="9" t="e">
        <f t="shared" si="6"/>
        <v>#N/A</v>
      </c>
      <c r="DF4" s="9" t="e">
        <f t="shared" ref="DF4:DO11" si="7">HLOOKUP(DF$3,$B$3:$CI$11,MATCH($CK4,$B$3:$B$11,0),FALSE)</f>
        <v>#N/A</v>
      </c>
      <c r="DG4" s="9" t="e">
        <f t="shared" si="7"/>
        <v>#N/A</v>
      </c>
      <c r="DH4" s="9" t="e">
        <f t="shared" si="7"/>
        <v>#N/A</v>
      </c>
      <c r="DI4" s="9" t="e">
        <f t="shared" si="7"/>
        <v>#N/A</v>
      </c>
      <c r="DJ4" s="9" t="e">
        <f t="shared" si="7"/>
        <v>#N/A</v>
      </c>
      <c r="DK4" s="9" t="e">
        <f t="shared" si="7"/>
        <v>#N/A</v>
      </c>
      <c r="DL4" s="9" t="e">
        <f t="shared" si="7"/>
        <v>#N/A</v>
      </c>
      <c r="DM4" s="9" t="e">
        <f t="shared" si="7"/>
        <v>#N/A</v>
      </c>
      <c r="DN4" s="9" t="e">
        <f t="shared" si="7"/>
        <v>#N/A</v>
      </c>
      <c r="DO4" s="9" t="e">
        <f t="shared" si="7"/>
        <v>#N/A</v>
      </c>
      <c r="DP4" s="9" t="e">
        <f t="shared" ref="DP4:DY11" si="8">HLOOKUP(DP$3,$B$3:$CI$11,MATCH($CK4,$B$3:$B$11,0),FALSE)</f>
        <v>#N/A</v>
      </c>
      <c r="DQ4" s="9" t="e">
        <f t="shared" si="8"/>
        <v>#N/A</v>
      </c>
      <c r="DR4" s="9" t="e">
        <f t="shared" si="8"/>
        <v>#N/A</v>
      </c>
      <c r="DS4" s="9" t="e">
        <f t="shared" si="8"/>
        <v>#N/A</v>
      </c>
      <c r="DT4" s="9" t="e">
        <f t="shared" si="8"/>
        <v>#N/A</v>
      </c>
      <c r="DU4" s="9" t="e">
        <f t="shared" si="8"/>
        <v>#N/A</v>
      </c>
      <c r="DV4" s="9" t="e">
        <f t="shared" si="8"/>
        <v>#N/A</v>
      </c>
      <c r="DW4" s="9" t="e">
        <f t="shared" si="8"/>
        <v>#N/A</v>
      </c>
      <c r="DX4" s="9" t="e">
        <f t="shared" si="8"/>
        <v>#N/A</v>
      </c>
      <c r="DY4" s="9" t="e">
        <f t="shared" si="8"/>
        <v>#N/A</v>
      </c>
      <c r="DZ4" s="9" t="e">
        <f t="shared" ref="DZ4:EI11" si="9">HLOOKUP(DZ$3,$B$3:$CI$11,MATCH($CK4,$B$3:$B$11,0),FALSE)</f>
        <v>#N/A</v>
      </c>
      <c r="EA4" s="9" t="e">
        <f t="shared" si="9"/>
        <v>#N/A</v>
      </c>
      <c r="EB4" s="9" t="e">
        <f t="shared" si="9"/>
        <v>#N/A</v>
      </c>
      <c r="EC4" s="9" t="e">
        <f t="shared" si="9"/>
        <v>#N/A</v>
      </c>
      <c r="ED4" s="9" t="e">
        <f t="shared" si="9"/>
        <v>#N/A</v>
      </c>
      <c r="EE4" s="9" t="e">
        <f t="shared" si="9"/>
        <v>#N/A</v>
      </c>
      <c r="EF4" s="9" t="e">
        <f t="shared" si="9"/>
        <v>#N/A</v>
      </c>
      <c r="EG4" s="9" t="e">
        <f t="shared" si="9"/>
        <v>#N/A</v>
      </c>
      <c r="EH4" s="9" t="e">
        <f t="shared" si="9"/>
        <v>#N/A</v>
      </c>
      <c r="EI4" s="9" t="e">
        <f t="shared" si="9"/>
        <v>#N/A</v>
      </c>
      <c r="EJ4" s="9" t="e">
        <f t="shared" ref="EJ4:ES11" si="10">HLOOKUP(EJ$3,$B$3:$CI$11,MATCH($CK4,$B$3:$B$11,0),FALSE)</f>
        <v>#N/A</v>
      </c>
      <c r="EK4" s="9" t="e">
        <f t="shared" si="10"/>
        <v>#N/A</v>
      </c>
      <c r="EL4" s="9" t="e">
        <f t="shared" si="10"/>
        <v>#N/A</v>
      </c>
      <c r="EM4" s="9" t="e">
        <f t="shared" si="10"/>
        <v>#N/A</v>
      </c>
      <c r="EN4" s="9" t="e">
        <f t="shared" si="10"/>
        <v>#N/A</v>
      </c>
      <c r="EO4" s="9" t="e">
        <f t="shared" si="10"/>
        <v>#N/A</v>
      </c>
      <c r="EP4" s="9" t="e">
        <f t="shared" si="10"/>
        <v>#N/A</v>
      </c>
      <c r="EQ4" s="9" t="e">
        <f t="shared" si="10"/>
        <v>#N/A</v>
      </c>
      <c r="ER4" s="9">
        <f t="shared" si="10"/>
        <v>0.36787845299999999</v>
      </c>
      <c r="ES4" s="9" t="e">
        <f t="shared" si="10"/>
        <v>#N/A</v>
      </c>
      <c r="ET4" s="9" t="e">
        <f t="shared" ref="ET4:FC11" si="11">HLOOKUP(ET$3,$B$3:$CI$11,MATCH($CK4,$B$3:$B$11,0),FALSE)</f>
        <v>#N/A</v>
      </c>
      <c r="EU4" s="9" t="e">
        <f t="shared" si="11"/>
        <v>#N/A</v>
      </c>
      <c r="EV4" s="9" t="e">
        <f t="shared" si="11"/>
        <v>#N/A</v>
      </c>
      <c r="EW4" s="9" t="e">
        <f t="shared" si="11"/>
        <v>#N/A</v>
      </c>
      <c r="EX4" s="9" t="e">
        <f t="shared" si="11"/>
        <v>#N/A</v>
      </c>
      <c r="EY4" s="9" t="e">
        <f t="shared" si="11"/>
        <v>#N/A</v>
      </c>
      <c r="EZ4" s="9" t="e">
        <f t="shared" si="11"/>
        <v>#N/A</v>
      </c>
      <c r="FA4" s="9" t="e">
        <f t="shared" si="11"/>
        <v>#N/A</v>
      </c>
      <c r="FB4" s="9" t="e">
        <f t="shared" si="11"/>
        <v>#N/A</v>
      </c>
      <c r="FC4" s="9" t="e">
        <f t="shared" si="11"/>
        <v>#N/A</v>
      </c>
      <c r="FD4" s="9" t="e">
        <f t="shared" ref="FD4:FM11" si="12">HLOOKUP(FD$3,$B$3:$CI$11,MATCH($CK4,$B$3:$B$11,0),FALSE)</f>
        <v>#N/A</v>
      </c>
      <c r="FE4" s="9" t="e">
        <f t="shared" si="12"/>
        <v>#N/A</v>
      </c>
      <c r="FF4" s="9" t="e">
        <f t="shared" si="12"/>
        <v>#N/A</v>
      </c>
      <c r="FG4" s="9" t="e">
        <f t="shared" si="12"/>
        <v>#N/A</v>
      </c>
      <c r="FH4" s="9" t="e">
        <f t="shared" si="12"/>
        <v>#N/A</v>
      </c>
      <c r="FI4" s="9" t="e">
        <f t="shared" si="12"/>
        <v>#N/A</v>
      </c>
      <c r="FJ4" s="9" t="e">
        <f t="shared" si="12"/>
        <v>#N/A</v>
      </c>
      <c r="FK4" s="9" t="e">
        <f t="shared" si="12"/>
        <v>#N/A</v>
      </c>
      <c r="FL4" s="9">
        <f t="shared" si="12"/>
        <v>0.24411533399999999</v>
      </c>
      <c r="FM4" s="9" t="e">
        <f t="shared" si="12"/>
        <v>#N/A</v>
      </c>
      <c r="FN4" s="9" t="e">
        <f t="shared" ref="FN4:FT11" si="13">HLOOKUP(FN$3,$B$3:$CI$11,MATCH($CK4,$B$3:$B$11,0),FALSE)</f>
        <v>#N/A</v>
      </c>
      <c r="FO4" s="9" t="e">
        <f t="shared" si="13"/>
        <v>#N/A</v>
      </c>
      <c r="FP4" s="9">
        <f t="shared" si="13"/>
        <v>0.24121440699999999</v>
      </c>
      <c r="FQ4" s="9" t="e">
        <f t="shared" si="13"/>
        <v>#N/A</v>
      </c>
      <c r="FR4" s="9" t="e">
        <f t="shared" si="13"/>
        <v>#N/A</v>
      </c>
      <c r="FS4" s="9" t="e">
        <f t="shared" si="13"/>
        <v>#N/A</v>
      </c>
      <c r="FT4" s="9" t="e">
        <f t="shared" si="13"/>
        <v>#N/A</v>
      </c>
    </row>
    <row r="5" spans="1:176" x14ac:dyDescent="0.25">
      <c r="B5" s="5" t="s">
        <v>1</v>
      </c>
      <c r="C5" s="8">
        <v>0.21521743199999999</v>
      </c>
      <c r="D5" s="8">
        <v>0.22915443599999999</v>
      </c>
      <c r="E5" s="8">
        <v>0.28318120299999999</v>
      </c>
      <c r="F5" s="8">
        <v>0.26718689699999998</v>
      </c>
      <c r="G5" s="8">
        <v>0.27048809200000001</v>
      </c>
      <c r="H5" s="8">
        <v>0.282583578</v>
      </c>
      <c r="I5" s="8">
        <v>0.31035146400000002</v>
      </c>
      <c r="J5" s="8">
        <v>0.31600219200000002</v>
      </c>
      <c r="K5" s="8"/>
      <c r="L5" s="8"/>
      <c r="M5" s="46">
        <f t="shared" ref="M5:M11" si="14">J5-I5</f>
        <v>5.6507279999999938E-3</v>
      </c>
      <c r="N5" s="8"/>
      <c r="O5" s="41">
        <f t="shared" si="2"/>
        <v>2.5217431999999984E-2</v>
      </c>
      <c r="P5" s="41">
        <f t="shared" si="2"/>
        <v>9.154435999999988E-3</v>
      </c>
      <c r="Q5" s="41">
        <f t="shared" si="2"/>
        <v>4.3181203000000001E-2</v>
      </c>
      <c r="R5" s="41">
        <f t="shared" si="2"/>
        <v>7.1868969999999699E-3</v>
      </c>
      <c r="S5" s="41">
        <f t="shared" si="2"/>
        <v>9.5119080000000134E-3</v>
      </c>
      <c r="T5" s="41">
        <f t="shared" si="2"/>
        <v>2.5835779999999753E-3</v>
      </c>
      <c r="U5" s="41">
        <f t="shared" si="2"/>
        <v>9.6485359999999853E-3</v>
      </c>
      <c r="V5" s="41">
        <f t="shared" si="2"/>
        <v>3.3997807999999963E-2</v>
      </c>
      <c r="W5" s="41"/>
      <c r="X5" s="40">
        <f t="shared" ref="X5:X11" si="15">AVERAGE(O5:U5)</f>
        <v>1.521199857142856E-2</v>
      </c>
      <c r="Y5" s="40">
        <f t="shared" si="3"/>
        <v>1.5409279055695044E-2</v>
      </c>
      <c r="Z5" s="43">
        <f t="shared" ref="Z5:Z11" si="16">AVERAGE($X$4:$X$11)</f>
        <v>2.0667058892857137E-2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K5" s="6" t="str">
        <f t="shared" si="4"/>
        <v>Bolsonaro</v>
      </c>
      <c r="CL5" s="9" t="e">
        <f t="shared" si="5"/>
        <v>#N/A</v>
      </c>
      <c r="CM5" s="9" t="e">
        <f t="shared" si="5"/>
        <v>#N/A</v>
      </c>
      <c r="CN5" s="9" t="e">
        <f t="shared" si="5"/>
        <v>#N/A</v>
      </c>
      <c r="CO5" s="9" t="e">
        <f t="shared" si="5"/>
        <v>#N/A</v>
      </c>
      <c r="CP5" s="9" t="e">
        <f t="shared" si="5"/>
        <v>#N/A</v>
      </c>
      <c r="CQ5" s="9" t="e">
        <f t="shared" si="5"/>
        <v>#N/A</v>
      </c>
      <c r="CR5" s="9" t="e">
        <f t="shared" si="5"/>
        <v>#N/A</v>
      </c>
      <c r="CS5" s="9" t="e">
        <f t="shared" si="5"/>
        <v>#N/A</v>
      </c>
      <c r="CT5" s="9" t="e">
        <f t="shared" si="5"/>
        <v>#N/A</v>
      </c>
      <c r="CU5" s="9" t="e">
        <f t="shared" si="5"/>
        <v>#N/A</v>
      </c>
      <c r="CV5" s="9" t="e">
        <f t="shared" si="6"/>
        <v>#N/A</v>
      </c>
      <c r="CW5" s="9" t="e">
        <f t="shared" si="6"/>
        <v>#N/A</v>
      </c>
      <c r="CX5" s="9" t="e">
        <f t="shared" si="6"/>
        <v>#N/A</v>
      </c>
      <c r="CY5" s="9" t="e">
        <f t="shared" si="6"/>
        <v>#N/A</v>
      </c>
      <c r="CZ5" s="9" t="e">
        <f t="shared" si="6"/>
        <v>#N/A</v>
      </c>
      <c r="DA5" s="9" t="e">
        <f t="shared" si="6"/>
        <v>#N/A</v>
      </c>
      <c r="DB5" s="9" t="e">
        <f t="shared" si="6"/>
        <v>#N/A</v>
      </c>
      <c r="DC5" s="9" t="e">
        <f t="shared" si="6"/>
        <v>#N/A</v>
      </c>
      <c r="DD5" s="9" t="e">
        <f t="shared" si="6"/>
        <v>#N/A</v>
      </c>
      <c r="DE5" s="9" t="e">
        <f t="shared" si="6"/>
        <v>#N/A</v>
      </c>
      <c r="DF5" s="9" t="e">
        <f t="shared" si="7"/>
        <v>#N/A</v>
      </c>
      <c r="DG5" s="9" t="e">
        <f t="shared" si="7"/>
        <v>#N/A</v>
      </c>
      <c r="DH5" s="9" t="e">
        <f t="shared" si="7"/>
        <v>#N/A</v>
      </c>
      <c r="DI5" s="9" t="e">
        <f t="shared" si="7"/>
        <v>#N/A</v>
      </c>
      <c r="DJ5" s="9" t="e">
        <f t="shared" si="7"/>
        <v>#N/A</v>
      </c>
      <c r="DK5" s="9" t="e">
        <f t="shared" si="7"/>
        <v>#N/A</v>
      </c>
      <c r="DL5" s="9" t="e">
        <f t="shared" si="7"/>
        <v>#N/A</v>
      </c>
      <c r="DM5" s="9" t="e">
        <f t="shared" si="7"/>
        <v>#N/A</v>
      </c>
      <c r="DN5" s="9" t="e">
        <f t="shared" si="7"/>
        <v>#N/A</v>
      </c>
      <c r="DO5" s="9" t="e">
        <f t="shared" si="7"/>
        <v>#N/A</v>
      </c>
      <c r="DP5" s="9" t="e">
        <f t="shared" si="8"/>
        <v>#N/A</v>
      </c>
      <c r="DQ5" s="9" t="e">
        <f t="shared" si="8"/>
        <v>#N/A</v>
      </c>
      <c r="DR5" s="9" t="e">
        <f t="shared" si="8"/>
        <v>#N/A</v>
      </c>
      <c r="DS5" s="9" t="e">
        <f t="shared" si="8"/>
        <v>#N/A</v>
      </c>
      <c r="DT5" s="9" t="e">
        <f t="shared" si="8"/>
        <v>#N/A</v>
      </c>
      <c r="DU5" s="9" t="e">
        <f t="shared" si="8"/>
        <v>#N/A</v>
      </c>
      <c r="DV5" s="9" t="e">
        <f t="shared" si="8"/>
        <v>#N/A</v>
      </c>
      <c r="DW5" s="9" t="e">
        <f t="shared" si="8"/>
        <v>#N/A</v>
      </c>
      <c r="DX5" s="9" t="e">
        <f t="shared" si="8"/>
        <v>#N/A</v>
      </c>
      <c r="DY5" s="9" t="e">
        <f t="shared" si="8"/>
        <v>#N/A</v>
      </c>
      <c r="DZ5" s="9" t="e">
        <f t="shared" si="9"/>
        <v>#N/A</v>
      </c>
      <c r="EA5" s="9" t="e">
        <f t="shared" si="9"/>
        <v>#N/A</v>
      </c>
      <c r="EB5" s="9" t="e">
        <f t="shared" si="9"/>
        <v>#N/A</v>
      </c>
      <c r="EC5" s="9" t="e">
        <f t="shared" si="9"/>
        <v>#N/A</v>
      </c>
      <c r="ED5" s="9" t="e">
        <f t="shared" si="9"/>
        <v>#N/A</v>
      </c>
      <c r="EE5" s="9" t="e">
        <f t="shared" si="9"/>
        <v>#N/A</v>
      </c>
      <c r="EF5" s="9" t="e">
        <f t="shared" si="9"/>
        <v>#N/A</v>
      </c>
      <c r="EG5" s="9" t="e">
        <f t="shared" si="9"/>
        <v>#N/A</v>
      </c>
      <c r="EH5" s="9" t="e">
        <f t="shared" si="9"/>
        <v>#N/A</v>
      </c>
      <c r="EI5" s="9" t="e">
        <f t="shared" si="9"/>
        <v>#N/A</v>
      </c>
      <c r="EJ5" s="9" t="e">
        <f t="shared" si="10"/>
        <v>#N/A</v>
      </c>
      <c r="EK5" s="9" t="e">
        <f t="shared" si="10"/>
        <v>#N/A</v>
      </c>
      <c r="EL5" s="9" t="e">
        <f t="shared" si="10"/>
        <v>#N/A</v>
      </c>
      <c r="EM5" s="9" t="e">
        <f t="shared" si="10"/>
        <v>#N/A</v>
      </c>
      <c r="EN5" s="9" t="e">
        <f t="shared" si="10"/>
        <v>#N/A</v>
      </c>
      <c r="EO5" s="9" t="e">
        <f t="shared" si="10"/>
        <v>#N/A</v>
      </c>
      <c r="EP5" s="9" t="e">
        <f t="shared" si="10"/>
        <v>#N/A</v>
      </c>
      <c r="EQ5" s="9" t="e">
        <f t="shared" si="10"/>
        <v>#N/A</v>
      </c>
      <c r="ER5" s="9">
        <f t="shared" si="10"/>
        <v>0.22915443599999999</v>
      </c>
      <c r="ES5" s="9" t="e">
        <f t="shared" si="10"/>
        <v>#N/A</v>
      </c>
      <c r="ET5" s="9" t="e">
        <f t="shared" si="11"/>
        <v>#N/A</v>
      </c>
      <c r="EU5" s="9" t="e">
        <f t="shared" si="11"/>
        <v>#N/A</v>
      </c>
      <c r="EV5" s="9" t="e">
        <f t="shared" si="11"/>
        <v>#N/A</v>
      </c>
      <c r="EW5" s="9" t="e">
        <f t="shared" si="11"/>
        <v>#N/A</v>
      </c>
      <c r="EX5" s="9" t="e">
        <f t="shared" si="11"/>
        <v>#N/A</v>
      </c>
      <c r="EY5" s="9" t="e">
        <f t="shared" si="11"/>
        <v>#N/A</v>
      </c>
      <c r="EZ5" s="9" t="e">
        <f t="shared" si="11"/>
        <v>#N/A</v>
      </c>
      <c r="FA5" s="9" t="e">
        <f t="shared" si="11"/>
        <v>#N/A</v>
      </c>
      <c r="FB5" s="9" t="e">
        <f t="shared" si="11"/>
        <v>#N/A</v>
      </c>
      <c r="FC5" s="9" t="e">
        <f t="shared" si="11"/>
        <v>#N/A</v>
      </c>
      <c r="FD5" s="9" t="e">
        <f t="shared" si="12"/>
        <v>#N/A</v>
      </c>
      <c r="FE5" s="9" t="e">
        <f t="shared" si="12"/>
        <v>#N/A</v>
      </c>
      <c r="FF5" s="9" t="e">
        <f t="shared" si="12"/>
        <v>#N/A</v>
      </c>
      <c r="FG5" s="9" t="e">
        <f t="shared" si="12"/>
        <v>#N/A</v>
      </c>
      <c r="FH5" s="9" t="e">
        <f t="shared" si="12"/>
        <v>#N/A</v>
      </c>
      <c r="FI5" s="9" t="e">
        <f t="shared" si="12"/>
        <v>#N/A</v>
      </c>
      <c r="FJ5" s="9" t="e">
        <f t="shared" si="12"/>
        <v>#N/A</v>
      </c>
      <c r="FK5" s="9" t="e">
        <f t="shared" si="12"/>
        <v>#N/A</v>
      </c>
      <c r="FL5" s="9">
        <f t="shared" si="12"/>
        <v>0.28318120299999999</v>
      </c>
      <c r="FM5" s="9" t="e">
        <f t="shared" si="12"/>
        <v>#N/A</v>
      </c>
      <c r="FN5" s="9" t="e">
        <f t="shared" si="13"/>
        <v>#N/A</v>
      </c>
      <c r="FO5" s="9" t="e">
        <f t="shared" si="13"/>
        <v>#N/A</v>
      </c>
      <c r="FP5" s="9">
        <f t="shared" si="13"/>
        <v>0.26718689699999998</v>
      </c>
      <c r="FQ5" s="9" t="e">
        <f t="shared" si="13"/>
        <v>#N/A</v>
      </c>
      <c r="FR5" s="9" t="e">
        <f t="shared" si="13"/>
        <v>#N/A</v>
      </c>
      <c r="FS5" s="9" t="e">
        <f t="shared" si="13"/>
        <v>#N/A</v>
      </c>
      <c r="FT5" s="9" t="e">
        <f t="shared" si="13"/>
        <v>#N/A</v>
      </c>
    </row>
    <row r="6" spans="1:176" x14ac:dyDescent="0.25">
      <c r="B6" s="5" t="s">
        <v>6</v>
      </c>
      <c r="C6" s="8">
        <v>0.10135345900000001</v>
      </c>
      <c r="D6" s="8">
        <v>0.12279488</v>
      </c>
      <c r="E6" s="8">
        <v>9.3245021999999997E-2</v>
      </c>
      <c r="F6" s="8">
        <v>8.4484525000000005E-2</v>
      </c>
      <c r="G6" s="8">
        <v>7.4264885000000003E-2</v>
      </c>
      <c r="H6" s="8">
        <v>5.0832069000000001E-2</v>
      </c>
      <c r="I6" s="8">
        <v>4.6017831000000002E-2</v>
      </c>
      <c r="J6" s="8">
        <v>4.2593011E-2</v>
      </c>
      <c r="K6" s="8"/>
      <c r="L6" s="8"/>
      <c r="M6" s="46">
        <f t="shared" si="14"/>
        <v>-3.424820000000002E-3</v>
      </c>
      <c r="N6" s="8"/>
      <c r="O6" s="41">
        <f t="shared" si="2"/>
        <v>4.8646540999999988E-2</v>
      </c>
      <c r="P6" s="41">
        <f t="shared" si="2"/>
        <v>3.7205120000000008E-2</v>
      </c>
      <c r="Q6" s="41">
        <f t="shared" si="2"/>
        <v>1.6754978000000004E-2</v>
      </c>
      <c r="R6" s="41">
        <f t="shared" si="2"/>
        <v>4.4845250000000031E-3</v>
      </c>
      <c r="S6" s="41">
        <f t="shared" si="2"/>
        <v>4.264884999999996E-3</v>
      </c>
      <c r="T6" s="41">
        <f t="shared" si="2"/>
        <v>8.3206899999999778E-4</v>
      </c>
      <c r="U6" s="41">
        <f t="shared" si="2"/>
        <v>6.0178310000000013E-3</v>
      </c>
      <c r="V6" s="41">
        <f t="shared" si="2"/>
        <v>2.5930109999999992E-3</v>
      </c>
      <c r="W6" s="41"/>
      <c r="X6" s="40">
        <f t="shared" si="15"/>
        <v>1.6886564142857143E-2</v>
      </c>
      <c r="Y6" s="40">
        <f t="shared" si="3"/>
        <v>1.9935536561755323E-2</v>
      </c>
      <c r="Z6" s="43">
        <f t="shared" si="16"/>
        <v>2.0667058892857137E-2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K6" s="6" t="str">
        <f t="shared" si="4"/>
        <v>Marina</v>
      </c>
      <c r="CL6" s="9" t="e">
        <f t="shared" si="5"/>
        <v>#N/A</v>
      </c>
      <c r="CM6" s="9" t="e">
        <f t="shared" si="5"/>
        <v>#N/A</v>
      </c>
      <c r="CN6" s="9" t="e">
        <f t="shared" si="5"/>
        <v>#N/A</v>
      </c>
      <c r="CO6" s="9" t="e">
        <f t="shared" si="5"/>
        <v>#N/A</v>
      </c>
      <c r="CP6" s="9" t="e">
        <f t="shared" si="5"/>
        <v>#N/A</v>
      </c>
      <c r="CQ6" s="9" t="e">
        <f t="shared" si="5"/>
        <v>#N/A</v>
      </c>
      <c r="CR6" s="9" t="e">
        <f t="shared" si="5"/>
        <v>#N/A</v>
      </c>
      <c r="CS6" s="9" t="e">
        <f t="shared" si="5"/>
        <v>#N/A</v>
      </c>
      <c r="CT6" s="9" t="e">
        <f t="shared" si="5"/>
        <v>#N/A</v>
      </c>
      <c r="CU6" s="9" t="e">
        <f t="shared" si="5"/>
        <v>#N/A</v>
      </c>
      <c r="CV6" s="9" t="e">
        <f t="shared" si="6"/>
        <v>#N/A</v>
      </c>
      <c r="CW6" s="9" t="e">
        <f t="shared" si="6"/>
        <v>#N/A</v>
      </c>
      <c r="CX6" s="9" t="e">
        <f t="shared" si="6"/>
        <v>#N/A</v>
      </c>
      <c r="CY6" s="9" t="e">
        <f t="shared" si="6"/>
        <v>#N/A</v>
      </c>
      <c r="CZ6" s="9" t="e">
        <f t="shared" si="6"/>
        <v>#N/A</v>
      </c>
      <c r="DA6" s="9" t="e">
        <f t="shared" si="6"/>
        <v>#N/A</v>
      </c>
      <c r="DB6" s="9" t="e">
        <f t="shared" si="6"/>
        <v>#N/A</v>
      </c>
      <c r="DC6" s="9" t="e">
        <f t="shared" si="6"/>
        <v>#N/A</v>
      </c>
      <c r="DD6" s="9" t="e">
        <f t="shared" si="6"/>
        <v>#N/A</v>
      </c>
      <c r="DE6" s="9" t="e">
        <f t="shared" si="6"/>
        <v>#N/A</v>
      </c>
      <c r="DF6" s="9" t="e">
        <f t="shared" si="7"/>
        <v>#N/A</v>
      </c>
      <c r="DG6" s="9" t="e">
        <f t="shared" si="7"/>
        <v>#N/A</v>
      </c>
      <c r="DH6" s="9" t="e">
        <f t="shared" si="7"/>
        <v>#N/A</v>
      </c>
      <c r="DI6" s="9" t="e">
        <f t="shared" si="7"/>
        <v>#N/A</v>
      </c>
      <c r="DJ6" s="9" t="e">
        <f t="shared" si="7"/>
        <v>#N/A</v>
      </c>
      <c r="DK6" s="9" t="e">
        <f t="shared" si="7"/>
        <v>#N/A</v>
      </c>
      <c r="DL6" s="9" t="e">
        <f t="shared" si="7"/>
        <v>#N/A</v>
      </c>
      <c r="DM6" s="9" t="e">
        <f t="shared" si="7"/>
        <v>#N/A</v>
      </c>
      <c r="DN6" s="9" t="e">
        <f t="shared" si="7"/>
        <v>#N/A</v>
      </c>
      <c r="DO6" s="9" t="e">
        <f t="shared" si="7"/>
        <v>#N/A</v>
      </c>
      <c r="DP6" s="9" t="e">
        <f t="shared" si="8"/>
        <v>#N/A</v>
      </c>
      <c r="DQ6" s="9" t="e">
        <f t="shared" si="8"/>
        <v>#N/A</v>
      </c>
      <c r="DR6" s="9" t="e">
        <f t="shared" si="8"/>
        <v>#N/A</v>
      </c>
      <c r="DS6" s="9" t="e">
        <f t="shared" si="8"/>
        <v>#N/A</v>
      </c>
      <c r="DT6" s="9" t="e">
        <f t="shared" si="8"/>
        <v>#N/A</v>
      </c>
      <c r="DU6" s="9" t="e">
        <f t="shared" si="8"/>
        <v>#N/A</v>
      </c>
      <c r="DV6" s="9" t="e">
        <f t="shared" si="8"/>
        <v>#N/A</v>
      </c>
      <c r="DW6" s="9" t="e">
        <f t="shared" si="8"/>
        <v>#N/A</v>
      </c>
      <c r="DX6" s="9" t="e">
        <f t="shared" si="8"/>
        <v>#N/A</v>
      </c>
      <c r="DY6" s="9" t="e">
        <f t="shared" si="8"/>
        <v>#N/A</v>
      </c>
      <c r="DZ6" s="9" t="e">
        <f t="shared" si="9"/>
        <v>#N/A</v>
      </c>
      <c r="EA6" s="9" t="e">
        <f t="shared" si="9"/>
        <v>#N/A</v>
      </c>
      <c r="EB6" s="9" t="e">
        <f t="shared" si="9"/>
        <v>#N/A</v>
      </c>
      <c r="EC6" s="9" t="e">
        <f t="shared" si="9"/>
        <v>#N/A</v>
      </c>
      <c r="ED6" s="9" t="e">
        <f t="shared" si="9"/>
        <v>#N/A</v>
      </c>
      <c r="EE6" s="9" t="e">
        <f t="shared" si="9"/>
        <v>#N/A</v>
      </c>
      <c r="EF6" s="9" t="e">
        <f t="shared" si="9"/>
        <v>#N/A</v>
      </c>
      <c r="EG6" s="9" t="e">
        <f t="shared" si="9"/>
        <v>#N/A</v>
      </c>
      <c r="EH6" s="9" t="e">
        <f t="shared" si="9"/>
        <v>#N/A</v>
      </c>
      <c r="EI6" s="9" t="e">
        <f t="shared" si="9"/>
        <v>#N/A</v>
      </c>
      <c r="EJ6" s="9" t="e">
        <f t="shared" si="10"/>
        <v>#N/A</v>
      </c>
      <c r="EK6" s="9" t="e">
        <f t="shared" si="10"/>
        <v>#N/A</v>
      </c>
      <c r="EL6" s="9" t="e">
        <f t="shared" si="10"/>
        <v>#N/A</v>
      </c>
      <c r="EM6" s="9" t="e">
        <f t="shared" si="10"/>
        <v>#N/A</v>
      </c>
      <c r="EN6" s="9" t="e">
        <f t="shared" si="10"/>
        <v>#N/A</v>
      </c>
      <c r="EO6" s="9" t="e">
        <f t="shared" si="10"/>
        <v>#N/A</v>
      </c>
      <c r="EP6" s="9" t="e">
        <f t="shared" si="10"/>
        <v>#N/A</v>
      </c>
      <c r="EQ6" s="9" t="e">
        <f t="shared" si="10"/>
        <v>#N/A</v>
      </c>
      <c r="ER6" s="9">
        <f t="shared" si="10"/>
        <v>0.12279488</v>
      </c>
      <c r="ES6" s="9" t="e">
        <f t="shared" si="10"/>
        <v>#N/A</v>
      </c>
      <c r="ET6" s="9" t="e">
        <f t="shared" si="11"/>
        <v>#N/A</v>
      </c>
      <c r="EU6" s="9" t="e">
        <f t="shared" si="11"/>
        <v>#N/A</v>
      </c>
      <c r="EV6" s="9" t="e">
        <f t="shared" si="11"/>
        <v>#N/A</v>
      </c>
      <c r="EW6" s="9" t="e">
        <f t="shared" si="11"/>
        <v>#N/A</v>
      </c>
      <c r="EX6" s="9" t="e">
        <f t="shared" si="11"/>
        <v>#N/A</v>
      </c>
      <c r="EY6" s="9" t="e">
        <f t="shared" si="11"/>
        <v>#N/A</v>
      </c>
      <c r="EZ6" s="9" t="e">
        <f t="shared" si="11"/>
        <v>#N/A</v>
      </c>
      <c r="FA6" s="9" t="e">
        <f t="shared" si="11"/>
        <v>#N/A</v>
      </c>
      <c r="FB6" s="9" t="e">
        <f t="shared" si="11"/>
        <v>#N/A</v>
      </c>
      <c r="FC6" s="9" t="e">
        <f t="shared" si="11"/>
        <v>#N/A</v>
      </c>
      <c r="FD6" s="9" t="e">
        <f t="shared" si="12"/>
        <v>#N/A</v>
      </c>
      <c r="FE6" s="9" t="e">
        <f t="shared" si="12"/>
        <v>#N/A</v>
      </c>
      <c r="FF6" s="9" t="e">
        <f t="shared" si="12"/>
        <v>#N/A</v>
      </c>
      <c r="FG6" s="9" t="e">
        <f t="shared" si="12"/>
        <v>#N/A</v>
      </c>
      <c r="FH6" s="9" t="e">
        <f t="shared" si="12"/>
        <v>#N/A</v>
      </c>
      <c r="FI6" s="9" t="e">
        <f t="shared" si="12"/>
        <v>#N/A</v>
      </c>
      <c r="FJ6" s="9" t="e">
        <f t="shared" si="12"/>
        <v>#N/A</v>
      </c>
      <c r="FK6" s="9" t="e">
        <f t="shared" si="12"/>
        <v>#N/A</v>
      </c>
      <c r="FL6" s="9">
        <f t="shared" si="12"/>
        <v>9.3245021999999997E-2</v>
      </c>
      <c r="FM6" s="9" t="e">
        <f t="shared" si="12"/>
        <v>#N/A</v>
      </c>
      <c r="FN6" s="9" t="e">
        <f t="shared" si="13"/>
        <v>#N/A</v>
      </c>
      <c r="FO6" s="9" t="e">
        <f t="shared" si="13"/>
        <v>#N/A</v>
      </c>
      <c r="FP6" s="9">
        <f t="shared" si="13"/>
        <v>8.4484525000000005E-2</v>
      </c>
      <c r="FQ6" s="9" t="e">
        <f t="shared" si="13"/>
        <v>#N/A</v>
      </c>
      <c r="FR6" s="9" t="e">
        <f t="shared" si="13"/>
        <v>#N/A</v>
      </c>
      <c r="FS6" s="9" t="e">
        <f t="shared" si="13"/>
        <v>#N/A</v>
      </c>
      <c r="FT6" s="9" t="e">
        <f t="shared" si="13"/>
        <v>#N/A</v>
      </c>
    </row>
    <row r="7" spans="1:176" x14ac:dyDescent="0.25">
      <c r="B7" s="5" t="s">
        <v>4</v>
      </c>
      <c r="C7" s="8">
        <v>5.1855788999999999E-2</v>
      </c>
      <c r="D7" s="8">
        <v>6.5808459E-2</v>
      </c>
      <c r="E7" s="8">
        <v>8.8830495999999995E-2</v>
      </c>
      <c r="F7" s="8">
        <v>8.6986434000000001E-2</v>
      </c>
      <c r="G7" s="8">
        <v>8.4548419E-2</v>
      </c>
      <c r="H7" s="8">
        <v>7.2015794999999994E-2</v>
      </c>
      <c r="I7" s="8">
        <v>9.3392857999999995E-2</v>
      </c>
      <c r="J7" s="8">
        <v>8.8954291000000005E-2</v>
      </c>
      <c r="K7" s="8"/>
      <c r="L7" s="8"/>
      <c r="M7" s="46">
        <f t="shared" si="14"/>
        <v>-4.4385669999999905E-3</v>
      </c>
      <c r="N7" s="8"/>
      <c r="O7" s="41">
        <f t="shared" si="2"/>
        <v>1.8144211000000007E-2</v>
      </c>
      <c r="P7" s="41">
        <f t="shared" si="2"/>
        <v>2.4191540999999997E-2</v>
      </c>
      <c r="Q7" s="41">
        <f t="shared" si="2"/>
        <v>1.1169504000000011E-2</v>
      </c>
      <c r="R7" s="41">
        <f t="shared" si="2"/>
        <v>3.0135659999999953E-3</v>
      </c>
      <c r="S7" s="41">
        <f t="shared" si="2"/>
        <v>5.451580999999997E-3</v>
      </c>
      <c r="T7" s="41">
        <f t="shared" si="2"/>
        <v>2.7984205000000012E-2</v>
      </c>
      <c r="U7" s="41">
        <f t="shared" si="2"/>
        <v>3.3928579999999986E-3</v>
      </c>
      <c r="V7" s="41">
        <f t="shared" si="2"/>
        <v>8.9542910000000031E-3</v>
      </c>
      <c r="W7" s="41"/>
      <c r="X7" s="40">
        <f t="shared" si="15"/>
        <v>1.3335352285714289E-2</v>
      </c>
      <c r="Y7" s="40">
        <f t="shared" si="3"/>
        <v>8.8024998468141588E-3</v>
      </c>
      <c r="Z7" s="43">
        <f t="shared" si="16"/>
        <v>2.0667058892857137E-2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K7" s="6" t="str">
        <f t="shared" si="4"/>
        <v>Alckmin</v>
      </c>
      <c r="CL7" s="9" t="e">
        <f t="shared" si="5"/>
        <v>#N/A</v>
      </c>
      <c r="CM7" s="9" t="e">
        <f t="shared" si="5"/>
        <v>#N/A</v>
      </c>
      <c r="CN7" s="9" t="e">
        <f t="shared" si="5"/>
        <v>#N/A</v>
      </c>
      <c r="CO7" s="9" t="e">
        <f t="shared" si="5"/>
        <v>#N/A</v>
      </c>
      <c r="CP7" s="9" t="e">
        <f t="shared" si="5"/>
        <v>#N/A</v>
      </c>
      <c r="CQ7" s="9" t="e">
        <f t="shared" si="5"/>
        <v>#N/A</v>
      </c>
      <c r="CR7" s="9" t="e">
        <f t="shared" si="5"/>
        <v>#N/A</v>
      </c>
      <c r="CS7" s="9" t="e">
        <f t="shared" si="5"/>
        <v>#N/A</v>
      </c>
      <c r="CT7" s="9" t="e">
        <f t="shared" si="5"/>
        <v>#N/A</v>
      </c>
      <c r="CU7" s="9" t="e">
        <f t="shared" si="5"/>
        <v>#N/A</v>
      </c>
      <c r="CV7" s="9" t="e">
        <f t="shared" si="6"/>
        <v>#N/A</v>
      </c>
      <c r="CW7" s="9" t="e">
        <f t="shared" si="6"/>
        <v>#N/A</v>
      </c>
      <c r="CX7" s="9" t="e">
        <f t="shared" si="6"/>
        <v>#N/A</v>
      </c>
      <c r="CY7" s="9" t="e">
        <f t="shared" si="6"/>
        <v>#N/A</v>
      </c>
      <c r="CZ7" s="9" t="e">
        <f t="shared" si="6"/>
        <v>#N/A</v>
      </c>
      <c r="DA7" s="9" t="e">
        <f t="shared" si="6"/>
        <v>#N/A</v>
      </c>
      <c r="DB7" s="9" t="e">
        <f t="shared" si="6"/>
        <v>#N/A</v>
      </c>
      <c r="DC7" s="9" t="e">
        <f t="shared" si="6"/>
        <v>#N/A</v>
      </c>
      <c r="DD7" s="9" t="e">
        <f t="shared" si="6"/>
        <v>#N/A</v>
      </c>
      <c r="DE7" s="9" t="e">
        <f t="shared" si="6"/>
        <v>#N/A</v>
      </c>
      <c r="DF7" s="9" t="e">
        <f t="shared" si="7"/>
        <v>#N/A</v>
      </c>
      <c r="DG7" s="9" t="e">
        <f t="shared" si="7"/>
        <v>#N/A</v>
      </c>
      <c r="DH7" s="9" t="e">
        <f t="shared" si="7"/>
        <v>#N/A</v>
      </c>
      <c r="DI7" s="9" t="e">
        <f t="shared" si="7"/>
        <v>#N/A</v>
      </c>
      <c r="DJ7" s="9" t="e">
        <f t="shared" si="7"/>
        <v>#N/A</v>
      </c>
      <c r="DK7" s="9" t="e">
        <f t="shared" si="7"/>
        <v>#N/A</v>
      </c>
      <c r="DL7" s="9" t="e">
        <f t="shared" si="7"/>
        <v>#N/A</v>
      </c>
      <c r="DM7" s="9" t="e">
        <f t="shared" si="7"/>
        <v>#N/A</v>
      </c>
      <c r="DN7" s="9" t="e">
        <f t="shared" si="7"/>
        <v>#N/A</v>
      </c>
      <c r="DO7" s="9" t="e">
        <f t="shared" si="7"/>
        <v>#N/A</v>
      </c>
      <c r="DP7" s="9" t="e">
        <f t="shared" si="8"/>
        <v>#N/A</v>
      </c>
      <c r="DQ7" s="9" t="e">
        <f t="shared" si="8"/>
        <v>#N/A</v>
      </c>
      <c r="DR7" s="9" t="e">
        <f t="shared" si="8"/>
        <v>#N/A</v>
      </c>
      <c r="DS7" s="9" t="e">
        <f t="shared" si="8"/>
        <v>#N/A</v>
      </c>
      <c r="DT7" s="9" t="e">
        <f t="shared" si="8"/>
        <v>#N/A</v>
      </c>
      <c r="DU7" s="9" t="e">
        <f t="shared" si="8"/>
        <v>#N/A</v>
      </c>
      <c r="DV7" s="9" t="e">
        <f t="shared" si="8"/>
        <v>#N/A</v>
      </c>
      <c r="DW7" s="9" t="e">
        <f t="shared" si="8"/>
        <v>#N/A</v>
      </c>
      <c r="DX7" s="9" t="e">
        <f t="shared" si="8"/>
        <v>#N/A</v>
      </c>
      <c r="DY7" s="9" t="e">
        <f t="shared" si="8"/>
        <v>#N/A</v>
      </c>
      <c r="DZ7" s="9" t="e">
        <f t="shared" si="9"/>
        <v>#N/A</v>
      </c>
      <c r="EA7" s="9" t="e">
        <f t="shared" si="9"/>
        <v>#N/A</v>
      </c>
      <c r="EB7" s="9" t="e">
        <f t="shared" si="9"/>
        <v>#N/A</v>
      </c>
      <c r="EC7" s="9" t="e">
        <f t="shared" si="9"/>
        <v>#N/A</v>
      </c>
      <c r="ED7" s="9" t="e">
        <f t="shared" si="9"/>
        <v>#N/A</v>
      </c>
      <c r="EE7" s="9" t="e">
        <f t="shared" si="9"/>
        <v>#N/A</v>
      </c>
      <c r="EF7" s="9" t="e">
        <f t="shared" si="9"/>
        <v>#N/A</v>
      </c>
      <c r="EG7" s="9" t="e">
        <f t="shared" si="9"/>
        <v>#N/A</v>
      </c>
      <c r="EH7" s="9" t="e">
        <f t="shared" si="9"/>
        <v>#N/A</v>
      </c>
      <c r="EI7" s="9" t="e">
        <f t="shared" si="9"/>
        <v>#N/A</v>
      </c>
      <c r="EJ7" s="9" t="e">
        <f t="shared" si="10"/>
        <v>#N/A</v>
      </c>
      <c r="EK7" s="9" t="e">
        <f t="shared" si="10"/>
        <v>#N/A</v>
      </c>
      <c r="EL7" s="9" t="e">
        <f t="shared" si="10"/>
        <v>#N/A</v>
      </c>
      <c r="EM7" s="9" t="e">
        <f t="shared" si="10"/>
        <v>#N/A</v>
      </c>
      <c r="EN7" s="9" t="e">
        <f t="shared" si="10"/>
        <v>#N/A</v>
      </c>
      <c r="EO7" s="9" t="e">
        <f t="shared" si="10"/>
        <v>#N/A</v>
      </c>
      <c r="EP7" s="9" t="e">
        <f t="shared" si="10"/>
        <v>#N/A</v>
      </c>
      <c r="EQ7" s="9" t="e">
        <f t="shared" si="10"/>
        <v>#N/A</v>
      </c>
      <c r="ER7" s="9">
        <f t="shared" si="10"/>
        <v>6.5808459E-2</v>
      </c>
      <c r="ES7" s="9" t="e">
        <f t="shared" si="10"/>
        <v>#N/A</v>
      </c>
      <c r="ET7" s="9" t="e">
        <f t="shared" si="11"/>
        <v>#N/A</v>
      </c>
      <c r="EU7" s="9" t="e">
        <f t="shared" si="11"/>
        <v>#N/A</v>
      </c>
      <c r="EV7" s="9" t="e">
        <f t="shared" si="11"/>
        <v>#N/A</v>
      </c>
      <c r="EW7" s="9" t="e">
        <f t="shared" si="11"/>
        <v>#N/A</v>
      </c>
      <c r="EX7" s="9" t="e">
        <f t="shared" si="11"/>
        <v>#N/A</v>
      </c>
      <c r="EY7" s="9" t="e">
        <f t="shared" si="11"/>
        <v>#N/A</v>
      </c>
      <c r="EZ7" s="9" t="e">
        <f t="shared" si="11"/>
        <v>#N/A</v>
      </c>
      <c r="FA7" s="9" t="e">
        <f t="shared" si="11"/>
        <v>#N/A</v>
      </c>
      <c r="FB7" s="9" t="e">
        <f t="shared" si="11"/>
        <v>#N/A</v>
      </c>
      <c r="FC7" s="9" t="e">
        <f t="shared" si="11"/>
        <v>#N/A</v>
      </c>
      <c r="FD7" s="9" t="e">
        <f t="shared" si="12"/>
        <v>#N/A</v>
      </c>
      <c r="FE7" s="9" t="e">
        <f t="shared" si="12"/>
        <v>#N/A</v>
      </c>
      <c r="FF7" s="9" t="e">
        <f t="shared" si="12"/>
        <v>#N/A</v>
      </c>
      <c r="FG7" s="9" t="e">
        <f t="shared" si="12"/>
        <v>#N/A</v>
      </c>
      <c r="FH7" s="9" t="e">
        <f t="shared" si="12"/>
        <v>#N/A</v>
      </c>
      <c r="FI7" s="9" t="e">
        <f t="shared" si="12"/>
        <v>#N/A</v>
      </c>
      <c r="FJ7" s="9" t="e">
        <f t="shared" si="12"/>
        <v>#N/A</v>
      </c>
      <c r="FK7" s="9" t="e">
        <f t="shared" si="12"/>
        <v>#N/A</v>
      </c>
      <c r="FL7" s="9">
        <f t="shared" si="12"/>
        <v>8.8830495999999995E-2</v>
      </c>
      <c r="FM7" s="9" t="e">
        <f t="shared" si="12"/>
        <v>#N/A</v>
      </c>
      <c r="FN7" s="9" t="e">
        <f t="shared" si="13"/>
        <v>#N/A</v>
      </c>
      <c r="FO7" s="9" t="e">
        <f t="shared" si="13"/>
        <v>#N/A</v>
      </c>
      <c r="FP7" s="9">
        <f t="shared" si="13"/>
        <v>8.6986434000000001E-2</v>
      </c>
      <c r="FQ7" s="9" t="e">
        <f t="shared" si="13"/>
        <v>#N/A</v>
      </c>
      <c r="FR7" s="9" t="e">
        <f t="shared" si="13"/>
        <v>#N/A</v>
      </c>
      <c r="FS7" s="9" t="e">
        <f t="shared" si="13"/>
        <v>#N/A</v>
      </c>
      <c r="FT7" s="9" t="e">
        <f t="shared" si="13"/>
        <v>#N/A</v>
      </c>
    </row>
    <row r="8" spans="1:176" x14ac:dyDescent="0.25">
      <c r="B8" s="5" t="s">
        <v>7</v>
      </c>
      <c r="C8" s="8">
        <v>8.5438208000000002E-2</v>
      </c>
      <c r="D8" s="8">
        <v>8.2536234999999999E-2</v>
      </c>
      <c r="E8" s="8">
        <v>0.110257513</v>
      </c>
      <c r="F8" s="8">
        <v>0.116296755</v>
      </c>
      <c r="G8" s="8">
        <v>0.108347548</v>
      </c>
      <c r="H8" s="8">
        <v>0.11619269</v>
      </c>
      <c r="I8" s="8">
        <v>0.108378448</v>
      </c>
      <c r="J8" s="8">
        <v>0.11971633600000001</v>
      </c>
      <c r="K8" s="8"/>
      <c r="L8" s="8"/>
      <c r="M8" s="46">
        <f t="shared" si="14"/>
        <v>1.1337888000000004E-2</v>
      </c>
      <c r="N8" s="8"/>
      <c r="O8" s="41">
        <f t="shared" si="2"/>
        <v>1.4561792000000004E-2</v>
      </c>
      <c r="P8" s="41">
        <f t="shared" si="2"/>
        <v>1.7463765000000006E-2</v>
      </c>
      <c r="Q8" s="41">
        <f t="shared" si="2"/>
        <v>1.9742487000000003E-2</v>
      </c>
      <c r="R8" s="41">
        <f t="shared" si="2"/>
        <v>1.3703245000000003E-2</v>
      </c>
      <c r="S8" s="41">
        <f t="shared" si="2"/>
        <v>2.1652452000000003E-2</v>
      </c>
      <c r="T8" s="41">
        <f t="shared" si="2"/>
        <v>6.1926900000000007E-3</v>
      </c>
      <c r="U8" s="41">
        <f t="shared" si="2"/>
        <v>1.6215519999999983E-3</v>
      </c>
      <c r="V8" s="41">
        <f t="shared" si="2"/>
        <v>9.716336000000006E-3</v>
      </c>
      <c r="W8" s="41"/>
      <c r="X8" s="40">
        <f t="shared" si="15"/>
        <v>1.3562569000000002E-2</v>
      </c>
      <c r="Y8" s="40">
        <f t="shared" si="3"/>
        <v>3.3650044259618292E-3</v>
      </c>
      <c r="Z8" s="43">
        <f t="shared" si="16"/>
        <v>2.0667058892857137E-2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K8" s="6" t="str">
        <f t="shared" si="4"/>
        <v>Ciro</v>
      </c>
      <c r="CL8" s="9" t="e">
        <f t="shared" si="5"/>
        <v>#N/A</v>
      </c>
      <c r="CM8" s="9" t="e">
        <f t="shared" si="5"/>
        <v>#N/A</v>
      </c>
      <c r="CN8" s="9" t="e">
        <f t="shared" si="5"/>
        <v>#N/A</v>
      </c>
      <c r="CO8" s="9" t="e">
        <f t="shared" si="5"/>
        <v>#N/A</v>
      </c>
      <c r="CP8" s="9" t="e">
        <f t="shared" si="5"/>
        <v>#N/A</v>
      </c>
      <c r="CQ8" s="9" t="e">
        <f t="shared" si="5"/>
        <v>#N/A</v>
      </c>
      <c r="CR8" s="9" t="e">
        <f t="shared" si="5"/>
        <v>#N/A</v>
      </c>
      <c r="CS8" s="9" t="e">
        <f t="shared" si="5"/>
        <v>#N/A</v>
      </c>
      <c r="CT8" s="9" t="e">
        <f t="shared" si="5"/>
        <v>#N/A</v>
      </c>
      <c r="CU8" s="9" t="e">
        <f t="shared" si="5"/>
        <v>#N/A</v>
      </c>
      <c r="CV8" s="9" t="e">
        <f t="shared" si="6"/>
        <v>#N/A</v>
      </c>
      <c r="CW8" s="9" t="e">
        <f t="shared" si="6"/>
        <v>#N/A</v>
      </c>
      <c r="CX8" s="9" t="e">
        <f t="shared" si="6"/>
        <v>#N/A</v>
      </c>
      <c r="CY8" s="9" t="e">
        <f t="shared" si="6"/>
        <v>#N/A</v>
      </c>
      <c r="CZ8" s="9" t="e">
        <f t="shared" si="6"/>
        <v>#N/A</v>
      </c>
      <c r="DA8" s="9" t="e">
        <f t="shared" si="6"/>
        <v>#N/A</v>
      </c>
      <c r="DB8" s="9" t="e">
        <f t="shared" si="6"/>
        <v>#N/A</v>
      </c>
      <c r="DC8" s="9" t="e">
        <f t="shared" si="6"/>
        <v>#N/A</v>
      </c>
      <c r="DD8" s="9" t="e">
        <f t="shared" si="6"/>
        <v>#N/A</v>
      </c>
      <c r="DE8" s="9" t="e">
        <f t="shared" si="6"/>
        <v>#N/A</v>
      </c>
      <c r="DF8" s="9" t="e">
        <f t="shared" si="7"/>
        <v>#N/A</v>
      </c>
      <c r="DG8" s="9" t="e">
        <f t="shared" si="7"/>
        <v>#N/A</v>
      </c>
      <c r="DH8" s="9" t="e">
        <f t="shared" si="7"/>
        <v>#N/A</v>
      </c>
      <c r="DI8" s="9" t="e">
        <f t="shared" si="7"/>
        <v>#N/A</v>
      </c>
      <c r="DJ8" s="9" t="e">
        <f t="shared" si="7"/>
        <v>#N/A</v>
      </c>
      <c r="DK8" s="9" t="e">
        <f t="shared" si="7"/>
        <v>#N/A</v>
      </c>
      <c r="DL8" s="9" t="e">
        <f t="shared" si="7"/>
        <v>#N/A</v>
      </c>
      <c r="DM8" s="9" t="e">
        <f t="shared" si="7"/>
        <v>#N/A</v>
      </c>
      <c r="DN8" s="9" t="e">
        <f t="shared" si="7"/>
        <v>#N/A</v>
      </c>
      <c r="DO8" s="9" t="e">
        <f t="shared" si="7"/>
        <v>#N/A</v>
      </c>
      <c r="DP8" s="9" t="e">
        <f t="shared" si="8"/>
        <v>#N/A</v>
      </c>
      <c r="DQ8" s="9" t="e">
        <f t="shared" si="8"/>
        <v>#N/A</v>
      </c>
      <c r="DR8" s="9" t="e">
        <f t="shared" si="8"/>
        <v>#N/A</v>
      </c>
      <c r="DS8" s="9" t="e">
        <f t="shared" si="8"/>
        <v>#N/A</v>
      </c>
      <c r="DT8" s="9" t="e">
        <f t="shared" si="8"/>
        <v>#N/A</v>
      </c>
      <c r="DU8" s="9" t="e">
        <f t="shared" si="8"/>
        <v>#N/A</v>
      </c>
      <c r="DV8" s="9" t="e">
        <f t="shared" si="8"/>
        <v>#N/A</v>
      </c>
      <c r="DW8" s="9" t="e">
        <f t="shared" si="8"/>
        <v>#N/A</v>
      </c>
      <c r="DX8" s="9" t="e">
        <f t="shared" si="8"/>
        <v>#N/A</v>
      </c>
      <c r="DY8" s="9" t="e">
        <f t="shared" si="8"/>
        <v>#N/A</v>
      </c>
      <c r="DZ8" s="9" t="e">
        <f t="shared" si="9"/>
        <v>#N/A</v>
      </c>
      <c r="EA8" s="9" t="e">
        <f t="shared" si="9"/>
        <v>#N/A</v>
      </c>
      <c r="EB8" s="9" t="e">
        <f t="shared" si="9"/>
        <v>#N/A</v>
      </c>
      <c r="EC8" s="9" t="e">
        <f t="shared" si="9"/>
        <v>#N/A</v>
      </c>
      <c r="ED8" s="9" t="e">
        <f t="shared" si="9"/>
        <v>#N/A</v>
      </c>
      <c r="EE8" s="9" t="e">
        <f t="shared" si="9"/>
        <v>#N/A</v>
      </c>
      <c r="EF8" s="9" t="e">
        <f t="shared" si="9"/>
        <v>#N/A</v>
      </c>
      <c r="EG8" s="9" t="e">
        <f t="shared" si="9"/>
        <v>#N/A</v>
      </c>
      <c r="EH8" s="9" t="e">
        <f t="shared" si="9"/>
        <v>#N/A</v>
      </c>
      <c r="EI8" s="9" t="e">
        <f t="shared" si="9"/>
        <v>#N/A</v>
      </c>
      <c r="EJ8" s="9" t="e">
        <f t="shared" si="10"/>
        <v>#N/A</v>
      </c>
      <c r="EK8" s="9" t="e">
        <f t="shared" si="10"/>
        <v>#N/A</v>
      </c>
      <c r="EL8" s="9" t="e">
        <f t="shared" si="10"/>
        <v>#N/A</v>
      </c>
      <c r="EM8" s="9" t="e">
        <f t="shared" si="10"/>
        <v>#N/A</v>
      </c>
      <c r="EN8" s="9" t="e">
        <f t="shared" si="10"/>
        <v>#N/A</v>
      </c>
      <c r="EO8" s="9" t="e">
        <f t="shared" si="10"/>
        <v>#N/A</v>
      </c>
      <c r="EP8" s="9" t="e">
        <f t="shared" si="10"/>
        <v>#N/A</v>
      </c>
      <c r="EQ8" s="9" t="e">
        <f t="shared" si="10"/>
        <v>#N/A</v>
      </c>
      <c r="ER8" s="9">
        <f t="shared" si="10"/>
        <v>8.2536234999999999E-2</v>
      </c>
      <c r="ES8" s="9" t="e">
        <f t="shared" si="10"/>
        <v>#N/A</v>
      </c>
      <c r="ET8" s="9" t="e">
        <f t="shared" si="11"/>
        <v>#N/A</v>
      </c>
      <c r="EU8" s="9" t="e">
        <f t="shared" si="11"/>
        <v>#N/A</v>
      </c>
      <c r="EV8" s="9" t="e">
        <f t="shared" si="11"/>
        <v>#N/A</v>
      </c>
      <c r="EW8" s="9" t="e">
        <f t="shared" si="11"/>
        <v>#N/A</v>
      </c>
      <c r="EX8" s="9" t="e">
        <f t="shared" si="11"/>
        <v>#N/A</v>
      </c>
      <c r="EY8" s="9" t="e">
        <f t="shared" si="11"/>
        <v>#N/A</v>
      </c>
      <c r="EZ8" s="9" t="e">
        <f t="shared" si="11"/>
        <v>#N/A</v>
      </c>
      <c r="FA8" s="9" t="e">
        <f t="shared" si="11"/>
        <v>#N/A</v>
      </c>
      <c r="FB8" s="9" t="e">
        <f t="shared" si="11"/>
        <v>#N/A</v>
      </c>
      <c r="FC8" s="9" t="e">
        <f t="shared" si="11"/>
        <v>#N/A</v>
      </c>
      <c r="FD8" s="9" t="e">
        <f t="shared" si="12"/>
        <v>#N/A</v>
      </c>
      <c r="FE8" s="9" t="e">
        <f t="shared" si="12"/>
        <v>#N/A</v>
      </c>
      <c r="FF8" s="9" t="e">
        <f t="shared" si="12"/>
        <v>#N/A</v>
      </c>
      <c r="FG8" s="9" t="e">
        <f t="shared" si="12"/>
        <v>#N/A</v>
      </c>
      <c r="FH8" s="9" t="e">
        <f t="shared" si="12"/>
        <v>#N/A</v>
      </c>
      <c r="FI8" s="9" t="e">
        <f t="shared" si="12"/>
        <v>#N/A</v>
      </c>
      <c r="FJ8" s="9" t="e">
        <f t="shared" si="12"/>
        <v>#N/A</v>
      </c>
      <c r="FK8" s="9" t="e">
        <f t="shared" si="12"/>
        <v>#N/A</v>
      </c>
      <c r="FL8" s="9">
        <f t="shared" si="12"/>
        <v>0.110257513</v>
      </c>
      <c r="FM8" s="9" t="e">
        <f t="shared" si="12"/>
        <v>#N/A</v>
      </c>
      <c r="FN8" s="9" t="e">
        <f t="shared" si="13"/>
        <v>#N/A</v>
      </c>
      <c r="FO8" s="9" t="e">
        <f t="shared" si="13"/>
        <v>#N/A</v>
      </c>
      <c r="FP8" s="9">
        <f t="shared" si="13"/>
        <v>0.116296755</v>
      </c>
      <c r="FQ8" s="9" t="e">
        <f t="shared" si="13"/>
        <v>#N/A</v>
      </c>
      <c r="FR8" s="9" t="e">
        <f t="shared" si="13"/>
        <v>#N/A</v>
      </c>
      <c r="FS8" s="9" t="e">
        <f t="shared" si="13"/>
        <v>#N/A</v>
      </c>
      <c r="FT8" s="9" t="e">
        <f t="shared" si="13"/>
        <v>#N/A</v>
      </c>
    </row>
    <row r="9" spans="1:176" x14ac:dyDescent="0.25">
      <c r="B9" s="5" t="s">
        <v>8</v>
      </c>
      <c r="C9" s="8">
        <v>7.1973229E-2</v>
      </c>
      <c r="D9" s="8">
        <v>6.5445146999999995E-2</v>
      </c>
      <c r="E9" s="8">
        <v>9.1882130000000006E-2</v>
      </c>
      <c r="F9" s="8">
        <v>0.135293624</v>
      </c>
      <c r="G9" s="8">
        <v>0.180125487</v>
      </c>
      <c r="H9" s="8">
        <v>0.21328799900000001</v>
      </c>
      <c r="I9" s="8">
        <v>0.24245998499999999</v>
      </c>
      <c r="J9" s="8">
        <v>0.23423248999999999</v>
      </c>
      <c r="K9" s="8"/>
      <c r="L9" s="8"/>
      <c r="M9" s="46">
        <f t="shared" si="14"/>
        <v>-8.2274950000000013E-3</v>
      </c>
      <c r="N9" s="8"/>
      <c r="O9" s="41">
        <f t="shared" si="2"/>
        <v>6.1973228999999998E-2</v>
      </c>
      <c r="P9" s="41">
        <f t="shared" si="2"/>
        <v>2.5445146999999994E-2</v>
      </c>
      <c r="Q9" s="41">
        <f t="shared" si="2"/>
        <v>1.8821300000000096E-3</v>
      </c>
      <c r="R9" s="41">
        <f t="shared" si="2"/>
        <v>5.2936239999999968E-3</v>
      </c>
      <c r="S9" s="41">
        <f t="shared" si="2"/>
        <v>2.0125486999999997E-2</v>
      </c>
      <c r="T9" s="41">
        <f t="shared" si="2"/>
        <v>6.7120009999999952E-3</v>
      </c>
      <c r="U9" s="41">
        <f t="shared" si="2"/>
        <v>3.2459984999999997E-2</v>
      </c>
      <c r="V9" s="41">
        <f t="shared" si="2"/>
        <v>1.4232489999999987E-2</v>
      </c>
      <c r="W9" s="41"/>
      <c r="X9" s="40">
        <f t="shared" si="15"/>
        <v>2.1984514714285714E-2</v>
      </c>
      <c r="Y9" s="40">
        <f t="shared" si="3"/>
        <v>2.3940648534397292E-2</v>
      </c>
      <c r="Z9" s="43">
        <f t="shared" si="16"/>
        <v>2.0667058892857137E-2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K9" s="6" t="str">
        <f t="shared" si="4"/>
        <v>Haddad</v>
      </c>
      <c r="CL9" s="9" t="e">
        <f t="shared" si="5"/>
        <v>#N/A</v>
      </c>
      <c r="CM9" s="9" t="e">
        <f t="shared" si="5"/>
        <v>#N/A</v>
      </c>
      <c r="CN9" s="9" t="e">
        <f t="shared" si="5"/>
        <v>#N/A</v>
      </c>
      <c r="CO9" s="9" t="e">
        <f t="shared" si="5"/>
        <v>#N/A</v>
      </c>
      <c r="CP9" s="9" t="e">
        <f t="shared" si="5"/>
        <v>#N/A</v>
      </c>
      <c r="CQ9" s="9" t="e">
        <f t="shared" si="5"/>
        <v>#N/A</v>
      </c>
      <c r="CR9" s="9" t="e">
        <f t="shared" si="5"/>
        <v>#N/A</v>
      </c>
      <c r="CS9" s="9" t="e">
        <f t="shared" si="5"/>
        <v>#N/A</v>
      </c>
      <c r="CT9" s="9" t="e">
        <f t="shared" si="5"/>
        <v>#N/A</v>
      </c>
      <c r="CU9" s="9" t="e">
        <f t="shared" si="5"/>
        <v>#N/A</v>
      </c>
      <c r="CV9" s="9" t="e">
        <f t="shared" si="6"/>
        <v>#N/A</v>
      </c>
      <c r="CW9" s="9" t="e">
        <f t="shared" si="6"/>
        <v>#N/A</v>
      </c>
      <c r="CX9" s="9" t="e">
        <f t="shared" si="6"/>
        <v>#N/A</v>
      </c>
      <c r="CY9" s="9" t="e">
        <f t="shared" si="6"/>
        <v>#N/A</v>
      </c>
      <c r="CZ9" s="9" t="e">
        <f t="shared" si="6"/>
        <v>#N/A</v>
      </c>
      <c r="DA9" s="9" t="e">
        <f t="shared" si="6"/>
        <v>#N/A</v>
      </c>
      <c r="DB9" s="9" t="e">
        <f t="shared" si="6"/>
        <v>#N/A</v>
      </c>
      <c r="DC9" s="9" t="e">
        <f t="shared" si="6"/>
        <v>#N/A</v>
      </c>
      <c r="DD9" s="9" t="e">
        <f t="shared" si="6"/>
        <v>#N/A</v>
      </c>
      <c r="DE9" s="9" t="e">
        <f t="shared" si="6"/>
        <v>#N/A</v>
      </c>
      <c r="DF9" s="9" t="e">
        <f t="shared" si="7"/>
        <v>#N/A</v>
      </c>
      <c r="DG9" s="9" t="e">
        <f t="shared" si="7"/>
        <v>#N/A</v>
      </c>
      <c r="DH9" s="9" t="e">
        <f t="shared" si="7"/>
        <v>#N/A</v>
      </c>
      <c r="DI9" s="9" t="e">
        <f t="shared" si="7"/>
        <v>#N/A</v>
      </c>
      <c r="DJ9" s="9" t="e">
        <f t="shared" si="7"/>
        <v>#N/A</v>
      </c>
      <c r="DK9" s="9" t="e">
        <f t="shared" si="7"/>
        <v>#N/A</v>
      </c>
      <c r="DL9" s="9" t="e">
        <f t="shared" si="7"/>
        <v>#N/A</v>
      </c>
      <c r="DM9" s="9" t="e">
        <f t="shared" si="7"/>
        <v>#N/A</v>
      </c>
      <c r="DN9" s="9" t="e">
        <f t="shared" si="7"/>
        <v>#N/A</v>
      </c>
      <c r="DO9" s="9" t="e">
        <f t="shared" si="7"/>
        <v>#N/A</v>
      </c>
      <c r="DP9" s="9" t="e">
        <f t="shared" si="8"/>
        <v>#N/A</v>
      </c>
      <c r="DQ9" s="9" t="e">
        <f t="shared" si="8"/>
        <v>#N/A</v>
      </c>
      <c r="DR9" s="9" t="e">
        <f t="shared" si="8"/>
        <v>#N/A</v>
      </c>
      <c r="DS9" s="9" t="e">
        <f t="shared" si="8"/>
        <v>#N/A</v>
      </c>
      <c r="DT9" s="9" t="e">
        <f t="shared" si="8"/>
        <v>#N/A</v>
      </c>
      <c r="DU9" s="9" t="e">
        <f t="shared" si="8"/>
        <v>#N/A</v>
      </c>
      <c r="DV9" s="9" t="e">
        <f t="shared" si="8"/>
        <v>#N/A</v>
      </c>
      <c r="DW9" s="9" t="e">
        <f t="shared" si="8"/>
        <v>#N/A</v>
      </c>
      <c r="DX9" s="9" t="e">
        <f t="shared" si="8"/>
        <v>#N/A</v>
      </c>
      <c r="DY9" s="9" t="e">
        <f t="shared" si="8"/>
        <v>#N/A</v>
      </c>
      <c r="DZ9" s="9" t="e">
        <f t="shared" si="9"/>
        <v>#N/A</v>
      </c>
      <c r="EA9" s="9" t="e">
        <f t="shared" si="9"/>
        <v>#N/A</v>
      </c>
      <c r="EB9" s="9" t="e">
        <f t="shared" si="9"/>
        <v>#N/A</v>
      </c>
      <c r="EC9" s="9" t="e">
        <f t="shared" si="9"/>
        <v>#N/A</v>
      </c>
      <c r="ED9" s="9" t="e">
        <f t="shared" si="9"/>
        <v>#N/A</v>
      </c>
      <c r="EE9" s="9" t="e">
        <f t="shared" si="9"/>
        <v>#N/A</v>
      </c>
      <c r="EF9" s="9" t="e">
        <f t="shared" si="9"/>
        <v>#N/A</v>
      </c>
      <c r="EG9" s="9" t="e">
        <f t="shared" si="9"/>
        <v>#N/A</v>
      </c>
      <c r="EH9" s="9" t="e">
        <f t="shared" si="9"/>
        <v>#N/A</v>
      </c>
      <c r="EI9" s="9" t="e">
        <f t="shared" si="9"/>
        <v>#N/A</v>
      </c>
      <c r="EJ9" s="9" t="e">
        <f t="shared" si="10"/>
        <v>#N/A</v>
      </c>
      <c r="EK9" s="9" t="e">
        <f t="shared" si="10"/>
        <v>#N/A</v>
      </c>
      <c r="EL9" s="9" t="e">
        <f t="shared" si="10"/>
        <v>#N/A</v>
      </c>
      <c r="EM9" s="9" t="e">
        <f t="shared" si="10"/>
        <v>#N/A</v>
      </c>
      <c r="EN9" s="9" t="e">
        <f t="shared" si="10"/>
        <v>#N/A</v>
      </c>
      <c r="EO9" s="9" t="e">
        <f t="shared" si="10"/>
        <v>#N/A</v>
      </c>
      <c r="EP9" s="9" t="e">
        <f t="shared" si="10"/>
        <v>#N/A</v>
      </c>
      <c r="EQ9" s="9" t="e">
        <f t="shared" si="10"/>
        <v>#N/A</v>
      </c>
      <c r="ER9" s="9">
        <f t="shared" si="10"/>
        <v>6.5445146999999995E-2</v>
      </c>
      <c r="ES9" s="9" t="e">
        <f t="shared" si="10"/>
        <v>#N/A</v>
      </c>
      <c r="ET9" s="9" t="e">
        <f t="shared" si="11"/>
        <v>#N/A</v>
      </c>
      <c r="EU9" s="9" t="e">
        <f t="shared" si="11"/>
        <v>#N/A</v>
      </c>
      <c r="EV9" s="9" t="e">
        <f t="shared" si="11"/>
        <v>#N/A</v>
      </c>
      <c r="EW9" s="9" t="e">
        <f t="shared" si="11"/>
        <v>#N/A</v>
      </c>
      <c r="EX9" s="9" t="e">
        <f t="shared" si="11"/>
        <v>#N/A</v>
      </c>
      <c r="EY9" s="9" t="e">
        <f t="shared" si="11"/>
        <v>#N/A</v>
      </c>
      <c r="EZ9" s="9" t="e">
        <f t="shared" si="11"/>
        <v>#N/A</v>
      </c>
      <c r="FA9" s="9" t="e">
        <f t="shared" si="11"/>
        <v>#N/A</v>
      </c>
      <c r="FB9" s="9" t="e">
        <f t="shared" si="11"/>
        <v>#N/A</v>
      </c>
      <c r="FC9" s="9" t="e">
        <f t="shared" si="11"/>
        <v>#N/A</v>
      </c>
      <c r="FD9" s="9" t="e">
        <f t="shared" si="12"/>
        <v>#N/A</v>
      </c>
      <c r="FE9" s="9" t="e">
        <f t="shared" si="12"/>
        <v>#N/A</v>
      </c>
      <c r="FF9" s="9" t="e">
        <f t="shared" si="12"/>
        <v>#N/A</v>
      </c>
      <c r="FG9" s="9" t="e">
        <f t="shared" si="12"/>
        <v>#N/A</v>
      </c>
      <c r="FH9" s="9" t="e">
        <f t="shared" si="12"/>
        <v>#N/A</v>
      </c>
      <c r="FI9" s="9" t="e">
        <f t="shared" si="12"/>
        <v>#N/A</v>
      </c>
      <c r="FJ9" s="9" t="e">
        <f t="shared" si="12"/>
        <v>#N/A</v>
      </c>
      <c r="FK9" s="9" t="e">
        <f t="shared" si="12"/>
        <v>#N/A</v>
      </c>
      <c r="FL9" s="9">
        <f t="shared" si="12"/>
        <v>9.1882130000000006E-2</v>
      </c>
      <c r="FM9" s="9" t="e">
        <f t="shared" si="12"/>
        <v>#N/A</v>
      </c>
      <c r="FN9" s="9" t="e">
        <f t="shared" si="13"/>
        <v>#N/A</v>
      </c>
      <c r="FO9" s="9" t="e">
        <f t="shared" si="13"/>
        <v>#N/A</v>
      </c>
      <c r="FP9" s="9">
        <f t="shared" si="13"/>
        <v>0.135293624</v>
      </c>
      <c r="FQ9" s="9" t="e">
        <f t="shared" si="13"/>
        <v>#N/A</v>
      </c>
      <c r="FR9" s="9" t="e">
        <f t="shared" si="13"/>
        <v>#N/A</v>
      </c>
      <c r="FS9" s="9" t="e">
        <f t="shared" si="13"/>
        <v>#N/A</v>
      </c>
      <c r="FT9" s="9" t="e">
        <f t="shared" si="13"/>
        <v>#N/A</v>
      </c>
    </row>
    <row r="10" spans="1:176" x14ac:dyDescent="0.25">
      <c r="B10" s="5" t="s">
        <v>5</v>
      </c>
      <c r="C10" s="8">
        <v>5.7999676999999999E-2</v>
      </c>
      <c r="D10" s="8">
        <v>4.0860754999999999E-2</v>
      </c>
      <c r="E10" s="8">
        <v>3.3240952999999997E-2</v>
      </c>
      <c r="F10" s="8">
        <v>3.2725003000000003E-2</v>
      </c>
      <c r="G10" s="8">
        <v>3.0755350000000001E-2</v>
      </c>
      <c r="H10" s="8">
        <v>3.1032247999999998E-2</v>
      </c>
      <c r="I10" s="8">
        <v>2.4051026999999999E-2</v>
      </c>
      <c r="J10" s="8">
        <v>2.1891500000000001E-2</v>
      </c>
      <c r="K10" s="8"/>
      <c r="L10" s="8"/>
      <c r="M10" s="46">
        <f t="shared" si="14"/>
        <v>-2.1595269999999979E-3</v>
      </c>
      <c r="N10" s="8"/>
      <c r="O10" s="41">
        <f t="shared" si="2"/>
        <v>1.7999676999999999E-2</v>
      </c>
      <c r="P10" s="41">
        <f t="shared" si="2"/>
        <v>8.6075499999999777E-4</v>
      </c>
      <c r="Q10" s="41">
        <f t="shared" si="2"/>
        <v>3.2409529999999978E-3</v>
      </c>
      <c r="R10" s="41">
        <f t="shared" si="2"/>
        <v>2.7250030000000036E-3</v>
      </c>
      <c r="S10" s="41">
        <f t="shared" si="2"/>
        <v>7.5535000000000185E-4</v>
      </c>
      <c r="T10" s="41">
        <f t="shared" si="2"/>
        <v>1.1032247999999998E-2</v>
      </c>
      <c r="U10" s="41">
        <f t="shared" si="2"/>
        <v>4.0510269999999987E-3</v>
      </c>
      <c r="V10" s="41">
        <f t="shared" si="2"/>
        <v>1.8915000000000008E-3</v>
      </c>
      <c r="W10" s="41"/>
      <c r="X10" s="40">
        <f t="shared" si="15"/>
        <v>5.8092875714285718E-3</v>
      </c>
      <c r="Y10" s="40">
        <f t="shared" si="3"/>
        <v>7.2860170665278974E-3</v>
      </c>
      <c r="Z10" s="43">
        <f t="shared" si="16"/>
        <v>2.0667058892857137E-2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K10" s="6" t="str">
        <f t="shared" si="4"/>
        <v>Alvaro Dias</v>
      </c>
      <c r="CL10" s="9" t="e">
        <f t="shared" si="5"/>
        <v>#N/A</v>
      </c>
      <c r="CM10" s="9" t="e">
        <f t="shared" si="5"/>
        <v>#N/A</v>
      </c>
      <c r="CN10" s="9" t="e">
        <f t="shared" si="5"/>
        <v>#N/A</v>
      </c>
      <c r="CO10" s="9" t="e">
        <f t="shared" si="5"/>
        <v>#N/A</v>
      </c>
      <c r="CP10" s="9" t="e">
        <f t="shared" si="5"/>
        <v>#N/A</v>
      </c>
      <c r="CQ10" s="9" t="e">
        <f t="shared" si="5"/>
        <v>#N/A</v>
      </c>
      <c r="CR10" s="9" t="e">
        <f t="shared" si="5"/>
        <v>#N/A</v>
      </c>
      <c r="CS10" s="9" t="e">
        <f t="shared" si="5"/>
        <v>#N/A</v>
      </c>
      <c r="CT10" s="9" t="e">
        <f t="shared" si="5"/>
        <v>#N/A</v>
      </c>
      <c r="CU10" s="9" t="e">
        <f t="shared" si="5"/>
        <v>#N/A</v>
      </c>
      <c r="CV10" s="9" t="e">
        <f t="shared" si="6"/>
        <v>#N/A</v>
      </c>
      <c r="CW10" s="9" t="e">
        <f t="shared" si="6"/>
        <v>#N/A</v>
      </c>
      <c r="CX10" s="9" t="e">
        <f t="shared" si="6"/>
        <v>#N/A</v>
      </c>
      <c r="CY10" s="9" t="e">
        <f t="shared" si="6"/>
        <v>#N/A</v>
      </c>
      <c r="CZ10" s="9" t="e">
        <f t="shared" si="6"/>
        <v>#N/A</v>
      </c>
      <c r="DA10" s="9" t="e">
        <f t="shared" si="6"/>
        <v>#N/A</v>
      </c>
      <c r="DB10" s="9" t="e">
        <f t="shared" si="6"/>
        <v>#N/A</v>
      </c>
      <c r="DC10" s="9" t="e">
        <f t="shared" si="6"/>
        <v>#N/A</v>
      </c>
      <c r="DD10" s="9" t="e">
        <f t="shared" si="6"/>
        <v>#N/A</v>
      </c>
      <c r="DE10" s="9" t="e">
        <f t="shared" si="6"/>
        <v>#N/A</v>
      </c>
      <c r="DF10" s="9" t="e">
        <f t="shared" si="7"/>
        <v>#N/A</v>
      </c>
      <c r="DG10" s="9" t="e">
        <f t="shared" si="7"/>
        <v>#N/A</v>
      </c>
      <c r="DH10" s="9" t="e">
        <f t="shared" si="7"/>
        <v>#N/A</v>
      </c>
      <c r="DI10" s="9" t="e">
        <f t="shared" si="7"/>
        <v>#N/A</v>
      </c>
      <c r="DJ10" s="9" t="e">
        <f t="shared" si="7"/>
        <v>#N/A</v>
      </c>
      <c r="DK10" s="9" t="e">
        <f t="shared" si="7"/>
        <v>#N/A</v>
      </c>
      <c r="DL10" s="9" t="e">
        <f t="shared" si="7"/>
        <v>#N/A</v>
      </c>
      <c r="DM10" s="9" t="e">
        <f t="shared" si="7"/>
        <v>#N/A</v>
      </c>
      <c r="DN10" s="9" t="e">
        <f t="shared" si="7"/>
        <v>#N/A</v>
      </c>
      <c r="DO10" s="9" t="e">
        <f t="shared" si="7"/>
        <v>#N/A</v>
      </c>
      <c r="DP10" s="9" t="e">
        <f t="shared" si="8"/>
        <v>#N/A</v>
      </c>
      <c r="DQ10" s="9" t="e">
        <f t="shared" si="8"/>
        <v>#N/A</v>
      </c>
      <c r="DR10" s="9" t="e">
        <f t="shared" si="8"/>
        <v>#N/A</v>
      </c>
      <c r="DS10" s="9" t="e">
        <f t="shared" si="8"/>
        <v>#N/A</v>
      </c>
      <c r="DT10" s="9" t="e">
        <f t="shared" si="8"/>
        <v>#N/A</v>
      </c>
      <c r="DU10" s="9" t="e">
        <f t="shared" si="8"/>
        <v>#N/A</v>
      </c>
      <c r="DV10" s="9" t="e">
        <f t="shared" si="8"/>
        <v>#N/A</v>
      </c>
      <c r="DW10" s="9" t="e">
        <f t="shared" si="8"/>
        <v>#N/A</v>
      </c>
      <c r="DX10" s="9" t="e">
        <f t="shared" si="8"/>
        <v>#N/A</v>
      </c>
      <c r="DY10" s="9" t="e">
        <f t="shared" si="8"/>
        <v>#N/A</v>
      </c>
      <c r="DZ10" s="9" t="e">
        <f t="shared" si="9"/>
        <v>#N/A</v>
      </c>
      <c r="EA10" s="9" t="e">
        <f t="shared" si="9"/>
        <v>#N/A</v>
      </c>
      <c r="EB10" s="9" t="e">
        <f t="shared" si="9"/>
        <v>#N/A</v>
      </c>
      <c r="EC10" s="9" t="e">
        <f t="shared" si="9"/>
        <v>#N/A</v>
      </c>
      <c r="ED10" s="9" t="e">
        <f t="shared" si="9"/>
        <v>#N/A</v>
      </c>
      <c r="EE10" s="9" t="e">
        <f t="shared" si="9"/>
        <v>#N/A</v>
      </c>
      <c r="EF10" s="9" t="e">
        <f t="shared" si="9"/>
        <v>#N/A</v>
      </c>
      <c r="EG10" s="9" t="e">
        <f t="shared" si="9"/>
        <v>#N/A</v>
      </c>
      <c r="EH10" s="9" t="e">
        <f t="shared" si="9"/>
        <v>#N/A</v>
      </c>
      <c r="EI10" s="9" t="e">
        <f t="shared" si="9"/>
        <v>#N/A</v>
      </c>
      <c r="EJ10" s="9" t="e">
        <f t="shared" si="10"/>
        <v>#N/A</v>
      </c>
      <c r="EK10" s="9" t="e">
        <f t="shared" si="10"/>
        <v>#N/A</v>
      </c>
      <c r="EL10" s="9" t="e">
        <f t="shared" si="10"/>
        <v>#N/A</v>
      </c>
      <c r="EM10" s="9" t="e">
        <f t="shared" si="10"/>
        <v>#N/A</v>
      </c>
      <c r="EN10" s="9" t="e">
        <f t="shared" si="10"/>
        <v>#N/A</v>
      </c>
      <c r="EO10" s="9" t="e">
        <f t="shared" si="10"/>
        <v>#N/A</v>
      </c>
      <c r="EP10" s="9" t="e">
        <f t="shared" si="10"/>
        <v>#N/A</v>
      </c>
      <c r="EQ10" s="9" t="e">
        <f t="shared" si="10"/>
        <v>#N/A</v>
      </c>
      <c r="ER10" s="9">
        <f t="shared" si="10"/>
        <v>4.0860754999999999E-2</v>
      </c>
      <c r="ES10" s="9" t="e">
        <f t="shared" si="10"/>
        <v>#N/A</v>
      </c>
      <c r="ET10" s="9" t="e">
        <f t="shared" si="11"/>
        <v>#N/A</v>
      </c>
      <c r="EU10" s="9" t="e">
        <f t="shared" si="11"/>
        <v>#N/A</v>
      </c>
      <c r="EV10" s="9" t="e">
        <f t="shared" si="11"/>
        <v>#N/A</v>
      </c>
      <c r="EW10" s="9" t="e">
        <f t="shared" si="11"/>
        <v>#N/A</v>
      </c>
      <c r="EX10" s="9" t="e">
        <f t="shared" si="11"/>
        <v>#N/A</v>
      </c>
      <c r="EY10" s="9" t="e">
        <f t="shared" si="11"/>
        <v>#N/A</v>
      </c>
      <c r="EZ10" s="9" t="e">
        <f t="shared" si="11"/>
        <v>#N/A</v>
      </c>
      <c r="FA10" s="9" t="e">
        <f t="shared" si="11"/>
        <v>#N/A</v>
      </c>
      <c r="FB10" s="9" t="e">
        <f t="shared" si="11"/>
        <v>#N/A</v>
      </c>
      <c r="FC10" s="9" t="e">
        <f t="shared" si="11"/>
        <v>#N/A</v>
      </c>
      <c r="FD10" s="9" t="e">
        <f t="shared" si="12"/>
        <v>#N/A</v>
      </c>
      <c r="FE10" s="9" t="e">
        <f t="shared" si="12"/>
        <v>#N/A</v>
      </c>
      <c r="FF10" s="9" t="e">
        <f t="shared" si="12"/>
        <v>#N/A</v>
      </c>
      <c r="FG10" s="9" t="e">
        <f t="shared" si="12"/>
        <v>#N/A</v>
      </c>
      <c r="FH10" s="9" t="e">
        <f t="shared" si="12"/>
        <v>#N/A</v>
      </c>
      <c r="FI10" s="9" t="e">
        <f t="shared" si="12"/>
        <v>#N/A</v>
      </c>
      <c r="FJ10" s="9" t="e">
        <f t="shared" si="12"/>
        <v>#N/A</v>
      </c>
      <c r="FK10" s="9" t="e">
        <f t="shared" si="12"/>
        <v>#N/A</v>
      </c>
      <c r="FL10" s="9">
        <f t="shared" si="12"/>
        <v>3.3240952999999997E-2</v>
      </c>
      <c r="FM10" s="9" t="e">
        <f t="shared" si="12"/>
        <v>#N/A</v>
      </c>
      <c r="FN10" s="9" t="e">
        <f t="shared" si="13"/>
        <v>#N/A</v>
      </c>
      <c r="FO10" s="9" t="e">
        <f t="shared" si="13"/>
        <v>#N/A</v>
      </c>
      <c r="FP10" s="9">
        <f t="shared" si="13"/>
        <v>3.2725003000000003E-2</v>
      </c>
      <c r="FQ10" s="9" t="e">
        <f t="shared" si="13"/>
        <v>#N/A</v>
      </c>
      <c r="FR10" s="9" t="e">
        <f t="shared" si="13"/>
        <v>#N/A</v>
      </c>
      <c r="FS10" s="9" t="e">
        <f t="shared" si="13"/>
        <v>#N/A</v>
      </c>
      <c r="FT10" s="9" t="e">
        <f t="shared" si="13"/>
        <v>#N/A</v>
      </c>
    </row>
    <row r="11" spans="1:176" x14ac:dyDescent="0.25">
      <c r="B11" s="5" t="s">
        <v>25</v>
      </c>
      <c r="C11" s="8">
        <v>6.9467134999999902E-2</v>
      </c>
      <c r="D11" s="8">
        <v>2.5521635000000154E-2</v>
      </c>
      <c r="E11" s="8">
        <v>5.5247349000000057E-2</v>
      </c>
      <c r="F11" s="8">
        <v>3.5812354999999907E-2</v>
      </c>
      <c r="G11" s="8">
        <v>5.2062402000000119E-2</v>
      </c>
      <c r="H11" s="8">
        <v>1.9431070000000002E-2</v>
      </c>
      <c r="I11" s="8">
        <v>3.4023232E-2</v>
      </c>
      <c r="J11" s="8">
        <v>2.0118370999999999E-2</v>
      </c>
      <c r="K11" s="8"/>
      <c r="L11" s="8"/>
      <c r="M11" s="46">
        <f t="shared" si="14"/>
        <v>-1.3904861000000001E-2</v>
      </c>
      <c r="N11" s="8"/>
      <c r="O11" s="41">
        <f t="shared" si="2"/>
        <v>4.0532865000000085E-2</v>
      </c>
      <c r="P11" s="41">
        <f t="shared" si="2"/>
        <v>4.4478364999999798E-2</v>
      </c>
      <c r="Q11" s="41">
        <f t="shared" si="2"/>
        <v>2.4752651000000014E-2</v>
      </c>
      <c r="R11" s="41">
        <f t="shared" si="2"/>
        <v>5.4187645000000062E-2</v>
      </c>
      <c r="S11" s="41">
        <f t="shared" si="2"/>
        <v>1.7937597999999833E-2</v>
      </c>
      <c r="T11" s="41">
        <f t="shared" si="2"/>
        <v>5.0568929999999949E-2</v>
      </c>
      <c r="U11" s="41">
        <f t="shared" si="2"/>
        <v>4.5976768000000071E-2</v>
      </c>
      <c r="V11" s="41">
        <f t="shared" si="2"/>
        <v>5.9881629000000075E-2</v>
      </c>
      <c r="W11" s="41"/>
      <c r="X11" s="40">
        <f t="shared" si="15"/>
        <v>3.9776403142857117E-2</v>
      </c>
      <c r="Y11" s="40">
        <f t="shared" si="3"/>
        <v>1.4792391933587098E-2</v>
      </c>
      <c r="Z11" s="43">
        <f t="shared" si="16"/>
        <v>2.0667058892857137E-2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K11" s="6" t="str">
        <f t="shared" si="4"/>
        <v>DEMAIS</v>
      </c>
      <c r="CL11" s="9" t="e">
        <f t="shared" si="5"/>
        <v>#N/A</v>
      </c>
      <c r="CM11" s="9" t="e">
        <f t="shared" si="5"/>
        <v>#N/A</v>
      </c>
      <c r="CN11" s="9" t="e">
        <f t="shared" si="5"/>
        <v>#N/A</v>
      </c>
      <c r="CO11" s="9" t="e">
        <f t="shared" si="5"/>
        <v>#N/A</v>
      </c>
      <c r="CP11" s="9" t="e">
        <f t="shared" si="5"/>
        <v>#N/A</v>
      </c>
      <c r="CQ11" s="9" t="e">
        <f t="shared" si="5"/>
        <v>#N/A</v>
      </c>
      <c r="CR11" s="9" t="e">
        <f t="shared" si="5"/>
        <v>#N/A</v>
      </c>
      <c r="CS11" s="9" t="e">
        <f t="shared" si="5"/>
        <v>#N/A</v>
      </c>
      <c r="CT11" s="9" t="e">
        <f t="shared" si="5"/>
        <v>#N/A</v>
      </c>
      <c r="CU11" s="9" t="e">
        <f t="shared" si="5"/>
        <v>#N/A</v>
      </c>
      <c r="CV11" s="9" t="e">
        <f t="shared" si="6"/>
        <v>#N/A</v>
      </c>
      <c r="CW11" s="9" t="e">
        <f t="shared" si="6"/>
        <v>#N/A</v>
      </c>
      <c r="CX11" s="9" t="e">
        <f t="shared" si="6"/>
        <v>#N/A</v>
      </c>
      <c r="CY11" s="9" t="e">
        <f t="shared" si="6"/>
        <v>#N/A</v>
      </c>
      <c r="CZ11" s="9" t="e">
        <f t="shared" si="6"/>
        <v>#N/A</v>
      </c>
      <c r="DA11" s="9" t="e">
        <f t="shared" si="6"/>
        <v>#N/A</v>
      </c>
      <c r="DB11" s="9" t="e">
        <f t="shared" si="6"/>
        <v>#N/A</v>
      </c>
      <c r="DC11" s="9" t="e">
        <f t="shared" si="6"/>
        <v>#N/A</v>
      </c>
      <c r="DD11" s="9" t="e">
        <f t="shared" si="6"/>
        <v>#N/A</v>
      </c>
      <c r="DE11" s="9" t="e">
        <f t="shared" si="6"/>
        <v>#N/A</v>
      </c>
      <c r="DF11" s="9" t="e">
        <f t="shared" si="7"/>
        <v>#N/A</v>
      </c>
      <c r="DG11" s="9" t="e">
        <f t="shared" si="7"/>
        <v>#N/A</v>
      </c>
      <c r="DH11" s="9" t="e">
        <f t="shared" si="7"/>
        <v>#N/A</v>
      </c>
      <c r="DI11" s="9" t="e">
        <f t="shared" si="7"/>
        <v>#N/A</v>
      </c>
      <c r="DJ11" s="9" t="e">
        <f t="shared" si="7"/>
        <v>#N/A</v>
      </c>
      <c r="DK11" s="9" t="e">
        <f t="shared" si="7"/>
        <v>#N/A</v>
      </c>
      <c r="DL11" s="9" t="e">
        <f t="shared" si="7"/>
        <v>#N/A</v>
      </c>
      <c r="DM11" s="9" t="e">
        <f t="shared" si="7"/>
        <v>#N/A</v>
      </c>
      <c r="DN11" s="9" t="e">
        <f t="shared" si="7"/>
        <v>#N/A</v>
      </c>
      <c r="DO11" s="9" t="e">
        <f t="shared" si="7"/>
        <v>#N/A</v>
      </c>
      <c r="DP11" s="9" t="e">
        <f t="shared" si="8"/>
        <v>#N/A</v>
      </c>
      <c r="DQ11" s="9" t="e">
        <f t="shared" si="8"/>
        <v>#N/A</v>
      </c>
      <c r="DR11" s="9" t="e">
        <f t="shared" si="8"/>
        <v>#N/A</v>
      </c>
      <c r="DS11" s="9" t="e">
        <f t="shared" si="8"/>
        <v>#N/A</v>
      </c>
      <c r="DT11" s="9" t="e">
        <f t="shared" si="8"/>
        <v>#N/A</v>
      </c>
      <c r="DU11" s="9" t="e">
        <f t="shared" si="8"/>
        <v>#N/A</v>
      </c>
      <c r="DV11" s="9" t="e">
        <f t="shared" si="8"/>
        <v>#N/A</v>
      </c>
      <c r="DW11" s="9" t="e">
        <f t="shared" si="8"/>
        <v>#N/A</v>
      </c>
      <c r="DX11" s="9" t="e">
        <f t="shared" si="8"/>
        <v>#N/A</v>
      </c>
      <c r="DY11" s="9" t="e">
        <f t="shared" si="8"/>
        <v>#N/A</v>
      </c>
      <c r="DZ11" s="9" t="e">
        <f t="shared" si="9"/>
        <v>#N/A</v>
      </c>
      <c r="EA11" s="9" t="e">
        <f t="shared" si="9"/>
        <v>#N/A</v>
      </c>
      <c r="EB11" s="9" t="e">
        <f t="shared" si="9"/>
        <v>#N/A</v>
      </c>
      <c r="EC11" s="9" t="e">
        <f t="shared" si="9"/>
        <v>#N/A</v>
      </c>
      <c r="ED11" s="9" t="e">
        <f t="shared" si="9"/>
        <v>#N/A</v>
      </c>
      <c r="EE11" s="9" t="e">
        <f t="shared" si="9"/>
        <v>#N/A</v>
      </c>
      <c r="EF11" s="9" t="e">
        <f t="shared" si="9"/>
        <v>#N/A</v>
      </c>
      <c r="EG11" s="9" t="e">
        <f t="shared" si="9"/>
        <v>#N/A</v>
      </c>
      <c r="EH11" s="9" t="e">
        <f t="shared" si="9"/>
        <v>#N/A</v>
      </c>
      <c r="EI11" s="9" t="e">
        <f t="shared" si="9"/>
        <v>#N/A</v>
      </c>
      <c r="EJ11" s="9" t="e">
        <f t="shared" si="10"/>
        <v>#N/A</v>
      </c>
      <c r="EK11" s="9" t="e">
        <f t="shared" si="10"/>
        <v>#N/A</v>
      </c>
      <c r="EL11" s="9" t="e">
        <f t="shared" si="10"/>
        <v>#N/A</v>
      </c>
      <c r="EM11" s="9" t="e">
        <f t="shared" si="10"/>
        <v>#N/A</v>
      </c>
      <c r="EN11" s="9" t="e">
        <f t="shared" si="10"/>
        <v>#N/A</v>
      </c>
      <c r="EO11" s="9" t="e">
        <f t="shared" si="10"/>
        <v>#N/A</v>
      </c>
      <c r="EP11" s="9" t="e">
        <f t="shared" si="10"/>
        <v>#N/A</v>
      </c>
      <c r="EQ11" s="9" t="e">
        <f t="shared" si="10"/>
        <v>#N/A</v>
      </c>
      <c r="ER11" s="9">
        <f t="shared" si="10"/>
        <v>2.5521635000000154E-2</v>
      </c>
      <c r="ES11" s="9" t="e">
        <f t="shared" si="10"/>
        <v>#N/A</v>
      </c>
      <c r="ET11" s="9" t="e">
        <f t="shared" si="11"/>
        <v>#N/A</v>
      </c>
      <c r="EU11" s="9" t="e">
        <f t="shared" si="11"/>
        <v>#N/A</v>
      </c>
      <c r="EV11" s="9" t="e">
        <f t="shared" si="11"/>
        <v>#N/A</v>
      </c>
      <c r="EW11" s="9" t="e">
        <f t="shared" si="11"/>
        <v>#N/A</v>
      </c>
      <c r="EX11" s="9" t="e">
        <f t="shared" si="11"/>
        <v>#N/A</v>
      </c>
      <c r="EY11" s="9" t="e">
        <f t="shared" si="11"/>
        <v>#N/A</v>
      </c>
      <c r="EZ11" s="9" t="e">
        <f t="shared" si="11"/>
        <v>#N/A</v>
      </c>
      <c r="FA11" s="9" t="e">
        <f t="shared" si="11"/>
        <v>#N/A</v>
      </c>
      <c r="FB11" s="9" t="e">
        <f t="shared" si="11"/>
        <v>#N/A</v>
      </c>
      <c r="FC11" s="9" t="e">
        <f t="shared" si="11"/>
        <v>#N/A</v>
      </c>
      <c r="FD11" s="9" t="e">
        <f t="shared" si="12"/>
        <v>#N/A</v>
      </c>
      <c r="FE11" s="9" t="e">
        <f t="shared" si="12"/>
        <v>#N/A</v>
      </c>
      <c r="FF11" s="9" t="e">
        <f t="shared" si="12"/>
        <v>#N/A</v>
      </c>
      <c r="FG11" s="9" t="e">
        <f t="shared" si="12"/>
        <v>#N/A</v>
      </c>
      <c r="FH11" s="9" t="e">
        <f t="shared" si="12"/>
        <v>#N/A</v>
      </c>
      <c r="FI11" s="9" t="e">
        <f t="shared" si="12"/>
        <v>#N/A</v>
      </c>
      <c r="FJ11" s="9" t="e">
        <f t="shared" si="12"/>
        <v>#N/A</v>
      </c>
      <c r="FK11" s="9" t="e">
        <f t="shared" si="12"/>
        <v>#N/A</v>
      </c>
      <c r="FL11" s="9">
        <f t="shared" si="12"/>
        <v>5.5247349000000057E-2</v>
      </c>
      <c r="FM11" s="9" t="e">
        <f t="shared" si="12"/>
        <v>#N/A</v>
      </c>
      <c r="FN11" s="9" t="e">
        <f t="shared" si="13"/>
        <v>#N/A</v>
      </c>
      <c r="FO11" s="9" t="e">
        <f t="shared" si="13"/>
        <v>#N/A</v>
      </c>
      <c r="FP11" s="9">
        <f t="shared" si="13"/>
        <v>3.5812354999999907E-2</v>
      </c>
      <c r="FQ11" s="9" t="e">
        <f t="shared" si="13"/>
        <v>#N/A</v>
      </c>
      <c r="FR11" s="9" t="e">
        <f t="shared" si="13"/>
        <v>#N/A</v>
      </c>
      <c r="FS11" s="9" t="e">
        <f t="shared" si="13"/>
        <v>#N/A</v>
      </c>
      <c r="FT11" s="9" t="e">
        <f t="shared" si="13"/>
        <v>#N/A</v>
      </c>
    </row>
    <row r="12" spans="1:176" x14ac:dyDescent="0.25">
      <c r="D12" s="10"/>
      <c r="M12" s="46"/>
      <c r="O12" s="48"/>
      <c r="P12" s="48"/>
      <c r="Q12" s="48"/>
      <c r="R12" s="48"/>
      <c r="S12" s="48"/>
      <c r="T12" s="48"/>
      <c r="U12" s="48"/>
      <c r="V12" s="48"/>
      <c r="W12" s="44"/>
      <c r="X12" s="36"/>
      <c r="Y12" s="40"/>
      <c r="Z12" s="44"/>
      <c r="BX12" s="10"/>
    </row>
    <row r="13" spans="1:176" ht="15.75" thickBot="1" x14ac:dyDescent="0.3">
      <c r="D13" s="10"/>
      <c r="I13" s="10"/>
      <c r="J13" s="10"/>
      <c r="K13" s="10"/>
      <c r="M13" s="46"/>
      <c r="O13" s="40">
        <f>AVERAGE(O4:O11)</f>
        <v>3.0471352250000007E-2</v>
      </c>
      <c r="P13" s="40">
        <f t="shared" ref="P13:S13" si="17">AVERAGE(P4:P11)</f>
        <v>3.0834697749999973E-2</v>
      </c>
      <c r="Q13" s="40">
        <f t="shared" si="17"/>
        <v>1.8104905000000004E-2</v>
      </c>
      <c r="R13" s="40">
        <f t="shared" si="17"/>
        <v>1.7726114000000001E-2</v>
      </c>
      <c r="S13" s="40">
        <f t="shared" si="17"/>
        <v>1.3638384749999977E-2</v>
      </c>
      <c r="T13" s="40">
        <f t="shared" ref="T13:U13" si="18">AVERAGE(T4:T11)</f>
        <v>1.9582244499999991E-2</v>
      </c>
      <c r="U13" s="40">
        <f t="shared" si="18"/>
        <v>1.4311714000000007E-2</v>
      </c>
      <c r="V13" s="40">
        <f t="shared" ref="V13" si="19">AVERAGE(V4:V11)</f>
        <v>2.0664959750000003E-2</v>
      </c>
      <c r="W13" s="40"/>
      <c r="X13" s="36"/>
      <c r="Y13" s="40"/>
      <c r="Z13" s="44"/>
      <c r="BX13" s="10"/>
    </row>
    <row r="14" spans="1:176" ht="15.75" thickBot="1" x14ac:dyDescent="0.3">
      <c r="B14" s="7" t="s">
        <v>35</v>
      </c>
      <c r="C14" s="2">
        <v>43258</v>
      </c>
      <c r="D14" s="2">
        <v>43333</v>
      </c>
      <c r="E14" s="2">
        <v>43353</v>
      </c>
      <c r="F14" s="2">
        <v>43357</v>
      </c>
      <c r="G14" s="2">
        <v>43362</v>
      </c>
      <c r="H14" s="2">
        <v>43371</v>
      </c>
      <c r="I14" s="2">
        <v>43375</v>
      </c>
      <c r="J14" s="2">
        <v>43377</v>
      </c>
      <c r="K14" s="2"/>
      <c r="L14" s="2"/>
      <c r="M14" s="21" t="s">
        <v>38</v>
      </c>
      <c r="N14" s="2"/>
      <c r="O14" s="21">
        <v>43258</v>
      </c>
      <c r="P14" s="21">
        <v>43333</v>
      </c>
      <c r="Q14" s="21">
        <v>43353</v>
      </c>
      <c r="R14" s="21">
        <v>43357</v>
      </c>
      <c r="S14" s="21">
        <v>43362</v>
      </c>
      <c r="T14" s="21">
        <v>43371</v>
      </c>
      <c r="U14" s="21">
        <v>43375</v>
      </c>
      <c r="V14" s="2">
        <v>43377</v>
      </c>
      <c r="W14" s="2"/>
      <c r="X14" s="38" t="s">
        <v>13</v>
      </c>
      <c r="Y14" s="38" t="s">
        <v>36</v>
      </c>
      <c r="Z14" s="45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K14" s="6" t="s">
        <v>15</v>
      </c>
      <c r="CL14" s="32">
        <f t="shared" ref="CL14:DQ14" si="20">CL3</f>
        <v>43275</v>
      </c>
      <c r="CM14" s="32">
        <f t="shared" si="20"/>
        <v>43276</v>
      </c>
      <c r="CN14" s="32">
        <f t="shared" si="20"/>
        <v>43277</v>
      </c>
      <c r="CO14" s="32">
        <f t="shared" si="20"/>
        <v>43278</v>
      </c>
      <c r="CP14" s="32">
        <f t="shared" si="20"/>
        <v>43279</v>
      </c>
      <c r="CQ14" s="32">
        <f t="shared" si="20"/>
        <v>43280</v>
      </c>
      <c r="CR14" s="32">
        <f t="shared" si="20"/>
        <v>43281</v>
      </c>
      <c r="CS14" s="32">
        <f t="shared" si="20"/>
        <v>43282</v>
      </c>
      <c r="CT14" s="32">
        <f t="shared" si="20"/>
        <v>43283</v>
      </c>
      <c r="CU14" s="32">
        <f t="shared" si="20"/>
        <v>43284</v>
      </c>
      <c r="CV14" s="32">
        <f t="shared" si="20"/>
        <v>43285</v>
      </c>
      <c r="CW14" s="32">
        <f t="shared" si="20"/>
        <v>43286</v>
      </c>
      <c r="CX14" s="32">
        <f t="shared" si="20"/>
        <v>43287</v>
      </c>
      <c r="CY14" s="32">
        <f t="shared" si="20"/>
        <v>43288</v>
      </c>
      <c r="CZ14" s="32">
        <f t="shared" si="20"/>
        <v>43289</v>
      </c>
      <c r="DA14" s="32">
        <f t="shared" si="20"/>
        <v>43290</v>
      </c>
      <c r="DB14" s="32">
        <f t="shared" si="20"/>
        <v>43291</v>
      </c>
      <c r="DC14" s="32">
        <f t="shared" si="20"/>
        <v>43292</v>
      </c>
      <c r="DD14" s="32">
        <f t="shared" si="20"/>
        <v>43293</v>
      </c>
      <c r="DE14" s="32">
        <f t="shared" si="20"/>
        <v>43294</v>
      </c>
      <c r="DF14" s="32">
        <f t="shared" si="20"/>
        <v>43295</v>
      </c>
      <c r="DG14" s="32">
        <f t="shared" si="20"/>
        <v>43296</v>
      </c>
      <c r="DH14" s="32">
        <f t="shared" si="20"/>
        <v>43297</v>
      </c>
      <c r="DI14" s="32">
        <f t="shared" si="20"/>
        <v>43298</v>
      </c>
      <c r="DJ14" s="32">
        <f t="shared" si="20"/>
        <v>43299</v>
      </c>
      <c r="DK14" s="32">
        <f t="shared" si="20"/>
        <v>43300</v>
      </c>
      <c r="DL14" s="32">
        <f t="shared" si="20"/>
        <v>43301</v>
      </c>
      <c r="DM14" s="32">
        <f t="shared" si="20"/>
        <v>43302</v>
      </c>
      <c r="DN14" s="32">
        <f t="shared" si="20"/>
        <v>43303</v>
      </c>
      <c r="DO14" s="32">
        <f t="shared" si="20"/>
        <v>43304</v>
      </c>
      <c r="DP14" s="32">
        <f t="shared" si="20"/>
        <v>43305</v>
      </c>
      <c r="DQ14" s="32">
        <f t="shared" si="20"/>
        <v>43306</v>
      </c>
      <c r="DR14" s="32">
        <f t="shared" ref="DR14:EW14" si="21">DR3</f>
        <v>43307</v>
      </c>
      <c r="DS14" s="32">
        <f t="shared" si="21"/>
        <v>43308</v>
      </c>
      <c r="DT14" s="32">
        <f t="shared" si="21"/>
        <v>43309</v>
      </c>
      <c r="DU14" s="32">
        <f t="shared" si="21"/>
        <v>43310</v>
      </c>
      <c r="DV14" s="32">
        <f t="shared" si="21"/>
        <v>43311</v>
      </c>
      <c r="DW14" s="32">
        <f t="shared" si="21"/>
        <v>43312</v>
      </c>
      <c r="DX14" s="32">
        <f t="shared" si="21"/>
        <v>43313</v>
      </c>
      <c r="DY14" s="32">
        <f t="shared" si="21"/>
        <v>43314</v>
      </c>
      <c r="DZ14" s="32">
        <f t="shared" si="21"/>
        <v>43315</v>
      </c>
      <c r="EA14" s="32">
        <f t="shared" si="21"/>
        <v>43316</v>
      </c>
      <c r="EB14" s="32">
        <f t="shared" si="21"/>
        <v>43317</v>
      </c>
      <c r="EC14" s="32">
        <f t="shared" si="21"/>
        <v>43318</v>
      </c>
      <c r="ED14" s="32">
        <f t="shared" si="21"/>
        <v>43319</v>
      </c>
      <c r="EE14" s="32">
        <f t="shared" si="21"/>
        <v>43320</v>
      </c>
      <c r="EF14" s="32">
        <f t="shared" si="21"/>
        <v>43321</v>
      </c>
      <c r="EG14" s="32">
        <f t="shared" si="21"/>
        <v>43322</v>
      </c>
      <c r="EH14" s="32">
        <f t="shared" si="21"/>
        <v>43323</v>
      </c>
      <c r="EI14" s="32">
        <f t="shared" si="21"/>
        <v>43324</v>
      </c>
      <c r="EJ14" s="32">
        <f t="shared" si="21"/>
        <v>43325</v>
      </c>
      <c r="EK14" s="32">
        <f t="shared" si="21"/>
        <v>43326</v>
      </c>
      <c r="EL14" s="32">
        <f t="shared" si="21"/>
        <v>43327</v>
      </c>
      <c r="EM14" s="32">
        <f t="shared" si="21"/>
        <v>43328</v>
      </c>
      <c r="EN14" s="32">
        <f t="shared" si="21"/>
        <v>43329</v>
      </c>
      <c r="EO14" s="32">
        <f t="shared" si="21"/>
        <v>43330</v>
      </c>
      <c r="EP14" s="32">
        <f t="shared" si="21"/>
        <v>43331</v>
      </c>
      <c r="EQ14" s="32">
        <f t="shared" si="21"/>
        <v>43332</v>
      </c>
      <c r="ER14" s="32">
        <f t="shared" si="21"/>
        <v>43333</v>
      </c>
      <c r="ES14" s="32">
        <f t="shared" si="21"/>
        <v>43334</v>
      </c>
      <c r="ET14" s="32">
        <f t="shared" si="21"/>
        <v>43335</v>
      </c>
      <c r="EU14" s="32">
        <f t="shared" si="21"/>
        <v>43336</v>
      </c>
      <c r="EV14" s="32">
        <f t="shared" si="21"/>
        <v>43337</v>
      </c>
      <c r="EW14" s="32">
        <f t="shared" si="21"/>
        <v>43338</v>
      </c>
      <c r="EX14" s="32">
        <f t="shared" ref="EX14:FM14" si="22">EX3</f>
        <v>43339</v>
      </c>
      <c r="EY14" s="32">
        <f t="shared" si="22"/>
        <v>43340</v>
      </c>
      <c r="EZ14" s="32">
        <f t="shared" si="22"/>
        <v>43341</v>
      </c>
      <c r="FA14" s="32">
        <f t="shared" si="22"/>
        <v>43342</v>
      </c>
      <c r="FB14" s="32">
        <f t="shared" si="22"/>
        <v>43343</v>
      </c>
      <c r="FC14" s="32">
        <f t="shared" si="22"/>
        <v>43344</v>
      </c>
      <c r="FD14" s="32">
        <f t="shared" si="22"/>
        <v>43345</v>
      </c>
      <c r="FE14" s="32">
        <f t="shared" si="22"/>
        <v>43346</v>
      </c>
      <c r="FF14" s="32">
        <f t="shared" si="22"/>
        <v>43347</v>
      </c>
      <c r="FG14" s="32">
        <f t="shared" si="22"/>
        <v>43348</v>
      </c>
      <c r="FH14" s="32">
        <f t="shared" si="22"/>
        <v>43349</v>
      </c>
      <c r="FI14" s="32">
        <f t="shared" si="22"/>
        <v>43350</v>
      </c>
      <c r="FJ14" s="32">
        <f t="shared" si="22"/>
        <v>43351</v>
      </c>
      <c r="FK14" s="32">
        <f t="shared" si="22"/>
        <v>43352</v>
      </c>
      <c r="FL14" s="32">
        <f t="shared" si="22"/>
        <v>43353</v>
      </c>
      <c r="FM14" s="32">
        <f t="shared" si="22"/>
        <v>43354</v>
      </c>
      <c r="FN14" s="32">
        <f t="shared" ref="FN14:FO14" si="23">FN3</f>
        <v>43355</v>
      </c>
      <c r="FO14" s="32">
        <f t="shared" si="23"/>
        <v>43356</v>
      </c>
      <c r="FP14" s="32">
        <f t="shared" ref="FP14:FT14" si="24">FP3</f>
        <v>43357</v>
      </c>
      <c r="FQ14" s="32">
        <f t="shared" si="24"/>
        <v>43358</v>
      </c>
      <c r="FR14" s="32">
        <f t="shared" si="24"/>
        <v>43359</v>
      </c>
      <c r="FS14" s="32">
        <f t="shared" si="24"/>
        <v>43360</v>
      </c>
      <c r="FT14" s="32">
        <f t="shared" si="24"/>
        <v>43361</v>
      </c>
    </row>
    <row r="15" spans="1:176" x14ac:dyDescent="0.25">
      <c r="B15" s="4" t="s">
        <v>2</v>
      </c>
      <c r="C15" s="33">
        <v>0.29449999999999998</v>
      </c>
      <c r="D15" s="33">
        <v>0.29199999999999998</v>
      </c>
      <c r="E15" s="33">
        <v>0.20199999999999999</v>
      </c>
      <c r="F15" s="33">
        <v>0.16699999999999998</v>
      </c>
      <c r="G15" s="33">
        <v>0.13</v>
      </c>
      <c r="H15" s="33">
        <f>AVERAGE([1]Atlas!DE29:DG29)/100</f>
        <v>0.14299999999999999</v>
      </c>
      <c r="I15" s="33">
        <v>0.12899999999999998</v>
      </c>
      <c r="J15" s="33">
        <f>AVERAGE([1]Atlas!DL29:DM29)/100</f>
        <v>0.121</v>
      </c>
      <c r="K15" s="33"/>
      <c r="L15" s="33"/>
      <c r="M15" s="51">
        <f>J15-I15</f>
        <v>-7.9999999999999793E-3</v>
      </c>
      <c r="N15" s="8"/>
      <c r="O15" s="41">
        <f t="shared" ref="O15:V22" si="25">ABS(C15-C26)</f>
        <v>3.5500000000000032E-2</v>
      </c>
      <c r="P15" s="41">
        <f t="shared" si="25"/>
        <v>1.1999999999999955E-2</v>
      </c>
      <c r="Q15" s="41">
        <f t="shared" si="25"/>
        <v>1.8000000000000016E-2</v>
      </c>
      <c r="R15" s="41">
        <f t="shared" si="25"/>
        <v>2.300000000000002E-2</v>
      </c>
      <c r="S15" s="41">
        <f t="shared" si="25"/>
        <v>4.0000000000000008E-2</v>
      </c>
      <c r="T15" s="41">
        <f t="shared" si="25"/>
        <v>7.0000000000000062E-3</v>
      </c>
      <c r="U15" s="41">
        <f t="shared" si="25"/>
        <v>1.0000000000000286E-3</v>
      </c>
      <c r="V15" s="41">
        <f t="shared" si="25"/>
        <v>1.0999999999999996E-2</v>
      </c>
      <c r="W15" s="41"/>
      <c r="X15" s="39">
        <f t="shared" ref="X15:X22" si="26">AVERAGE(O15:U15)</f>
        <v>1.950000000000001E-2</v>
      </c>
      <c r="Y15" s="40">
        <f t="shared" ref="Y15:Y22" si="27">_xlfn.STDEV.S(O15:S15)</f>
        <v>1.1777096416349846E-2</v>
      </c>
      <c r="Z15" s="42">
        <f>AVERAGE($X$15:$X$22)</f>
        <v>1.2702380952380948E-2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K15" s="6" t="str">
        <f t="shared" ref="CK15:CK22" si="28">B15</f>
        <v>NS/NR</v>
      </c>
      <c r="CL15" s="9" t="e">
        <f t="shared" ref="CL15:CU22" si="29">HLOOKUP(CL$3,$B$14:$CI$22,MATCH($CK15,$B$14:$B$22,0),FALSE)</f>
        <v>#N/A</v>
      </c>
      <c r="CM15" s="9" t="e">
        <f t="shared" si="29"/>
        <v>#N/A</v>
      </c>
      <c r="CN15" s="9" t="e">
        <f t="shared" si="29"/>
        <v>#N/A</v>
      </c>
      <c r="CO15" s="9" t="e">
        <f t="shared" si="29"/>
        <v>#N/A</v>
      </c>
      <c r="CP15" s="9" t="e">
        <f t="shared" si="29"/>
        <v>#N/A</v>
      </c>
      <c r="CQ15" s="9" t="e">
        <f t="shared" si="29"/>
        <v>#N/A</v>
      </c>
      <c r="CR15" s="9" t="e">
        <f t="shared" si="29"/>
        <v>#N/A</v>
      </c>
      <c r="CS15" s="9" t="e">
        <f t="shared" si="29"/>
        <v>#N/A</v>
      </c>
      <c r="CT15" s="9" t="e">
        <f t="shared" si="29"/>
        <v>#N/A</v>
      </c>
      <c r="CU15" s="9" t="e">
        <f t="shared" si="29"/>
        <v>#N/A</v>
      </c>
      <c r="CV15" s="9" t="e">
        <f t="shared" ref="CV15:DE22" si="30">HLOOKUP(CV$3,$B$14:$CI$22,MATCH($CK15,$B$14:$B$22,0),FALSE)</f>
        <v>#N/A</v>
      </c>
      <c r="CW15" s="9" t="e">
        <f t="shared" si="30"/>
        <v>#N/A</v>
      </c>
      <c r="CX15" s="9" t="e">
        <f t="shared" si="30"/>
        <v>#N/A</v>
      </c>
      <c r="CY15" s="9" t="e">
        <f t="shared" si="30"/>
        <v>#N/A</v>
      </c>
      <c r="CZ15" s="9" t="e">
        <f t="shared" si="30"/>
        <v>#N/A</v>
      </c>
      <c r="DA15" s="9" t="e">
        <f t="shared" si="30"/>
        <v>#N/A</v>
      </c>
      <c r="DB15" s="9" t="e">
        <f t="shared" si="30"/>
        <v>#N/A</v>
      </c>
      <c r="DC15" s="9" t="e">
        <f t="shared" si="30"/>
        <v>#N/A</v>
      </c>
      <c r="DD15" s="9" t="e">
        <f t="shared" si="30"/>
        <v>#N/A</v>
      </c>
      <c r="DE15" s="9" t="e">
        <f t="shared" si="30"/>
        <v>#N/A</v>
      </c>
      <c r="DF15" s="9" t="e">
        <f t="shared" ref="DF15:DO22" si="31">HLOOKUP(DF$3,$B$14:$CI$22,MATCH($CK15,$B$14:$B$22,0),FALSE)</f>
        <v>#N/A</v>
      </c>
      <c r="DG15" s="9" t="e">
        <f t="shared" si="31"/>
        <v>#N/A</v>
      </c>
      <c r="DH15" s="9" t="e">
        <f t="shared" si="31"/>
        <v>#N/A</v>
      </c>
      <c r="DI15" s="9" t="e">
        <f t="shared" si="31"/>
        <v>#N/A</v>
      </c>
      <c r="DJ15" s="9" t="e">
        <f t="shared" si="31"/>
        <v>#N/A</v>
      </c>
      <c r="DK15" s="9" t="e">
        <f t="shared" si="31"/>
        <v>#N/A</v>
      </c>
      <c r="DL15" s="9" t="e">
        <f t="shared" si="31"/>
        <v>#N/A</v>
      </c>
      <c r="DM15" s="9" t="e">
        <f t="shared" si="31"/>
        <v>#N/A</v>
      </c>
      <c r="DN15" s="9" t="e">
        <f t="shared" si="31"/>
        <v>#N/A</v>
      </c>
      <c r="DO15" s="9" t="e">
        <f t="shared" si="31"/>
        <v>#N/A</v>
      </c>
      <c r="DP15" s="9" t="e">
        <f t="shared" ref="DP15:DY22" si="32">HLOOKUP(DP$3,$B$14:$CI$22,MATCH($CK15,$B$14:$B$22,0),FALSE)</f>
        <v>#N/A</v>
      </c>
      <c r="DQ15" s="9" t="e">
        <f t="shared" si="32"/>
        <v>#N/A</v>
      </c>
      <c r="DR15" s="9" t="e">
        <f t="shared" si="32"/>
        <v>#N/A</v>
      </c>
      <c r="DS15" s="9" t="e">
        <f t="shared" si="32"/>
        <v>#N/A</v>
      </c>
      <c r="DT15" s="9" t="e">
        <f t="shared" si="32"/>
        <v>#N/A</v>
      </c>
      <c r="DU15" s="9" t="e">
        <f t="shared" si="32"/>
        <v>#N/A</v>
      </c>
      <c r="DV15" s="9" t="e">
        <f t="shared" si="32"/>
        <v>#N/A</v>
      </c>
      <c r="DW15" s="9" t="e">
        <f t="shared" si="32"/>
        <v>#N/A</v>
      </c>
      <c r="DX15" s="9" t="e">
        <f t="shared" si="32"/>
        <v>#N/A</v>
      </c>
      <c r="DY15" s="9" t="e">
        <f t="shared" si="32"/>
        <v>#N/A</v>
      </c>
      <c r="DZ15" s="9" t="e">
        <f t="shared" ref="DZ15:EI22" si="33">HLOOKUP(DZ$3,$B$14:$CI$22,MATCH($CK15,$B$14:$B$22,0),FALSE)</f>
        <v>#N/A</v>
      </c>
      <c r="EA15" s="9" t="e">
        <f t="shared" si="33"/>
        <v>#N/A</v>
      </c>
      <c r="EB15" s="9" t="e">
        <f t="shared" si="33"/>
        <v>#N/A</v>
      </c>
      <c r="EC15" s="9" t="e">
        <f t="shared" si="33"/>
        <v>#N/A</v>
      </c>
      <c r="ED15" s="9" t="e">
        <f t="shared" si="33"/>
        <v>#N/A</v>
      </c>
      <c r="EE15" s="9" t="e">
        <f t="shared" si="33"/>
        <v>#N/A</v>
      </c>
      <c r="EF15" s="9" t="e">
        <f t="shared" si="33"/>
        <v>#N/A</v>
      </c>
      <c r="EG15" s="9" t="e">
        <f t="shared" si="33"/>
        <v>#N/A</v>
      </c>
      <c r="EH15" s="9" t="e">
        <f t="shared" si="33"/>
        <v>#N/A</v>
      </c>
      <c r="EI15" s="9" t="e">
        <f t="shared" si="33"/>
        <v>#N/A</v>
      </c>
      <c r="EJ15" s="9" t="e">
        <f t="shared" ref="EJ15:ES22" si="34">HLOOKUP(EJ$3,$B$14:$CI$22,MATCH($CK15,$B$14:$B$22,0),FALSE)</f>
        <v>#N/A</v>
      </c>
      <c r="EK15" s="9" t="e">
        <f t="shared" si="34"/>
        <v>#N/A</v>
      </c>
      <c r="EL15" s="9" t="e">
        <f t="shared" si="34"/>
        <v>#N/A</v>
      </c>
      <c r="EM15" s="9" t="e">
        <f t="shared" si="34"/>
        <v>#N/A</v>
      </c>
      <c r="EN15" s="9" t="e">
        <f t="shared" si="34"/>
        <v>#N/A</v>
      </c>
      <c r="EO15" s="9" t="e">
        <f t="shared" si="34"/>
        <v>#N/A</v>
      </c>
      <c r="EP15" s="9" t="e">
        <f t="shared" si="34"/>
        <v>#N/A</v>
      </c>
      <c r="EQ15" s="9" t="e">
        <f t="shared" si="34"/>
        <v>#N/A</v>
      </c>
      <c r="ER15" s="9">
        <f t="shared" si="34"/>
        <v>0.29199999999999998</v>
      </c>
      <c r="ES15" s="9" t="e">
        <f t="shared" si="34"/>
        <v>#N/A</v>
      </c>
      <c r="ET15" s="9" t="e">
        <f t="shared" ref="ET15:FC22" si="35">HLOOKUP(ET$3,$B$14:$CI$22,MATCH($CK15,$B$14:$B$22,0),FALSE)</f>
        <v>#N/A</v>
      </c>
      <c r="EU15" s="9" t="e">
        <f t="shared" si="35"/>
        <v>#N/A</v>
      </c>
      <c r="EV15" s="9" t="e">
        <f t="shared" si="35"/>
        <v>#N/A</v>
      </c>
      <c r="EW15" s="9" t="e">
        <f t="shared" si="35"/>
        <v>#N/A</v>
      </c>
      <c r="EX15" s="9" t="e">
        <f t="shared" si="35"/>
        <v>#N/A</v>
      </c>
      <c r="EY15" s="9" t="e">
        <f t="shared" si="35"/>
        <v>#N/A</v>
      </c>
      <c r="EZ15" s="9" t="e">
        <f t="shared" si="35"/>
        <v>#N/A</v>
      </c>
      <c r="FA15" s="9" t="e">
        <f t="shared" si="35"/>
        <v>#N/A</v>
      </c>
      <c r="FB15" s="9" t="e">
        <f t="shared" si="35"/>
        <v>#N/A</v>
      </c>
      <c r="FC15" s="9" t="e">
        <f t="shared" si="35"/>
        <v>#N/A</v>
      </c>
      <c r="FD15" s="9" t="e">
        <f t="shared" ref="FD15:FM22" si="36">HLOOKUP(FD$3,$B$14:$CI$22,MATCH($CK15,$B$14:$B$22,0),FALSE)</f>
        <v>#N/A</v>
      </c>
      <c r="FE15" s="9" t="e">
        <f t="shared" si="36"/>
        <v>#N/A</v>
      </c>
      <c r="FF15" s="9" t="e">
        <f t="shared" si="36"/>
        <v>#N/A</v>
      </c>
      <c r="FG15" s="9" t="e">
        <f t="shared" si="36"/>
        <v>#N/A</v>
      </c>
      <c r="FH15" s="9" t="e">
        <f t="shared" si="36"/>
        <v>#N/A</v>
      </c>
      <c r="FI15" s="9" t="e">
        <f t="shared" si="36"/>
        <v>#N/A</v>
      </c>
      <c r="FJ15" s="9" t="e">
        <f t="shared" si="36"/>
        <v>#N/A</v>
      </c>
      <c r="FK15" s="9" t="e">
        <f t="shared" si="36"/>
        <v>#N/A</v>
      </c>
      <c r="FL15" s="9">
        <f t="shared" si="36"/>
        <v>0.20199999999999999</v>
      </c>
      <c r="FM15" s="9" t="e">
        <f t="shared" si="36"/>
        <v>#N/A</v>
      </c>
      <c r="FN15" s="9" t="e">
        <f t="shared" ref="FN15:FT22" si="37">HLOOKUP(FN$3,$B$14:$CI$22,MATCH($CK15,$B$14:$B$22,0),FALSE)</f>
        <v>#N/A</v>
      </c>
      <c r="FO15" s="9" t="e">
        <f t="shared" si="37"/>
        <v>#N/A</v>
      </c>
      <c r="FP15" s="9">
        <f t="shared" si="37"/>
        <v>0.16699999999999998</v>
      </c>
      <c r="FQ15" s="9" t="e">
        <f t="shared" si="37"/>
        <v>#N/A</v>
      </c>
      <c r="FR15" s="9" t="e">
        <f t="shared" si="37"/>
        <v>#N/A</v>
      </c>
      <c r="FS15" s="9" t="e">
        <f t="shared" si="37"/>
        <v>#N/A</v>
      </c>
      <c r="FT15" s="9" t="e">
        <f t="shared" si="37"/>
        <v>#N/A</v>
      </c>
    </row>
    <row r="16" spans="1:176" x14ac:dyDescent="0.25">
      <c r="B16" s="5" t="s">
        <v>1</v>
      </c>
      <c r="C16" s="8">
        <v>0.21299999999999997</v>
      </c>
      <c r="D16" s="8">
        <v>0.20850000000000002</v>
      </c>
      <c r="E16" s="8">
        <v>0.24299999999999999</v>
      </c>
      <c r="F16" s="8">
        <v>0.252</v>
      </c>
      <c r="G16" s="8">
        <v>0.27350000000000002</v>
      </c>
      <c r="H16" s="8">
        <f>AVERAGE([1]Atlas!DE30:DG30)/100</f>
        <v>0.29199999999999998</v>
      </c>
      <c r="I16" s="8">
        <v>0.28399999999999997</v>
      </c>
      <c r="J16" s="8">
        <f>AVERAGE([1]Atlas!DL30:DM30)/100</f>
        <v>0.30499999999999999</v>
      </c>
      <c r="K16" s="8"/>
      <c r="L16" s="8"/>
      <c r="M16" s="51">
        <f t="shared" ref="M16:M22" si="38">J16-I16</f>
        <v>2.1000000000000019E-2</v>
      </c>
      <c r="N16" s="8"/>
      <c r="O16" s="41">
        <f t="shared" si="25"/>
        <v>2.2999999999999965E-2</v>
      </c>
      <c r="P16" s="41">
        <f t="shared" si="25"/>
        <v>1.1499999999999982E-2</v>
      </c>
      <c r="Q16" s="41">
        <f t="shared" si="25"/>
        <v>3.0000000000000027E-3</v>
      </c>
      <c r="R16" s="41">
        <f t="shared" si="25"/>
        <v>8.0000000000000071E-3</v>
      </c>
      <c r="S16" s="41">
        <f t="shared" si="25"/>
        <v>6.5000000000000058E-3</v>
      </c>
      <c r="T16" s="41">
        <f t="shared" si="25"/>
        <v>1.1999999999999955E-2</v>
      </c>
      <c r="U16" s="41">
        <f t="shared" si="25"/>
        <v>3.6000000000000032E-2</v>
      </c>
      <c r="V16" s="41">
        <f t="shared" si="25"/>
        <v>4.4999999999999984E-2</v>
      </c>
      <c r="W16" s="41"/>
      <c r="X16" s="40">
        <f t="shared" si="26"/>
        <v>1.4285714285714278E-2</v>
      </c>
      <c r="Y16" s="40">
        <f t="shared" si="27"/>
        <v>7.6762621112100998E-3</v>
      </c>
      <c r="Z16" s="43">
        <f t="shared" ref="Z16:Z22" si="39">AVERAGE($X$15:$X$22)</f>
        <v>1.2702380952380948E-2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K16" s="6" t="str">
        <f t="shared" si="28"/>
        <v>Bolsonaro</v>
      </c>
      <c r="CL16" s="9" t="e">
        <f t="shared" si="29"/>
        <v>#N/A</v>
      </c>
      <c r="CM16" s="9" t="e">
        <f t="shared" si="29"/>
        <v>#N/A</v>
      </c>
      <c r="CN16" s="9" t="e">
        <f t="shared" si="29"/>
        <v>#N/A</v>
      </c>
      <c r="CO16" s="9" t="e">
        <f t="shared" si="29"/>
        <v>#N/A</v>
      </c>
      <c r="CP16" s="9" t="e">
        <f t="shared" si="29"/>
        <v>#N/A</v>
      </c>
      <c r="CQ16" s="9" t="e">
        <f t="shared" si="29"/>
        <v>#N/A</v>
      </c>
      <c r="CR16" s="9" t="e">
        <f t="shared" si="29"/>
        <v>#N/A</v>
      </c>
      <c r="CS16" s="9" t="e">
        <f t="shared" si="29"/>
        <v>#N/A</v>
      </c>
      <c r="CT16" s="9" t="e">
        <f t="shared" si="29"/>
        <v>#N/A</v>
      </c>
      <c r="CU16" s="9" t="e">
        <f t="shared" si="29"/>
        <v>#N/A</v>
      </c>
      <c r="CV16" s="9" t="e">
        <f t="shared" si="30"/>
        <v>#N/A</v>
      </c>
      <c r="CW16" s="9" t="e">
        <f t="shared" si="30"/>
        <v>#N/A</v>
      </c>
      <c r="CX16" s="9" t="e">
        <f t="shared" si="30"/>
        <v>#N/A</v>
      </c>
      <c r="CY16" s="9" t="e">
        <f t="shared" si="30"/>
        <v>#N/A</v>
      </c>
      <c r="CZ16" s="9" t="e">
        <f t="shared" si="30"/>
        <v>#N/A</v>
      </c>
      <c r="DA16" s="9" t="e">
        <f t="shared" si="30"/>
        <v>#N/A</v>
      </c>
      <c r="DB16" s="9" t="e">
        <f t="shared" si="30"/>
        <v>#N/A</v>
      </c>
      <c r="DC16" s="9" t="e">
        <f t="shared" si="30"/>
        <v>#N/A</v>
      </c>
      <c r="DD16" s="9" t="e">
        <f t="shared" si="30"/>
        <v>#N/A</v>
      </c>
      <c r="DE16" s="9" t="e">
        <f t="shared" si="30"/>
        <v>#N/A</v>
      </c>
      <c r="DF16" s="9" t="e">
        <f t="shared" si="31"/>
        <v>#N/A</v>
      </c>
      <c r="DG16" s="9" t="e">
        <f t="shared" si="31"/>
        <v>#N/A</v>
      </c>
      <c r="DH16" s="9" t="e">
        <f t="shared" si="31"/>
        <v>#N/A</v>
      </c>
      <c r="DI16" s="9" t="e">
        <f t="shared" si="31"/>
        <v>#N/A</v>
      </c>
      <c r="DJ16" s="9" t="e">
        <f t="shared" si="31"/>
        <v>#N/A</v>
      </c>
      <c r="DK16" s="9" t="e">
        <f t="shared" si="31"/>
        <v>#N/A</v>
      </c>
      <c r="DL16" s="9" t="e">
        <f t="shared" si="31"/>
        <v>#N/A</v>
      </c>
      <c r="DM16" s="9" t="e">
        <f t="shared" si="31"/>
        <v>#N/A</v>
      </c>
      <c r="DN16" s="9" t="e">
        <f t="shared" si="31"/>
        <v>#N/A</v>
      </c>
      <c r="DO16" s="9" t="e">
        <f t="shared" si="31"/>
        <v>#N/A</v>
      </c>
      <c r="DP16" s="9" t="e">
        <f t="shared" si="32"/>
        <v>#N/A</v>
      </c>
      <c r="DQ16" s="9" t="e">
        <f t="shared" si="32"/>
        <v>#N/A</v>
      </c>
      <c r="DR16" s="9" t="e">
        <f t="shared" si="32"/>
        <v>#N/A</v>
      </c>
      <c r="DS16" s="9" t="e">
        <f t="shared" si="32"/>
        <v>#N/A</v>
      </c>
      <c r="DT16" s="9" t="e">
        <f t="shared" si="32"/>
        <v>#N/A</v>
      </c>
      <c r="DU16" s="9" t="e">
        <f t="shared" si="32"/>
        <v>#N/A</v>
      </c>
      <c r="DV16" s="9" t="e">
        <f t="shared" si="32"/>
        <v>#N/A</v>
      </c>
      <c r="DW16" s="9" t="e">
        <f t="shared" si="32"/>
        <v>#N/A</v>
      </c>
      <c r="DX16" s="9" t="e">
        <f t="shared" si="32"/>
        <v>#N/A</v>
      </c>
      <c r="DY16" s="9" t="e">
        <f t="shared" si="32"/>
        <v>#N/A</v>
      </c>
      <c r="DZ16" s="9" t="e">
        <f t="shared" si="33"/>
        <v>#N/A</v>
      </c>
      <c r="EA16" s="9" t="e">
        <f t="shared" si="33"/>
        <v>#N/A</v>
      </c>
      <c r="EB16" s="9" t="e">
        <f t="shared" si="33"/>
        <v>#N/A</v>
      </c>
      <c r="EC16" s="9" t="e">
        <f t="shared" si="33"/>
        <v>#N/A</v>
      </c>
      <c r="ED16" s="9" t="e">
        <f t="shared" si="33"/>
        <v>#N/A</v>
      </c>
      <c r="EE16" s="9" t="e">
        <f t="shared" si="33"/>
        <v>#N/A</v>
      </c>
      <c r="EF16" s="9" t="e">
        <f t="shared" si="33"/>
        <v>#N/A</v>
      </c>
      <c r="EG16" s="9" t="e">
        <f t="shared" si="33"/>
        <v>#N/A</v>
      </c>
      <c r="EH16" s="9" t="e">
        <f t="shared" si="33"/>
        <v>#N/A</v>
      </c>
      <c r="EI16" s="9" t="e">
        <f t="shared" si="33"/>
        <v>#N/A</v>
      </c>
      <c r="EJ16" s="9" t="e">
        <f t="shared" si="34"/>
        <v>#N/A</v>
      </c>
      <c r="EK16" s="9" t="e">
        <f t="shared" si="34"/>
        <v>#N/A</v>
      </c>
      <c r="EL16" s="9" t="e">
        <f t="shared" si="34"/>
        <v>#N/A</v>
      </c>
      <c r="EM16" s="9" t="e">
        <f t="shared" si="34"/>
        <v>#N/A</v>
      </c>
      <c r="EN16" s="9" t="e">
        <f t="shared" si="34"/>
        <v>#N/A</v>
      </c>
      <c r="EO16" s="9" t="e">
        <f t="shared" si="34"/>
        <v>#N/A</v>
      </c>
      <c r="EP16" s="9" t="e">
        <f t="shared" si="34"/>
        <v>#N/A</v>
      </c>
      <c r="EQ16" s="9" t="e">
        <f t="shared" si="34"/>
        <v>#N/A</v>
      </c>
      <c r="ER16" s="9">
        <f t="shared" si="34"/>
        <v>0.20850000000000002</v>
      </c>
      <c r="ES16" s="9" t="e">
        <f t="shared" si="34"/>
        <v>#N/A</v>
      </c>
      <c r="ET16" s="9" t="e">
        <f t="shared" si="35"/>
        <v>#N/A</v>
      </c>
      <c r="EU16" s="9" t="e">
        <f t="shared" si="35"/>
        <v>#N/A</v>
      </c>
      <c r="EV16" s="9" t="e">
        <f t="shared" si="35"/>
        <v>#N/A</v>
      </c>
      <c r="EW16" s="9" t="e">
        <f t="shared" si="35"/>
        <v>#N/A</v>
      </c>
      <c r="EX16" s="9" t="e">
        <f t="shared" si="35"/>
        <v>#N/A</v>
      </c>
      <c r="EY16" s="9" t="e">
        <f t="shared" si="35"/>
        <v>#N/A</v>
      </c>
      <c r="EZ16" s="9" t="e">
        <f t="shared" si="35"/>
        <v>#N/A</v>
      </c>
      <c r="FA16" s="9" t="e">
        <f t="shared" si="35"/>
        <v>#N/A</v>
      </c>
      <c r="FB16" s="9" t="e">
        <f t="shared" si="35"/>
        <v>#N/A</v>
      </c>
      <c r="FC16" s="9" t="e">
        <f t="shared" si="35"/>
        <v>#N/A</v>
      </c>
      <c r="FD16" s="9" t="e">
        <f t="shared" si="36"/>
        <v>#N/A</v>
      </c>
      <c r="FE16" s="9" t="e">
        <f t="shared" si="36"/>
        <v>#N/A</v>
      </c>
      <c r="FF16" s="9" t="e">
        <f t="shared" si="36"/>
        <v>#N/A</v>
      </c>
      <c r="FG16" s="9" t="e">
        <f t="shared" si="36"/>
        <v>#N/A</v>
      </c>
      <c r="FH16" s="9" t="e">
        <f t="shared" si="36"/>
        <v>#N/A</v>
      </c>
      <c r="FI16" s="9" t="e">
        <f t="shared" si="36"/>
        <v>#N/A</v>
      </c>
      <c r="FJ16" s="9" t="e">
        <f t="shared" si="36"/>
        <v>#N/A</v>
      </c>
      <c r="FK16" s="9" t="e">
        <f t="shared" si="36"/>
        <v>#N/A</v>
      </c>
      <c r="FL16" s="9">
        <f t="shared" si="36"/>
        <v>0.24299999999999999</v>
      </c>
      <c r="FM16" s="9" t="e">
        <f t="shared" si="36"/>
        <v>#N/A</v>
      </c>
      <c r="FN16" s="9" t="e">
        <f t="shared" si="37"/>
        <v>#N/A</v>
      </c>
      <c r="FO16" s="9" t="e">
        <f t="shared" si="37"/>
        <v>#N/A</v>
      </c>
      <c r="FP16" s="9">
        <f t="shared" si="37"/>
        <v>0.252</v>
      </c>
      <c r="FQ16" s="9" t="e">
        <f t="shared" si="37"/>
        <v>#N/A</v>
      </c>
      <c r="FR16" s="9" t="e">
        <f t="shared" si="37"/>
        <v>#N/A</v>
      </c>
      <c r="FS16" s="9" t="e">
        <f t="shared" si="37"/>
        <v>#N/A</v>
      </c>
      <c r="FT16" s="9" t="e">
        <f t="shared" si="37"/>
        <v>#N/A</v>
      </c>
    </row>
    <row r="17" spans="2:176" x14ac:dyDescent="0.25">
      <c r="B17" s="5" t="s">
        <v>6</v>
      </c>
      <c r="C17" s="8">
        <v>0.15</v>
      </c>
      <c r="D17" s="8">
        <v>0.14100000000000001</v>
      </c>
      <c r="E17" s="8">
        <v>0.14000000000000001</v>
      </c>
      <c r="F17" s="8">
        <v>0.113</v>
      </c>
      <c r="G17" s="8">
        <v>7.6499999999999999E-2</v>
      </c>
      <c r="H17" s="8">
        <f>AVERAGE([1]Atlas!DE31:DG31)/100</f>
        <v>5.8666666666666673E-2</v>
      </c>
      <c r="I17" s="8">
        <v>6.2E-2</v>
      </c>
      <c r="J17" s="8">
        <f>AVERAGE([1]Atlas!DL31:DM31)/100</f>
        <v>5.1500000000000004E-2</v>
      </c>
      <c r="K17" s="8"/>
      <c r="L17" s="8"/>
      <c r="M17" s="51">
        <f t="shared" si="38"/>
        <v>-1.0499999999999995E-2</v>
      </c>
      <c r="N17" s="8"/>
      <c r="O17" s="41">
        <f t="shared" si="25"/>
        <v>0</v>
      </c>
      <c r="P17" s="41">
        <f t="shared" si="25"/>
        <v>1.8999999999999989E-2</v>
      </c>
      <c r="Q17" s="41">
        <f t="shared" si="25"/>
        <v>3.0000000000000013E-2</v>
      </c>
      <c r="R17" s="41">
        <f t="shared" si="25"/>
        <v>3.3000000000000002E-2</v>
      </c>
      <c r="S17" s="41">
        <f t="shared" si="25"/>
        <v>6.4999999999999919E-3</v>
      </c>
      <c r="T17" s="41">
        <f t="shared" si="25"/>
        <v>8.6666666666666697E-3</v>
      </c>
      <c r="U17" s="41">
        <f t="shared" si="25"/>
        <v>2.1999999999999999E-2</v>
      </c>
      <c r="V17" s="41">
        <f t="shared" si="25"/>
        <v>1.1500000000000003E-2</v>
      </c>
      <c r="W17" s="41"/>
      <c r="X17" s="40">
        <f t="shared" si="26"/>
        <v>1.7023809523809524E-2</v>
      </c>
      <c r="Y17" s="40">
        <f t="shared" si="27"/>
        <v>1.436836803537549E-2</v>
      </c>
      <c r="Z17" s="43">
        <f t="shared" si="39"/>
        <v>1.2702380952380948E-2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K17" s="6" t="str">
        <f t="shared" si="28"/>
        <v>Marina</v>
      </c>
      <c r="CL17" s="9" t="e">
        <f t="shared" si="29"/>
        <v>#N/A</v>
      </c>
      <c r="CM17" s="9" t="e">
        <f t="shared" si="29"/>
        <v>#N/A</v>
      </c>
      <c r="CN17" s="9" t="e">
        <f t="shared" si="29"/>
        <v>#N/A</v>
      </c>
      <c r="CO17" s="9" t="e">
        <f t="shared" si="29"/>
        <v>#N/A</v>
      </c>
      <c r="CP17" s="9" t="e">
        <f t="shared" si="29"/>
        <v>#N/A</v>
      </c>
      <c r="CQ17" s="9" t="e">
        <f t="shared" si="29"/>
        <v>#N/A</v>
      </c>
      <c r="CR17" s="9" t="e">
        <f t="shared" si="29"/>
        <v>#N/A</v>
      </c>
      <c r="CS17" s="9" t="e">
        <f t="shared" si="29"/>
        <v>#N/A</v>
      </c>
      <c r="CT17" s="9" t="e">
        <f t="shared" si="29"/>
        <v>#N/A</v>
      </c>
      <c r="CU17" s="9" t="e">
        <f t="shared" si="29"/>
        <v>#N/A</v>
      </c>
      <c r="CV17" s="9" t="e">
        <f t="shared" si="30"/>
        <v>#N/A</v>
      </c>
      <c r="CW17" s="9" t="e">
        <f t="shared" si="30"/>
        <v>#N/A</v>
      </c>
      <c r="CX17" s="9" t="e">
        <f t="shared" si="30"/>
        <v>#N/A</v>
      </c>
      <c r="CY17" s="9" t="e">
        <f t="shared" si="30"/>
        <v>#N/A</v>
      </c>
      <c r="CZ17" s="9" t="e">
        <f t="shared" si="30"/>
        <v>#N/A</v>
      </c>
      <c r="DA17" s="9" t="e">
        <f t="shared" si="30"/>
        <v>#N/A</v>
      </c>
      <c r="DB17" s="9" t="e">
        <f t="shared" si="30"/>
        <v>#N/A</v>
      </c>
      <c r="DC17" s="9" t="e">
        <f t="shared" si="30"/>
        <v>#N/A</v>
      </c>
      <c r="DD17" s="9" t="e">
        <f t="shared" si="30"/>
        <v>#N/A</v>
      </c>
      <c r="DE17" s="9" t="e">
        <f t="shared" si="30"/>
        <v>#N/A</v>
      </c>
      <c r="DF17" s="9" t="e">
        <f t="shared" si="31"/>
        <v>#N/A</v>
      </c>
      <c r="DG17" s="9" t="e">
        <f t="shared" si="31"/>
        <v>#N/A</v>
      </c>
      <c r="DH17" s="9" t="e">
        <f t="shared" si="31"/>
        <v>#N/A</v>
      </c>
      <c r="DI17" s="9" t="e">
        <f t="shared" si="31"/>
        <v>#N/A</v>
      </c>
      <c r="DJ17" s="9" t="e">
        <f t="shared" si="31"/>
        <v>#N/A</v>
      </c>
      <c r="DK17" s="9" t="e">
        <f t="shared" si="31"/>
        <v>#N/A</v>
      </c>
      <c r="DL17" s="9" t="e">
        <f t="shared" si="31"/>
        <v>#N/A</v>
      </c>
      <c r="DM17" s="9" t="e">
        <f t="shared" si="31"/>
        <v>#N/A</v>
      </c>
      <c r="DN17" s="9" t="e">
        <f t="shared" si="31"/>
        <v>#N/A</v>
      </c>
      <c r="DO17" s="9" t="e">
        <f t="shared" si="31"/>
        <v>#N/A</v>
      </c>
      <c r="DP17" s="9" t="e">
        <f t="shared" si="32"/>
        <v>#N/A</v>
      </c>
      <c r="DQ17" s="9" t="e">
        <f t="shared" si="32"/>
        <v>#N/A</v>
      </c>
      <c r="DR17" s="9" t="e">
        <f t="shared" si="32"/>
        <v>#N/A</v>
      </c>
      <c r="DS17" s="9" t="e">
        <f t="shared" si="32"/>
        <v>#N/A</v>
      </c>
      <c r="DT17" s="9" t="e">
        <f t="shared" si="32"/>
        <v>#N/A</v>
      </c>
      <c r="DU17" s="9" t="e">
        <f t="shared" si="32"/>
        <v>#N/A</v>
      </c>
      <c r="DV17" s="9" t="e">
        <f t="shared" si="32"/>
        <v>#N/A</v>
      </c>
      <c r="DW17" s="9" t="e">
        <f t="shared" si="32"/>
        <v>#N/A</v>
      </c>
      <c r="DX17" s="9" t="e">
        <f t="shared" si="32"/>
        <v>#N/A</v>
      </c>
      <c r="DY17" s="9" t="e">
        <f t="shared" si="32"/>
        <v>#N/A</v>
      </c>
      <c r="DZ17" s="9" t="e">
        <f t="shared" si="33"/>
        <v>#N/A</v>
      </c>
      <c r="EA17" s="9" t="e">
        <f t="shared" si="33"/>
        <v>#N/A</v>
      </c>
      <c r="EB17" s="9" t="e">
        <f t="shared" si="33"/>
        <v>#N/A</v>
      </c>
      <c r="EC17" s="9" t="e">
        <f t="shared" si="33"/>
        <v>#N/A</v>
      </c>
      <c r="ED17" s="9" t="e">
        <f t="shared" si="33"/>
        <v>#N/A</v>
      </c>
      <c r="EE17" s="9" t="e">
        <f t="shared" si="33"/>
        <v>#N/A</v>
      </c>
      <c r="EF17" s="9" t="e">
        <f t="shared" si="33"/>
        <v>#N/A</v>
      </c>
      <c r="EG17" s="9" t="e">
        <f t="shared" si="33"/>
        <v>#N/A</v>
      </c>
      <c r="EH17" s="9" t="e">
        <f t="shared" si="33"/>
        <v>#N/A</v>
      </c>
      <c r="EI17" s="9" t="e">
        <f t="shared" si="33"/>
        <v>#N/A</v>
      </c>
      <c r="EJ17" s="9" t="e">
        <f t="shared" si="34"/>
        <v>#N/A</v>
      </c>
      <c r="EK17" s="9" t="e">
        <f t="shared" si="34"/>
        <v>#N/A</v>
      </c>
      <c r="EL17" s="9" t="e">
        <f t="shared" si="34"/>
        <v>#N/A</v>
      </c>
      <c r="EM17" s="9" t="e">
        <f t="shared" si="34"/>
        <v>#N/A</v>
      </c>
      <c r="EN17" s="9" t="e">
        <f t="shared" si="34"/>
        <v>#N/A</v>
      </c>
      <c r="EO17" s="9" t="e">
        <f t="shared" si="34"/>
        <v>#N/A</v>
      </c>
      <c r="EP17" s="9" t="e">
        <f t="shared" si="34"/>
        <v>#N/A</v>
      </c>
      <c r="EQ17" s="9" t="e">
        <f t="shared" si="34"/>
        <v>#N/A</v>
      </c>
      <c r="ER17" s="9">
        <f t="shared" si="34"/>
        <v>0.14100000000000001</v>
      </c>
      <c r="ES17" s="9" t="e">
        <f t="shared" si="34"/>
        <v>#N/A</v>
      </c>
      <c r="ET17" s="9" t="e">
        <f t="shared" si="35"/>
        <v>#N/A</v>
      </c>
      <c r="EU17" s="9" t="e">
        <f t="shared" si="35"/>
        <v>#N/A</v>
      </c>
      <c r="EV17" s="9" t="e">
        <f t="shared" si="35"/>
        <v>#N/A</v>
      </c>
      <c r="EW17" s="9" t="e">
        <f t="shared" si="35"/>
        <v>#N/A</v>
      </c>
      <c r="EX17" s="9" t="e">
        <f t="shared" si="35"/>
        <v>#N/A</v>
      </c>
      <c r="EY17" s="9" t="e">
        <f t="shared" si="35"/>
        <v>#N/A</v>
      </c>
      <c r="EZ17" s="9" t="e">
        <f t="shared" si="35"/>
        <v>#N/A</v>
      </c>
      <c r="FA17" s="9" t="e">
        <f t="shared" si="35"/>
        <v>#N/A</v>
      </c>
      <c r="FB17" s="9" t="e">
        <f t="shared" si="35"/>
        <v>#N/A</v>
      </c>
      <c r="FC17" s="9" t="e">
        <f t="shared" si="35"/>
        <v>#N/A</v>
      </c>
      <c r="FD17" s="9" t="e">
        <f t="shared" si="36"/>
        <v>#N/A</v>
      </c>
      <c r="FE17" s="9" t="e">
        <f t="shared" si="36"/>
        <v>#N/A</v>
      </c>
      <c r="FF17" s="9" t="e">
        <f t="shared" si="36"/>
        <v>#N/A</v>
      </c>
      <c r="FG17" s="9" t="e">
        <f t="shared" si="36"/>
        <v>#N/A</v>
      </c>
      <c r="FH17" s="9" t="e">
        <f t="shared" si="36"/>
        <v>#N/A</v>
      </c>
      <c r="FI17" s="9" t="e">
        <f t="shared" si="36"/>
        <v>#N/A</v>
      </c>
      <c r="FJ17" s="9" t="e">
        <f t="shared" si="36"/>
        <v>#N/A</v>
      </c>
      <c r="FK17" s="9" t="e">
        <f t="shared" si="36"/>
        <v>#N/A</v>
      </c>
      <c r="FL17" s="9">
        <f t="shared" si="36"/>
        <v>0.14000000000000001</v>
      </c>
      <c r="FM17" s="9" t="e">
        <f t="shared" si="36"/>
        <v>#N/A</v>
      </c>
      <c r="FN17" s="9" t="e">
        <f t="shared" si="37"/>
        <v>#N/A</v>
      </c>
      <c r="FO17" s="9" t="e">
        <f t="shared" si="37"/>
        <v>#N/A</v>
      </c>
      <c r="FP17" s="9">
        <f t="shared" si="37"/>
        <v>0.113</v>
      </c>
      <c r="FQ17" s="9" t="e">
        <f t="shared" si="37"/>
        <v>#N/A</v>
      </c>
      <c r="FR17" s="9" t="e">
        <f t="shared" si="37"/>
        <v>#N/A</v>
      </c>
      <c r="FS17" s="9" t="e">
        <f t="shared" si="37"/>
        <v>#N/A</v>
      </c>
      <c r="FT17" s="9" t="e">
        <f t="shared" si="37"/>
        <v>#N/A</v>
      </c>
    </row>
    <row r="18" spans="2:176" x14ac:dyDescent="0.25">
      <c r="B18" s="5" t="s">
        <v>4</v>
      </c>
      <c r="C18" s="8">
        <v>6.8499999999999991E-2</v>
      </c>
      <c r="D18" s="8">
        <v>9.3000000000000013E-2</v>
      </c>
      <c r="E18" s="8">
        <v>8.8000000000000009E-2</v>
      </c>
      <c r="F18" s="8">
        <v>0.10050000000000001</v>
      </c>
      <c r="G18" s="8">
        <v>9.6999999999999989E-2</v>
      </c>
      <c r="H18" s="8">
        <f>AVERAGE([1]Atlas!DE32:DG32)/100</f>
        <v>9.4E-2</v>
      </c>
      <c r="I18" s="8">
        <v>0.107</v>
      </c>
      <c r="J18" s="8">
        <f>AVERAGE([1]Atlas!DL32:DM32)/100</f>
        <v>9.6500000000000002E-2</v>
      </c>
      <c r="K18" s="8"/>
      <c r="L18" s="8"/>
      <c r="M18" s="51">
        <f t="shared" si="38"/>
        <v>-1.0499999999999995E-2</v>
      </c>
      <c r="N18" s="8"/>
      <c r="O18" s="41">
        <f t="shared" si="25"/>
        <v>1.5000000000000152E-3</v>
      </c>
      <c r="P18" s="41">
        <f t="shared" si="25"/>
        <v>3.0000000000000165E-3</v>
      </c>
      <c r="Q18" s="41">
        <f t="shared" si="25"/>
        <v>1.1999999999999997E-2</v>
      </c>
      <c r="R18" s="41">
        <f t="shared" si="25"/>
        <v>1.0500000000000009E-2</v>
      </c>
      <c r="S18" s="41">
        <f t="shared" si="25"/>
        <v>6.9999999999999923E-3</v>
      </c>
      <c r="T18" s="41">
        <f t="shared" si="25"/>
        <v>6.0000000000000053E-3</v>
      </c>
      <c r="U18" s="41">
        <f t="shared" si="25"/>
        <v>1.7000000000000001E-2</v>
      </c>
      <c r="V18" s="41">
        <f t="shared" si="25"/>
        <v>1.6500000000000001E-2</v>
      </c>
      <c r="W18" s="41"/>
      <c r="X18" s="40">
        <f t="shared" si="26"/>
        <v>8.1428571428571479E-3</v>
      </c>
      <c r="Y18" s="40">
        <f t="shared" si="27"/>
        <v>4.5634416836418468E-3</v>
      </c>
      <c r="Z18" s="43">
        <f t="shared" si="39"/>
        <v>1.2702380952380948E-2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K18" s="6" t="str">
        <f t="shared" si="28"/>
        <v>Alckmin</v>
      </c>
      <c r="CL18" s="9" t="e">
        <f t="shared" si="29"/>
        <v>#N/A</v>
      </c>
      <c r="CM18" s="9" t="e">
        <f t="shared" si="29"/>
        <v>#N/A</v>
      </c>
      <c r="CN18" s="9" t="e">
        <f t="shared" si="29"/>
        <v>#N/A</v>
      </c>
      <c r="CO18" s="9" t="e">
        <f t="shared" si="29"/>
        <v>#N/A</v>
      </c>
      <c r="CP18" s="9" t="e">
        <f t="shared" si="29"/>
        <v>#N/A</v>
      </c>
      <c r="CQ18" s="9" t="e">
        <f t="shared" si="29"/>
        <v>#N/A</v>
      </c>
      <c r="CR18" s="9" t="e">
        <f t="shared" si="29"/>
        <v>#N/A</v>
      </c>
      <c r="CS18" s="9" t="e">
        <f t="shared" si="29"/>
        <v>#N/A</v>
      </c>
      <c r="CT18" s="9" t="e">
        <f t="shared" si="29"/>
        <v>#N/A</v>
      </c>
      <c r="CU18" s="9" t="e">
        <f t="shared" si="29"/>
        <v>#N/A</v>
      </c>
      <c r="CV18" s="9" t="e">
        <f t="shared" si="30"/>
        <v>#N/A</v>
      </c>
      <c r="CW18" s="9" t="e">
        <f t="shared" si="30"/>
        <v>#N/A</v>
      </c>
      <c r="CX18" s="9" t="e">
        <f t="shared" si="30"/>
        <v>#N/A</v>
      </c>
      <c r="CY18" s="9" t="e">
        <f t="shared" si="30"/>
        <v>#N/A</v>
      </c>
      <c r="CZ18" s="9" t="e">
        <f t="shared" si="30"/>
        <v>#N/A</v>
      </c>
      <c r="DA18" s="9" t="e">
        <f t="shared" si="30"/>
        <v>#N/A</v>
      </c>
      <c r="DB18" s="9" t="e">
        <f t="shared" si="30"/>
        <v>#N/A</v>
      </c>
      <c r="DC18" s="9" t="e">
        <f t="shared" si="30"/>
        <v>#N/A</v>
      </c>
      <c r="DD18" s="9" t="e">
        <f t="shared" si="30"/>
        <v>#N/A</v>
      </c>
      <c r="DE18" s="9" t="e">
        <f t="shared" si="30"/>
        <v>#N/A</v>
      </c>
      <c r="DF18" s="9" t="e">
        <f t="shared" si="31"/>
        <v>#N/A</v>
      </c>
      <c r="DG18" s="9" t="e">
        <f t="shared" si="31"/>
        <v>#N/A</v>
      </c>
      <c r="DH18" s="9" t="e">
        <f t="shared" si="31"/>
        <v>#N/A</v>
      </c>
      <c r="DI18" s="9" t="e">
        <f t="shared" si="31"/>
        <v>#N/A</v>
      </c>
      <c r="DJ18" s="9" t="e">
        <f t="shared" si="31"/>
        <v>#N/A</v>
      </c>
      <c r="DK18" s="9" t="e">
        <f t="shared" si="31"/>
        <v>#N/A</v>
      </c>
      <c r="DL18" s="9" t="e">
        <f t="shared" si="31"/>
        <v>#N/A</v>
      </c>
      <c r="DM18" s="9" t="e">
        <f t="shared" si="31"/>
        <v>#N/A</v>
      </c>
      <c r="DN18" s="9" t="e">
        <f t="shared" si="31"/>
        <v>#N/A</v>
      </c>
      <c r="DO18" s="9" t="e">
        <f t="shared" si="31"/>
        <v>#N/A</v>
      </c>
      <c r="DP18" s="9" t="e">
        <f t="shared" si="32"/>
        <v>#N/A</v>
      </c>
      <c r="DQ18" s="9" t="e">
        <f t="shared" si="32"/>
        <v>#N/A</v>
      </c>
      <c r="DR18" s="9" t="e">
        <f t="shared" si="32"/>
        <v>#N/A</v>
      </c>
      <c r="DS18" s="9" t="e">
        <f t="shared" si="32"/>
        <v>#N/A</v>
      </c>
      <c r="DT18" s="9" t="e">
        <f t="shared" si="32"/>
        <v>#N/A</v>
      </c>
      <c r="DU18" s="9" t="e">
        <f t="shared" si="32"/>
        <v>#N/A</v>
      </c>
      <c r="DV18" s="9" t="e">
        <f t="shared" si="32"/>
        <v>#N/A</v>
      </c>
      <c r="DW18" s="9" t="e">
        <f t="shared" si="32"/>
        <v>#N/A</v>
      </c>
      <c r="DX18" s="9" t="e">
        <f t="shared" si="32"/>
        <v>#N/A</v>
      </c>
      <c r="DY18" s="9" t="e">
        <f t="shared" si="32"/>
        <v>#N/A</v>
      </c>
      <c r="DZ18" s="9" t="e">
        <f t="shared" si="33"/>
        <v>#N/A</v>
      </c>
      <c r="EA18" s="9" t="e">
        <f t="shared" si="33"/>
        <v>#N/A</v>
      </c>
      <c r="EB18" s="9" t="e">
        <f t="shared" si="33"/>
        <v>#N/A</v>
      </c>
      <c r="EC18" s="9" t="e">
        <f t="shared" si="33"/>
        <v>#N/A</v>
      </c>
      <c r="ED18" s="9" t="e">
        <f t="shared" si="33"/>
        <v>#N/A</v>
      </c>
      <c r="EE18" s="9" t="e">
        <f t="shared" si="33"/>
        <v>#N/A</v>
      </c>
      <c r="EF18" s="9" t="e">
        <f t="shared" si="33"/>
        <v>#N/A</v>
      </c>
      <c r="EG18" s="9" t="e">
        <f t="shared" si="33"/>
        <v>#N/A</v>
      </c>
      <c r="EH18" s="9" t="e">
        <f t="shared" si="33"/>
        <v>#N/A</v>
      </c>
      <c r="EI18" s="9" t="e">
        <f t="shared" si="33"/>
        <v>#N/A</v>
      </c>
      <c r="EJ18" s="9" t="e">
        <f t="shared" si="34"/>
        <v>#N/A</v>
      </c>
      <c r="EK18" s="9" t="e">
        <f t="shared" si="34"/>
        <v>#N/A</v>
      </c>
      <c r="EL18" s="9" t="e">
        <f t="shared" si="34"/>
        <v>#N/A</v>
      </c>
      <c r="EM18" s="9" t="e">
        <f t="shared" si="34"/>
        <v>#N/A</v>
      </c>
      <c r="EN18" s="9" t="e">
        <f t="shared" si="34"/>
        <v>#N/A</v>
      </c>
      <c r="EO18" s="9" t="e">
        <f t="shared" si="34"/>
        <v>#N/A</v>
      </c>
      <c r="EP18" s="9" t="e">
        <f t="shared" si="34"/>
        <v>#N/A</v>
      </c>
      <c r="EQ18" s="9" t="e">
        <f t="shared" si="34"/>
        <v>#N/A</v>
      </c>
      <c r="ER18" s="9">
        <f t="shared" si="34"/>
        <v>9.3000000000000013E-2</v>
      </c>
      <c r="ES18" s="9" t="e">
        <f t="shared" si="34"/>
        <v>#N/A</v>
      </c>
      <c r="ET18" s="9" t="e">
        <f t="shared" si="35"/>
        <v>#N/A</v>
      </c>
      <c r="EU18" s="9" t="e">
        <f t="shared" si="35"/>
        <v>#N/A</v>
      </c>
      <c r="EV18" s="9" t="e">
        <f t="shared" si="35"/>
        <v>#N/A</v>
      </c>
      <c r="EW18" s="9" t="e">
        <f t="shared" si="35"/>
        <v>#N/A</v>
      </c>
      <c r="EX18" s="9" t="e">
        <f t="shared" si="35"/>
        <v>#N/A</v>
      </c>
      <c r="EY18" s="9" t="e">
        <f t="shared" si="35"/>
        <v>#N/A</v>
      </c>
      <c r="EZ18" s="9" t="e">
        <f t="shared" si="35"/>
        <v>#N/A</v>
      </c>
      <c r="FA18" s="9" t="e">
        <f t="shared" si="35"/>
        <v>#N/A</v>
      </c>
      <c r="FB18" s="9" t="e">
        <f t="shared" si="35"/>
        <v>#N/A</v>
      </c>
      <c r="FC18" s="9" t="e">
        <f t="shared" si="35"/>
        <v>#N/A</v>
      </c>
      <c r="FD18" s="9" t="e">
        <f t="shared" si="36"/>
        <v>#N/A</v>
      </c>
      <c r="FE18" s="9" t="e">
        <f t="shared" si="36"/>
        <v>#N/A</v>
      </c>
      <c r="FF18" s="9" t="e">
        <f t="shared" si="36"/>
        <v>#N/A</v>
      </c>
      <c r="FG18" s="9" t="e">
        <f t="shared" si="36"/>
        <v>#N/A</v>
      </c>
      <c r="FH18" s="9" t="e">
        <f t="shared" si="36"/>
        <v>#N/A</v>
      </c>
      <c r="FI18" s="9" t="e">
        <f t="shared" si="36"/>
        <v>#N/A</v>
      </c>
      <c r="FJ18" s="9" t="e">
        <f t="shared" si="36"/>
        <v>#N/A</v>
      </c>
      <c r="FK18" s="9" t="e">
        <f t="shared" si="36"/>
        <v>#N/A</v>
      </c>
      <c r="FL18" s="9">
        <f t="shared" si="36"/>
        <v>8.8000000000000009E-2</v>
      </c>
      <c r="FM18" s="9" t="e">
        <f t="shared" si="36"/>
        <v>#N/A</v>
      </c>
      <c r="FN18" s="9" t="e">
        <f t="shared" si="37"/>
        <v>#N/A</v>
      </c>
      <c r="FO18" s="9" t="e">
        <f t="shared" si="37"/>
        <v>#N/A</v>
      </c>
      <c r="FP18" s="9">
        <f t="shared" si="37"/>
        <v>0.10050000000000001</v>
      </c>
      <c r="FQ18" s="9" t="e">
        <f t="shared" si="37"/>
        <v>#N/A</v>
      </c>
      <c r="FR18" s="9" t="e">
        <f t="shared" si="37"/>
        <v>#N/A</v>
      </c>
      <c r="FS18" s="9" t="e">
        <f t="shared" si="37"/>
        <v>#N/A</v>
      </c>
      <c r="FT18" s="9" t="e">
        <f t="shared" si="37"/>
        <v>#N/A</v>
      </c>
    </row>
    <row r="19" spans="2:176" x14ac:dyDescent="0.25">
      <c r="B19" s="5" t="s">
        <v>7</v>
      </c>
      <c r="C19" s="8">
        <v>0.10550000000000001</v>
      </c>
      <c r="D19" s="8">
        <v>9.849999999999999E-2</v>
      </c>
      <c r="E19" s="8">
        <v>0.13300000000000001</v>
      </c>
      <c r="F19" s="8">
        <v>0.13800000000000001</v>
      </c>
      <c r="G19" s="8">
        <v>0.12300000000000001</v>
      </c>
      <c r="H19" s="8">
        <f>AVERAGE([1]Atlas!DE33:DG33)/100</f>
        <v>9.6999999999999989E-2</v>
      </c>
      <c r="I19" s="8">
        <v>0.1</v>
      </c>
      <c r="J19" s="8">
        <f>AVERAGE([1]Atlas!DL33:DM33)/100</f>
        <v>0.1125</v>
      </c>
      <c r="K19" s="8"/>
      <c r="L19" s="8"/>
      <c r="M19" s="51">
        <f t="shared" si="38"/>
        <v>1.2499999999999997E-2</v>
      </c>
      <c r="N19" s="8"/>
      <c r="O19" s="41">
        <f t="shared" si="25"/>
        <v>5.5000000000000049E-3</v>
      </c>
      <c r="P19" s="41">
        <f t="shared" si="25"/>
        <v>1.5000000000000152E-3</v>
      </c>
      <c r="Q19" s="41">
        <f t="shared" si="25"/>
        <v>3.0000000000000027E-3</v>
      </c>
      <c r="R19" s="41">
        <f t="shared" si="25"/>
        <v>8.0000000000000071E-3</v>
      </c>
      <c r="S19" s="41">
        <f t="shared" si="25"/>
        <v>6.9999999999999923E-3</v>
      </c>
      <c r="T19" s="41">
        <f t="shared" si="25"/>
        <v>1.3000000000000012E-2</v>
      </c>
      <c r="U19" s="41">
        <f t="shared" si="25"/>
        <v>9.999999999999995E-3</v>
      </c>
      <c r="V19" s="41">
        <f t="shared" si="25"/>
        <v>2.5000000000000022E-3</v>
      </c>
      <c r="W19" s="41"/>
      <c r="X19" s="40">
        <f t="shared" si="26"/>
        <v>6.8571428571428611E-3</v>
      </c>
      <c r="Y19" s="40">
        <f t="shared" si="27"/>
        <v>2.7156951228000494E-3</v>
      </c>
      <c r="Z19" s="43">
        <f t="shared" si="39"/>
        <v>1.2702380952380948E-2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K19" s="6" t="str">
        <f t="shared" si="28"/>
        <v>Ciro</v>
      </c>
      <c r="CL19" s="9" t="e">
        <f t="shared" si="29"/>
        <v>#N/A</v>
      </c>
      <c r="CM19" s="9" t="e">
        <f t="shared" si="29"/>
        <v>#N/A</v>
      </c>
      <c r="CN19" s="9" t="e">
        <f t="shared" si="29"/>
        <v>#N/A</v>
      </c>
      <c r="CO19" s="9" t="e">
        <f t="shared" si="29"/>
        <v>#N/A</v>
      </c>
      <c r="CP19" s="9" t="e">
        <f t="shared" si="29"/>
        <v>#N/A</v>
      </c>
      <c r="CQ19" s="9" t="e">
        <f t="shared" si="29"/>
        <v>#N/A</v>
      </c>
      <c r="CR19" s="9" t="e">
        <f t="shared" si="29"/>
        <v>#N/A</v>
      </c>
      <c r="CS19" s="9" t="e">
        <f t="shared" si="29"/>
        <v>#N/A</v>
      </c>
      <c r="CT19" s="9" t="e">
        <f t="shared" si="29"/>
        <v>#N/A</v>
      </c>
      <c r="CU19" s="9" t="e">
        <f t="shared" si="29"/>
        <v>#N/A</v>
      </c>
      <c r="CV19" s="9" t="e">
        <f t="shared" si="30"/>
        <v>#N/A</v>
      </c>
      <c r="CW19" s="9" t="e">
        <f t="shared" si="30"/>
        <v>#N/A</v>
      </c>
      <c r="CX19" s="9" t="e">
        <f t="shared" si="30"/>
        <v>#N/A</v>
      </c>
      <c r="CY19" s="9" t="e">
        <f t="shared" si="30"/>
        <v>#N/A</v>
      </c>
      <c r="CZ19" s="9" t="e">
        <f t="shared" si="30"/>
        <v>#N/A</v>
      </c>
      <c r="DA19" s="9" t="e">
        <f t="shared" si="30"/>
        <v>#N/A</v>
      </c>
      <c r="DB19" s="9" t="e">
        <f t="shared" si="30"/>
        <v>#N/A</v>
      </c>
      <c r="DC19" s="9" t="e">
        <f t="shared" si="30"/>
        <v>#N/A</v>
      </c>
      <c r="DD19" s="9" t="e">
        <f t="shared" si="30"/>
        <v>#N/A</v>
      </c>
      <c r="DE19" s="9" t="e">
        <f t="shared" si="30"/>
        <v>#N/A</v>
      </c>
      <c r="DF19" s="9" t="e">
        <f t="shared" si="31"/>
        <v>#N/A</v>
      </c>
      <c r="DG19" s="9" t="e">
        <f t="shared" si="31"/>
        <v>#N/A</v>
      </c>
      <c r="DH19" s="9" t="e">
        <f t="shared" si="31"/>
        <v>#N/A</v>
      </c>
      <c r="DI19" s="9" t="e">
        <f t="shared" si="31"/>
        <v>#N/A</v>
      </c>
      <c r="DJ19" s="9" t="e">
        <f t="shared" si="31"/>
        <v>#N/A</v>
      </c>
      <c r="DK19" s="9" t="e">
        <f t="shared" si="31"/>
        <v>#N/A</v>
      </c>
      <c r="DL19" s="9" t="e">
        <f t="shared" si="31"/>
        <v>#N/A</v>
      </c>
      <c r="DM19" s="9" t="e">
        <f t="shared" si="31"/>
        <v>#N/A</v>
      </c>
      <c r="DN19" s="9" t="e">
        <f t="shared" si="31"/>
        <v>#N/A</v>
      </c>
      <c r="DO19" s="9" t="e">
        <f t="shared" si="31"/>
        <v>#N/A</v>
      </c>
      <c r="DP19" s="9" t="e">
        <f t="shared" si="32"/>
        <v>#N/A</v>
      </c>
      <c r="DQ19" s="9" t="e">
        <f t="shared" si="32"/>
        <v>#N/A</v>
      </c>
      <c r="DR19" s="9" t="e">
        <f t="shared" si="32"/>
        <v>#N/A</v>
      </c>
      <c r="DS19" s="9" t="e">
        <f t="shared" si="32"/>
        <v>#N/A</v>
      </c>
      <c r="DT19" s="9" t="e">
        <f t="shared" si="32"/>
        <v>#N/A</v>
      </c>
      <c r="DU19" s="9" t="e">
        <f t="shared" si="32"/>
        <v>#N/A</v>
      </c>
      <c r="DV19" s="9" t="e">
        <f t="shared" si="32"/>
        <v>#N/A</v>
      </c>
      <c r="DW19" s="9" t="e">
        <f t="shared" si="32"/>
        <v>#N/A</v>
      </c>
      <c r="DX19" s="9" t="e">
        <f t="shared" si="32"/>
        <v>#N/A</v>
      </c>
      <c r="DY19" s="9" t="e">
        <f t="shared" si="32"/>
        <v>#N/A</v>
      </c>
      <c r="DZ19" s="9" t="e">
        <f t="shared" si="33"/>
        <v>#N/A</v>
      </c>
      <c r="EA19" s="9" t="e">
        <f t="shared" si="33"/>
        <v>#N/A</v>
      </c>
      <c r="EB19" s="9" t="e">
        <f t="shared" si="33"/>
        <v>#N/A</v>
      </c>
      <c r="EC19" s="9" t="e">
        <f t="shared" si="33"/>
        <v>#N/A</v>
      </c>
      <c r="ED19" s="9" t="e">
        <f t="shared" si="33"/>
        <v>#N/A</v>
      </c>
      <c r="EE19" s="9" t="e">
        <f t="shared" si="33"/>
        <v>#N/A</v>
      </c>
      <c r="EF19" s="9" t="e">
        <f t="shared" si="33"/>
        <v>#N/A</v>
      </c>
      <c r="EG19" s="9" t="e">
        <f t="shared" si="33"/>
        <v>#N/A</v>
      </c>
      <c r="EH19" s="9" t="e">
        <f t="shared" si="33"/>
        <v>#N/A</v>
      </c>
      <c r="EI19" s="9" t="e">
        <f t="shared" si="33"/>
        <v>#N/A</v>
      </c>
      <c r="EJ19" s="9" t="e">
        <f t="shared" si="34"/>
        <v>#N/A</v>
      </c>
      <c r="EK19" s="9" t="e">
        <f t="shared" si="34"/>
        <v>#N/A</v>
      </c>
      <c r="EL19" s="9" t="e">
        <f t="shared" si="34"/>
        <v>#N/A</v>
      </c>
      <c r="EM19" s="9" t="e">
        <f t="shared" si="34"/>
        <v>#N/A</v>
      </c>
      <c r="EN19" s="9" t="e">
        <f t="shared" si="34"/>
        <v>#N/A</v>
      </c>
      <c r="EO19" s="9" t="e">
        <f t="shared" si="34"/>
        <v>#N/A</v>
      </c>
      <c r="EP19" s="9" t="e">
        <f t="shared" si="34"/>
        <v>#N/A</v>
      </c>
      <c r="EQ19" s="9" t="e">
        <f t="shared" si="34"/>
        <v>#N/A</v>
      </c>
      <c r="ER19" s="9">
        <f t="shared" si="34"/>
        <v>9.849999999999999E-2</v>
      </c>
      <c r="ES19" s="9" t="e">
        <f t="shared" si="34"/>
        <v>#N/A</v>
      </c>
      <c r="ET19" s="9" t="e">
        <f t="shared" si="35"/>
        <v>#N/A</v>
      </c>
      <c r="EU19" s="9" t="e">
        <f t="shared" si="35"/>
        <v>#N/A</v>
      </c>
      <c r="EV19" s="9" t="e">
        <f t="shared" si="35"/>
        <v>#N/A</v>
      </c>
      <c r="EW19" s="9" t="e">
        <f t="shared" si="35"/>
        <v>#N/A</v>
      </c>
      <c r="EX19" s="9" t="e">
        <f t="shared" si="35"/>
        <v>#N/A</v>
      </c>
      <c r="EY19" s="9" t="e">
        <f t="shared" si="35"/>
        <v>#N/A</v>
      </c>
      <c r="EZ19" s="9" t="e">
        <f t="shared" si="35"/>
        <v>#N/A</v>
      </c>
      <c r="FA19" s="9" t="e">
        <f t="shared" si="35"/>
        <v>#N/A</v>
      </c>
      <c r="FB19" s="9" t="e">
        <f t="shared" si="35"/>
        <v>#N/A</v>
      </c>
      <c r="FC19" s="9" t="e">
        <f t="shared" si="35"/>
        <v>#N/A</v>
      </c>
      <c r="FD19" s="9" t="e">
        <f t="shared" si="36"/>
        <v>#N/A</v>
      </c>
      <c r="FE19" s="9" t="e">
        <f t="shared" si="36"/>
        <v>#N/A</v>
      </c>
      <c r="FF19" s="9" t="e">
        <f t="shared" si="36"/>
        <v>#N/A</v>
      </c>
      <c r="FG19" s="9" t="e">
        <f t="shared" si="36"/>
        <v>#N/A</v>
      </c>
      <c r="FH19" s="9" t="e">
        <f t="shared" si="36"/>
        <v>#N/A</v>
      </c>
      <c r="FI19" s="9" t="e">
        <f t="shared" si="36"/>
        <v>#N/A</v>
      </c>
      <c r="FJ19" s="9" t="e">
        <f t="shared" si="36"/>
        <v>#N/A</v>
      </c>
      <c r="FK19" s="9" t="e">
        <f t="shared" si="36"/>
        <v>#N/A</v>
      </c>
      <c r="FL19" s="9">
        <f t="shared" si="36"/>
        <v>0.13300000000000001</v>
      </c>
      <c r="FM19" s="9" t="e">
        <f t="shared" si="36"/>
        <v>#N/A</v>
      </c>
      <c r="FN19" s="9" t="e">
        <f t="shared" si="37"/>
        <v>#N/A</v>
      </c>
      <c r="FO19" s="9" t="e">
        <f t="shared" si="37"/>
        <v>#N/A</v>
      </c>
      <c r="FP19" s="9">
        <f t="shared" si="37"/>
        <v>0.13800000000000001</v>
      </c>
      <c r="FQ19" s="9" t="e">
        <f t="shared" si="37"/>
        <v>#N/A</v>
      </c>
      <c r="FR19" s="9" t="e">
        <f t="shared" si="37"/>
        <v>#N/A</v>
      </c>
      <c r="FS19" s="9" t="e">
        <f t="shared" si="37"/>
        <v>#N/A</v>
      </c>
      <c r="FT19" s="9" t="e">
        <f t="shared" si="37"/>
        <v>#N/A</v>
      </c>
    </row>
    <row r="20" spans="2:176" x14ac:dyDescent="0.25">
      <c r="B20" s="5" t="s">
        <v>8</v>
      </c>
      <c r="C20" s="8">
        <v>1.7500000000000002E-2</v>
      </c>
      <c r="D20" s="8">
        <v>6.5500000000000003E-2</v>
      </c>
      <c r="E20" s="8">
        <v>9.0999999999999998E-2</v>
      </c>
      <c r="F20" s="8">
        <v>0.1245</v>
      </c>
      <c r="G20" s="8">
        <v>0.19600000000000001</v>
      </c>
      <c r="H20" s="8">
        <f>AVERAGE([1]Atlas!DE34:DG34)/100</f>
        <v>0.23</v>
      </c>
      <c r="I20" s="8">
        <v>0.23100000000000001</v>
      </c>
      <c r="J20" s="8">
        <f>AVERAGE([1]Atlas!DL34:DM34)/100</f>
        <v>0.22549999999999998</v>
      </c>
      <c r="K20" s="8"/>
      <c r="L20" s="8"/>
      <c r="M20" s="51">
        <f t="shared" si="38"/>
        <v>-5.5000000000000326E-3</v>
      </c>
      <c r="N20" s="8"/>
      <c r="O20" s="41">
        <f t="shared" si="25"/>
        <v>7.5000000000000015E-3</v>
      </c>
      <c r="P20" s="41">
        <f t="shared" si="25"/>
        <v>2.5500000000000002E-2</v>
      </c>
      <c r="Q20" s="41">
        <f t="shared" si="25"/>
        <v>1.0000000000000009E-3</v>
      </c>
      <c r="R20" s="41">
        <f t="shared" si="25"/>
        <v>5.5000000000000049E-3</v>
      </c>
      <c r="S20" s="41">
        <f t="shared" si="25"/>
        <v>3.6000000000000004E-2</v>
      </c>
      <c r="T20" s="41">
        <f t="shared" si="25"/>
        <v>1.0000000000000009E-2</v>
      </c>
      <c r="U20" s="41">
        <f t="shared" si="25"/>
        <v>2.1000000000000019E-2</v>
      </c>
      <c r="V20" s="41">
        <f t="shared" si="25"/>
        <v>5.4999999999999771E-3</v>
      </c>
      <c r="W20" s="41"/>
      <c r="X20" s="40">
        <f t="shared" si="26"/>
        <v>1.521428571428572E-2</v>
      </c>
      <c r="Y20" s="40">
        <f t="shared" si="27"/>
        <v>1.4947407802023735E-2</v>
      </c>
      <c r="Z20" s="43">
        <f t="shared" si="39"/>
        <v>1.2702380952380948E-2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K20" s="6" t="str">
        <f t="shared" si="28"/>
        <v>Haddad</v>
      </c>
      <c r="CL20" s="9" t="e">
        <f t="shared" si="29"/>
        <v>#N/A</v>
      </c>
      <c r="CM20" s="9" t="e">
        <f t="shared" si="29"/>
        <v>#N/A</v>
      </c>
      <c r="CN20" s="9" t="e">
        <f t="shared" si="29"/>
        <v>#N/A</v>
      </c>
      <c r="CO20" s="9" t="e">
        <f t="shared" si="29"/>
        <v>#N/A</v>
      </c>
      <c r="CP20" s="9" t="e">
        <f t="shared" si="29"/>
        <v>#N/A</v>
      </c>
      <c r="CQ20" s="9" t="e">
        <f t="shared" si="29"/>
        <v>#N/A</v>
      </c>
      <c r="CR20" s="9" t="e">
        <f t="shared" si="29"/>
        <v>#N/A</v>
      </c>
      <c r="CS20" s="9" t="e">
        <f t="shared" si="29"/>
        <v>#N/A</v>
      </c>
      <c r="CT20" s="9" t="e">
        <f t="shared" si="29"/>
        <v>#N/A</v>
      </c>
      <c r="CU20" s="9" t="e">
        <f t="shared" si="29"/>
        <v>#N/A</v>
      </c>
      <c r="CV20" s="9" t="e">
        <f t="shared" si="30"/>
        <v>#N/A</v>
      </c>
      <c r="CW20" s="9" t="e">
        <f t="shared" si="30"/>
        <v>#N/A</v>
      </c>
      <c r="CX20" s="9" t="e">
        <f t="shared" si="30"/>
        <v>#N/A</v>
      </c>
      <c r="CY20" s="9" t="e">
        <f t="shared" si="30"/>
        <v>#N/A</v>
      </c>
      <c r="CZ20" s="9" t="e">
        <f t="shared" si="30"/>
        <v>#N/A</v>
      </c>
      <c r="DA20" s="9" t="e">
        <f t="shared" si="30"/>
        <v>#N/A</v>
      </c>
      <c r="DB20" s="9" t="e">
        <f t="shared" si="30"/>
        <v>#N/A</v>
      </c>
      <c r="DC20" s="9" t="e">
        <f t="shared" si="30"/>
        <v>#N/A</v>
      </c>
      <c r="DD20" s="9" t="e">
        <f t="shared" si="30"/>
        <v>#N/A</v>
      </c>
      <c r="DE20" s="9" t="e">
        <f t="shared" si="30"/>
        <v>#N/A</v>
      </c>
      <c r="DF20" s="9" t="e">
        <f t="shared" si="31"/>
        <v>#N/A</v>
      </c>
      <c r="DG20" s="9" t="e">
        <f t="shared" si="31"/>
        <v>#N/A</v>
      </c>
      <c r="DH20" s="9" t="e">
        <f t="shared" si="31"/>
        <v>#N/A</v>
      </c>
      <c r="DI20" s="9" t="e">
        <f t="shared" si="31"/>
        <v>#N/A</v>
      </c>
      <c r="DJ20" s="9" t="e">
        <f t="shared" si="31"/>
        <v>#N/A</v>
      </c>
      <c r="DK20" s="9" t="e">
        <f t="shared" si="31"/>
        <v>#N/A</v>
      </c>
      <c r="DL20" s="9" t="e">
        <f t="shared" si="31"/>
        <v>#N/A</v>
      </c>
      <c r="DM20" s="9" t="e">
        <f t="shared" si="31"/>
        <v>#N/A</v>
      </c>
      <c r="DN20" s="9" t="e">
        <f t="shared" si="31"/>
        <v>#N/A</v>
      </c>
      <c r="DO20" s="9" t="e">
        <f t="shared" si="31"/>
        <v>#N/A</v>
      </c>
      <c r="DP20" s="9" t="e">
        <f t="shared" si="32"/>
        <v>#N/A</v>
      </c>
      <c r="DQ20" s="9" t="e">
        <f t="shared" si="32"/>
        <v>#N/A</v>
      </c>
      <c r="DR20" s="9" t="e">
        <f t="shared" si="32"/>
        <v>#N/A</v>
      </c>
      <c r="DS20" s="9" t="e">
        <f t="shared" si="32"/>
        <v>#N/A</v>
      </c>
      <c r="DT20" s="9" t="e">
        <f t="shared" si="32"/>
        <v>#N/A</v>
      </c>
      <c r="DU20" s="9" t="e">
        <f t="shared" si="32"/>
        <v>#N/A</v>
      </c>
      <c r="DV20" s="9" t="e">
        <f t="shared" si="32"/>
        <v>#N/A</v>
      </c>
      <c r="DW20" s="9" t="e">
        <f t="shared" si="32"/>
        <v>#N/A</v>
      </c>
      <c r="DX20" s="9" t="e">
        <f t="shared" si="32"/>
        <v>#N/A</v>
      </c>
      <c r="DY20" s="9" t="e">
        <f t="shared" si="32"/>
        <v>#N/A</v>
      </c>
      <c r="DZ20" s="9" t="e">
        <f t="shared" si="33"/>
        <v>#N/A</v>
      </c>
      <c r="EA20" s="9" t="e">
        <f t="shared" si="33"/>
        <v>#N/A</v>
      </c>
      <c r="EB20" s="9" t="e">
        <f t="shared" si="33"/>
        <v>#N/A</v>
      </c>
      <c r="EC20" s="9" t="e">
        <f t="shared" si="33"/>
        <v>#N/A</v>
      </c>
      <c r="ED20" s="9" t="e">
        <f t="shared" si="33"/>
        <v>#N/A</v>
      </c>
      <c r="EE20" s="9" t="e">
        <f t="shared" si="33"/>
        <v>#N/A</v>
      </c>
      <c r="EF20" s="9" t="e">
        <f t="shared" si="33"/>
        <v>#N/A</v>
      </c>
      <c r="EG20" s="9" t="e">
        <f t="shared" si="33"/>
        <v>#N/A</v>
      </c>
      <c r="EH20" s="9" t="e">
        <f t="shared" si="33"/>
        <v>#N/A</v>
      </c>
      <c r="EI20" s="9" t="e">
        <f t="shared" si="33"/>
        <v>#N/A</v>
      </c>
      <c r="EJ20" s="9" t="e">
        <f t="shared" si="34"/>
        <v>#N/A</v>
      </c>
      <c r="EK20" s="9" t="e">
        <f t="shared" si="34"/>
        <v>#N/A</v>
      </c>
      <c r="EL20" s="9" t="e">
        <f t="shared" si="34"/>
        <v>#N/A</v>
      </c>
      <c r="EM20" s="9" t="e">
        <f t="shared" si="34"/>
        <v>#N/A</v>
      </c>
      <c r="EN20" s="9" t="e">
        <f t="shared" si="34"/>
        <v>#N/A</v>
      </c>
      <c r="EO20" s="9" t="e">
        <f t="shared" si="34"/>
        <v>#N/A</v>
      </c>
      <c r="EP20" s="9" t="e">
        <f t="shared" si="34"/>
        <v>#N/A</v>
      </c>
      <c r="EQ20" s="9" t="e">
        <f t="shared" si="34"/>
        <v>#N/A</v>
      </c>
      <c r="ER20" s="9">
        <f t="shared" si="34"/>
        <v>6.5500000000000003E-2</v>
      </c>
      <c r="ES20" s="9" t="e">
        <f t="shared" si="34"/>
        <v>#N/A</v>
      </c>
      <c r="ET20" s="9" t="e">
        <f t="shared" si="35"/>
        <v>#N/A</v>
      </c>
      <c r="EU20" s="9" t="e">
        <f t="shared" si="35"/>
        <v>#N/A</v>
      </c>
      <c r="EV20" s="9" t="e">
        <f t="shared" si="35"/>
        <v>#N/A</v>
      </c>
      <c r="EW20" s="9" t="e">
        <f t="shared" si="35"/>
        <v>#N/A</v>
      </c>
      <c r="EX20" s="9" t="e">
        <f t="shared" si="35"/>
        <v>#N/A</v>
      </c>
      <c r="EY20" s="9" t="e">
        <f t="shared" si="35"/>
        <v>#N/A</v>
      </c>
      <c r="EZ20" s="9" t="e">
        <f t="shared" si="35"/>
        <v>#N/A</v>
      </c>
      <c r="FA20" s="9" t="e">
        <f t="shared" si="35"/>
        <v>#N/A</v>
      </c>
      <c r="FB20" s="9" t="e">
        <f t="shared" si="35"/>
        <v>#N/A</v>
      </c>
      <c r="FC20" s="9" t="e">
        <f t="shared" si="35"/>
        <v>#N/A</v>
      </c>
      <c r="FD20" s="9" t="e">
        <f t="shared" si="36"/>
        <v>#N/A</v>
      </c>
      <c r="FE20" s="9" t="e">
        <f t="shared" si="36"/>
        <v>#N/A</v>
      </c>
      <c r="FF20" s="9" t="e">
        <f t="shared" si="36"/>
        <v>#N/A</v>
      </c>
      <c r="FG20" s="9" t="e">
        <f t="shared" si="36"/>
        <v>#N/A</v>
      </c>
      <c r="FH20" s="9" t="e">
        <f t="shared" si="36"/>
        <v>#N/A</v>
      </c>
      <c r="FI20" s="9" t="e">
        <f t="shared" si="36"/>
        <v>#N/A</v>
      </c>
      <c r="FJ20" s="9" t="e">
        <f t="shared" si="36"/>
        <v>#N/A</v>
      </c>
      <c r="FK20" s="9" t="e">
        <f t="shared" si="36"/>
        <v>#N/A</v>
      </c>
      <c r="FL20" s="9">
        <f t="shared" si="36"/>
        <v>9.0999999999999998E-2</v>
      </c>
      <c r="FM20" s="9" t="e">
        <f t="shared" si="36"/>
        <v>#N/A</v>
      </c>
      <c r="FN20" s="9" t="e">
        <f t="shared" si="37"/>
        <v>#N/A</v>
      </c>
      <c r="FO20" s="9" t="e">
        <f t="shared" si="37"/>
        <v>#N/A</v>
      </c>
      <c r="FP20" s="9">
        <f t="shared" si="37"/>
        <v>0.1245</v>
      </c>
      <c r="FQ20" s="9" t="e">
        <f t="shared" si="37"/>
        <v>#N/A</v>
      </c>
      <c r="FR20" s="9" t="e">
        <f t="shared" si="37"/>
        <v>#N/A</v>
      </c>
      <c r="FS20" s="9" t="e">
        <f t="shared" si="37"/>
        <v>#N/A</v>
      </c>
      <c r="FT20" s="9" t="e">
        <f t="shared" si="37"/>
        <v>#N/A</v>
      </c>
    </row>
    <row r="21" spans="2:176" x14ac:dyDescent="0.25">
      <c r="B21" s="5" t="s">
        <v>5</v>
      </c>
      <c r="C21" s="8">
        <v>6.3500000000000001E-2</v>
      </c>
      <c r="D21" s="8">
        <v>5.0999999999999997E-2</v>
      </c>
      <c r="E21" s="8">
        <v>2.6000000000000002E-2</v>
      </c>
      <c r="F21" s="8">
        <v>2.4E-2</v>
      </c>
      <c r="G21" s="8">
        <v>2.2000000000000002E-2</v>
      </c>
      <c r="H21" s="8">
        <f>AVERAGE([1]Atlas!DE35:DG35)/100</f>
        <v>1.9333333333333334E-2</v>
      </c>
      <c r="I21" s="8">
        <v>2.4E-2</v>
      </c>
      <c r="J21" s="8">
        <f>AVERAGE([1]Atlas!DL35:DM35)/100</f>
        <v>2.3E-2</v>
      </c>
      <c r="K21" s="8"/>
      <c r="L21" s="8"/>
      <c r="M21" s="51">
        <f t="shared" si="38"/>
        <v>-1.0000000000000009E-3</v>
      </c>
      <c r="N21" s="8"/>
      <c r="O21" s="41">
        <f t="shared" si="25"/>
        <v>2.35E-2</v>
      </c>
      <c r="P21" s="41">
        <f t="shared" si="25"/>
        <v>1.0999999999999996E-2</v>
      </c>
      <c r="Q21" s="41">
        <f t="shared" si="25"/>
        <v>3.9999999999999966E-3</v>
      </c>
      <c r="R21" s="41">
        <f t="shared" si="25"/>
        <v>5.9999999999999984E-3</v>
      </c>
      <c r="S21" s="41">
        <f t="shared" si="25"/>
        <v>7.9999999999999967E-3</v>
      </c>
      <c r="T21" s="41">
        <f t="shared" si="25"/>
        <v>6.666666666666661E-4</v>
      </c>
      <c r="U21" s="41">
        <f t="shared" si="25"/>
        <v>4.0000000000000001E-3</v>
      </c>
      <c r="V21" s="41">
        <f t="shared" si="25"/>
        <v>2.9999999999999992E-3</v>
      </c>
      <c r="W21" s="41"/>
      <c r="X21" s="40">
        <f t="shared" si="26"/>
        <v>8.1666666666666658E-3</v>
      </c>
      <c r="Y21" s="40">
        <f t="shared" si="27"/>
        <v>7.7136243102707549E-3</v>
      </c>
      <c r="Z21" s="43">
        <f t="shared" si="39"/>
        <v>1.2702380952380948E-2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K21" s="6" t="str">
        <f t="shared" si="28"/>
        <v>Alvaro Dias</v>
      </c>
      <c r="CL21" s="9" t="e">
        <f t="shared" si="29"/>
        <v>#N/A</v>
      </c>
      <c r="CM21" s="9" t="e">
        <f t="shared" si="29"/>
        <v>#N/A</v>
      </c>
      <c r="CN21" s="9" t="e">
        <f t="shared" si="29"/>
        <v>#N/A</v>
      </c>
      <c r="CO21" s="9" t="e">
        <f t="shared" si="29"/>
        <v>#N/A</v>
      </c>
      <c r="CP21" s="9" t="e">
        <f t="shared" si="29"/>
        <v>#N/A</v>
      </c>
      <c r="CQ21" s="9" t="e">
        <f t="shared" si="29"/>
        <v>#N/A</v>
      </c>
      <c r="CR21" s="9" t="e">
        <f t="shared" si="29"/>
        <v>#N/A</v>
      </c>
      <c r="CS21" s="9" t="e">
        <f t="shared" si="29"/>
        <v>#N/A</v>
      </c>
      <c r="CT21" s="9" t="e">
        <f t="shared" si="29"/>
        <v>#N/A</v>
      </c>
      <c r="CU21" s="9" t="e">
        <f t="shared" si="29"/>
        <v>#N/A</v>
      </c>
      <c r="CV21" s="9" t="e">
        <f t="shared" si="30"/>
        <v>#N/A</v>
      </c>
      <c r="CW21" s="9" t="e">
        <f t="shared" si="30"/>
        <v>#N/A</v>
      </c>
      <c r="CX21" s="9" t="e">
        <f t="shared" si="30"/>
        <v>#N/A</v>
      </c>
      <c r="CY21" s="9" t="e">
        <f t="shared" si="30"/>
        <v>#N/A</v>
      </c>
      <c r="CZ21" s="9" t="e">
        <f t="shared" si="30"/>
        <v>#N/A</v>
      </c>
      <c r="DA21" s="9" t="e">
        <f t="shared" si="30"/>
        <v>#N/A</v>
      </c>
      <c r="DB21" s="9" t="e">
        <f t="shared" si="30"/>
        <v>#N/A</v>
      </c>
      <c r="DC21" s="9" t="e">
        <f t="shared" si="30"/>
        <v>#N/A</v>
      </c>
      <c r="DD21" s="9" t="e">
        <f t="shared" si="30"/>
        <v>#N/A</v>
      </c>
      <c r="DE21" s="9" t="e">
        <f t="shared" si="30"/>
        <v>#N/A</v>
      </c>
      <c r="DF21" s="9" t="e">
        <f t="shared" si="31"/>
        <v>#N/A</v>
      </c>
      <c r="DG21" s="9" t="e">
        <f t="shared" si="31"/>
        <v>#N/A</v>
      </c>
      <c r="DH21" s="9" t="e">
        <f t="shared" si="31"/>
        <v>#N/A</v>
      </c>
      <c r="DI21" s="9" t="e">
        <f t="shared" si="31"/>
        <v>#N/A</v>
      </c>
      <c r="DJ21" s="9" t="e">
        <f t="shared" si="31"/>
        <v>#N/A</v>
      </c>
      <c r="DK21" s="9" t="e">
        <f t="shared" si="31"/>
        <v>#N/A</v>
      </c>
      <c r="DL21" s="9" t="e">
        <f t="shared" si="31"/>
        <v>#N/A</v>
      </c>
      <c r="DM21" s="9" t="e">
        <f t="shared" si="31"/>
        <v>#N/A</v>
      </c>
      <c r="DN21" s="9" t="e">
        <f t="shared" si="31"/>
        <v>#N/A</v>
      </c>
      <c r="DO21" s="9" t="e">
        <f t="shared" si="31"/>
        <v>#N/A</v>
      </c>
      <c r="DP21" s="9" t="e">
        <f t="shared" si="32"/>
        <v>#N/A</v>
      </c>
      <c r="DQ21" s="9" t="e">
        <f t="shared" si="32"/>
        <v>#N/A</v>
      </c>
      <c r="DR21" s="9" t="e">
        <f t="shared" si="32"/>
        <v>#N/A</v>
      </c>
      <c r="DS21" s="9" t="e">
        <f t="shared" si="32"/>
        <v>#N/A</v>
      </c>
      <c r="DT21" s="9" t="e">
        <f t="shared" si="32"/>
        <v>#N/A</v>
      </c>
      <c r="DU21" s="9" t="e">
        <f t="shared" si="32"/>
        <v>#N/A</v>
      </c>
      <c r="DV21" s="9" t="e">
        <f t="shared" si="32"/>
        <v>#N/A</v>
      </c>
      <c r="DW21" s="9" t="e">
        <f t="shared" si="32"/>
        <v>#N/A</v>
      </c>
      <c r="DX21" s="9" t="e">
        <f t="shared" si="32"/>
        <v>#N/A</v>
      </c>
      <c r="DY21" s="9" t="e">
        <f t="shared" si="32"/>
        <v>#N/A</v>
      </c>
      <c r="DZ21" s="9" t="e">
        <f t="shared" si="33"/>
        <v>#N/A</v>
      </c>
      <c r="EA21" s="9" t="e">
        <f t="shared" si="33"/>
        <v>#N/A</v>
      </c>
      <c r="EB21" s="9" t="e">
        <f t="shared" si="33"/>
        <v>#N/A</v>
      </c>
      <c r="EC21" s="9" t="e">
        <f t="shared" si="33"/>
        <v>#N/A</v>
      </c>
      <c r="ED21" s="9" t="e">
        <f t="shared" si="33"/>
        <v>#N/A</v>
      </c>
      <c r="EE21" s="9" t="e">
        <f t="shared" si="33"/>
        <v>#N/A</v>
      </c>
      <c r="EF21" s="9" t="e">
        <f t="shared" si="33"/>
        <v>#N/A</v>
      </c>
      <c r="EG21" s="9" t="e">
        <f t="shared" si="33"/>
        <v>#N/A</v>
      </c>
      <c r="EH21" s="9" t="e">
        <f t="shared" si="33"/>
        <v>#N/A</v>
      </c>
      <c r="EI21" s="9" t="e">
        <f t="shared" si="33"/>
        <v>#N/A</v>
      </c>
      <c r="EJ21" s="9" t="e">
        <f t="shared" si="34"/>
        <v>#N/A</v>
      </c>
      <c r="EK21" s="9" t="e">
        <f t="shared" si="34"/>
        <v>#N/A</v>
      </c>
      <c r="EL21" s="9" t="e">
        <f t="shared" si="34"/>
        <v>#N/A</v>
      </c>
      <c r="EM21" s="9" t="e">
        <f t="shared" si="34"/>
        <v>#N/A</v>
      </c>
      <c r="EN21" s="9" t="e">
        <f t="shared" si="34"/>
        <v>#N/A</v>
      </c>
      <c r="EO21" s="9" t="e">
        <f t="shared" si="34"/>
        <v>#N/A</v>
      </c>
      <c r="EP21" s="9" t="e">
        <f t="shared" si="34"/>
        <v>#N/A</v>
      </c>
      <c r="EQ21" s="9" t="e">
        <f t="shared" si="34"/>
        <v>#N/A</v>
      </c>
      <c r="ER21" s="9">
        <f t="shared" si="34"/>
        <v>5.0999999999999997E-2</v>
      </c>
      <c r="ES21" s="9" t="e">
        <f t="shared" si="34"/>
        <v>#N/A</v>
      </c>
      <c r="ET21" s="9" t="e">
        <f t="shared" si="35"/>
        <v>#N/A</v>
      </c>
      <c r="EU21" s="9" t="e">
        <f t="shared" si="35"/>
        <v>#N/A</v>
      </c>
      <c r="EV21" s="9" t="e">
        <f t="shared" si="35"/>
        <v>#N/A</v>
      </c>
      <c r="EW21" s="9" t="e">
        <f t="shared" si="35"/>
        <v>#N/A</v>
      </c>
      <c r="EX21" s="9" t="e">
        <f t="shared" si="35"/>
        <v>#N/A</v>
      </c>
      <c r="EY21" s="9" t="e">
        <f t="shared" si="35"/>
        <v>#N/A</v>
      </c>
      <c r="EZ21" s="9" t="e">
        <f t="shared" si="35"/>
        <v>#N/A</v>
      </c>
      <c r="FA21" s="9" t="e">
        <f t="shared" si="35"/>
        <v>#N/A</v>
      </c>
      <c r="FB21" s="9" t="e">
        <f t="shared" si="35"/>
        <v>#N/A</v>
      </c>
      <c r="FC21" s="9" t="e">
        <f t="shared" si="35"/>
        <v>#N/A</v>
      </c>
      <c r="FD21" s="9" t="e">
        <f t="shared" si="36"/>
        <v>#N/A</v>
      </c>
      <c r="FE21" s="9" t="e">
        <f t="shared" si="36"/>
        <v>#N/A</v>
      </c>
      <c r="FF21" s="9" t="e">
        <f t="shared" si="36"/>
        <v>#N/A</v>
      </c>
      <c r="FG21" s="9" t="e">
        <f t="shared" si="36"/>
        <v>#N/A</v>
      </c>
      <c r="FH21" s="9" t="e">
        <f t="shared" si="36"/>
        <v>#N/A</v>
      </c>
      <c r="FI21" s="9" t="e">
        <f t="shared" si="36"/>
        <v>#N/A</v>
      </c>
      <c r="FJ21" s="9" t="e">
        <f t="shared" si="36"/>
        <v>#N/A</v>
      </c>
      <c r="FK21" s="9" t="e">
        <f t="shared" si="36"/>
        <v>#N/A</v>
      </c>
      <c r="FL21" s="9">
        <f t="shared" si="36"/>
        <v>2.6000000000000002E-2</v>
      </c>
      <c r="FM21" s="9" t="e">
        <f t="shared" si="36"/>
        <v>#N/A</v>
      </c>
      <c r="FN21" s="9" t="e">
        <f t="shared" si="37"/>
        <v>#N/A</v>
      </c>
      <c r="FO21" s="9" t="e">
        <f t="shared" si="37"/>
        <v>#N/A</v>
      </c>
      <c r="FP21" s="9">
        <f t="shared" si="37"/>
        <v>2.4E-2</v>
      </c>
      <c r="FQ21" s="9" t="e">
        <f t="shared" si="37"/>
        <v>#N/A</v>
      </c>
      <c r="FR21" s="9" t="e">
        <f t="shared" si="37"/>
        <v>#N/A</v>
      </c>
      <c r="FS21" s="9" t="e">
        <f t="shared" si="37"/>
        <v>#N/A</v>
      </c>
      <c r="FT21" s="9" t="e">
        <f t="shared" si="37"/>
        <v>#N/A</v>
      </c>
    </row>
    <row r="22" spans="2:176" x14ac:dyDescent="0.25">
      <c r="B22" s="5" t="s">
        <v>25</v>
      </c>
      <c r="C22" s="8">
        <v>8.7499999999999994E-2</v>
      </c>
      <c r="D22" s="8">
        <v>5.0500000000000045E-2</v>
      </c>
      <c r="E22" s="8">
        <v>7.7000000000000166E-2</v>
      </c>
      <c r="F22" s="8">
        <v>8.1000000000000016E-2</v>
      </c>
      <c r="G22" s="8">
        <v>8.1999999999999962E-2</v>
      </c>
      <c r="H22" s="8">
        <f>1-SUM(H15:H21)</f>
        <v>6.600000000000017E-2</v>
      </c>
      <c r="I22" s="8">
        <v>6.3000000000000056E-2</v>
      </c>
      <c r="J22" s="8">
        <f>1-SUM(J15:J21)</f>
        <v>6.5000000000000058E-2</v>
      </c>
      <c r="K22" s="8"/>
      <c r="L22" s="8"/>
      <c r="M22" s="51">
        <f t="shared" si="38"/>
        <v>2.0000000000000018E-3</v>
      </c>
      <c r="N22" s="8"/>
      <c r="O22" s="41">
        <f t="shared" si="25"/>
        <v>2.2499999999999992E-2</v>
      </c>
      <c r="P22" s="41">
        <f t="shared" si="25"/>
        <v>1.9499999999999906E-2</v>
      </c>
      <c r="Q22" s="41">
        <f t="shared" si="25"/>
        <v>2.9999999999999055E-3</v>
      </c>
      <c r="R22" s="41">
        <f t="shared" si="25"/>
        <v>8.9999999999999525E-3</v>
      </c>
      <c r="S22" s="41">
        <f t="shared" si="25"/>
        <v>1.2000000000000011E-2</v>
      </c>
      <c r="T22" s="41">
        <f t="shared" si="25"/>
        <v>3.9999999999997815E-3</v>
      </c>
      <c r="U22" s="41">
        <f t="shared" si="25"/>
        <v>1.7000000000000015E-2</v>
      </c>
      <c r="V22" s="41">
        <f t="shared" si="25"/>
        <v>1.5000000000000013E-2</v>
      </c>
      <c r="W22" s="41"/>
      <c r="X22" s="40">
        <f t="shared" si="26"/>
        <v>1.2428571428571367E-2</v>
      </c>
      <c r="Y22" s="40">
        <f t="shared" si="27"/>
        <v>7.8946184201644752E-3</v>
      </c>
      <c r="Z22" s="43">
        <f t="shared" si="39"/>
        <v>1.2702380952380948E-2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K22" s="6" t="str">
        <f t="shared" si="28"/>
        <v>DEMAIS</v>
      </c>
      <c r="CL22" s="9" t="e">
        <f t="shared" si="29"/>
        <v>#N/A</v>
      </c>
      <c r="CM22" s="9" t="e">
        <f t="shared" si="29"/>
        <v>#N/A</v>
      </c>
      <c r="CN22" s="9" t="e">
        <f t="shared" si="29"/>
        <v>#N/A</v>
      </c>
      <c r="CO22" s="9" t="e">
        <f t="shared" si="29"/>
        <v>#N/A</v>
      </c>
      <c r="CP22" s="9" t="e">
        <f t="shared" si="29"/>
        <v>#N/A</v>
      </c>
      <c r="CQ22" s="9" t="e">
        <f t="shared" si="29"/>
        <v>#N/A</v>
      </c>
      <c r="CR22" s="9" t="e">
        <f t="shared" si="29"/>
        <v>#N/A</v>
      </c>
      <c r="CS22" s="9" t="e">
        <f t="shared" si="29"/>
        <v>#N/A</v>
      </c>
      <c r="CT22" s="9" t="e">
        <f t="shared" si="29"/>
        <v>#N/A</v>
      </c>
      <c r="CU22" s="9" t="e">
        <f t="shared" si="29"/>
        <v>#N/A</v>
      </c>
      <c r="CV22" s="9" t="e">
        <f t="shared" si="30"/>
        <v>#N/A</v>
      </c>
      <c r="CW22" s="9" t="e">
        <f t="shared" si="30"/>
        <v>#N/A</v>
      </c>
      <c r="CX22" s="9" t="e">
        <f t="shared" si="30"/>
        <v>#N/A</v>
      </c>
      <c r="CY22" s="9" t="e">
        <f t="shared" si="30"/>
        <v>#N/A</v>
      </c>
      <c r="CZ22" s="9" t="e">
        <f t="shared" si="30"/>
        <v>#N/A</v>
      </c>
      <c r="DA22" s="9" t="e">
        <f t="shared" si="30"/>
        <v>#N/A</v>
      </c>
      <c r="DB22" s="9" t="e">
        <f t="shared" si="30"/>
        <v>#N/A</v>
      </c>
      <c r="DC22" s="9" t="e">
        <f t="shared" si="30"/>
        <v>#N/A</v>
      </c>
      <c r="DD22" s="9" t="e">
        <f t="shared" si="30"/>
        <v>#N/A</v>
      </c>
      <c r="DE22" s="9" t="e">
        <f t="shared" si="30"/>
        <v>#N/A</v>
      </c>
      <c r="DF22" s="9" t="e">
        <f t="shared" si="31"/>
        <v>#N/A</v>
      </c>
      <c r="DG22" s="9" t="e">
        <f t="shared" si="31"/>
        <v>#N/A</v>
      </c>
      <c r="DH22" s="9" t="e">
        <f t="shared" si="31"/>
        <v>#N/A</v>
      </c>
      <c r="DI22" s="9" t="e">
        <f t="shared" si="31"/>
        <v>#N/A</v>
      </c>
      <c r="DJ22" s="9" t="e">
        <f t="shared" si="31"/>
        <v>#N/A</v>
      </c>
      <c r="DK22" s="9" t="e">
        <f t="shared" si="31"/>
        <v>#N/A</v>
      </c>
      <c r="DL22" s="9" t="e">
        <f t="shared" si="31"/>
        <v>#N/A</v>
      </c>
      <c r="DM22" s="9" t="e">
        <f t="shared" si="31"/>
        <v>#N/A</v>
      </c>
      <c r="DN22" s="9" t="e">
        <f t="shared" si="31"/>
        <v>#N/A</v>
      </c>
      <c r="DO22" s="9" t="e">
        <f t="shared" si="31"/>
        <v>#N/A</v>
      </c>
      <c r="DP22" s="9" t="e">
        <f t="shared" si="32"/>
        <v>#N/A</v>
      </c>
      <c r="DQ22" s="9" t="e">
        <f t="shared" si="32"/>
        <v>#N/A</v>
      </c>
      <c r="DR22" s="9" t="e">
        <f t="shared" si="32"/>
        <v>#N/A</v>
      </c>
      <c r="DS22" s="9" t="e">
        <f t="shared" si="32"/>
        <v>#N/A</v>
      </c>
      <c r="DT22" s="9" t="e">
        <f t="shared" si="32"/>
        <v>#N/A</v>
      </c>
      <c r="DU22" s="9" t="e">
        <f t="shared" si="32"/>
        <v>#N/A</v>
      </c>
      <c r="DV22" s="9" t="e">
        <f t="shared" si="32"/>
        <v>#N/A</v>
      </c>
      <c r="DW22" s="9" t="e">
        <f t="shared" si="32"/>
        <v>#N/A</v>
      </c>
      <c r="DX22" s="9" t="e">
        <f t="shared" si="32"/>
        <v>#N/A</v>
      </c>
      <c r="DY22" s="9" t="e">
        <f t="shared" si="32"/>
        <v>#N/A</v>
      </c>
      <c r="DZ22" s="9" t="e">
        <f t="shared" si="33"/>
        <v>#N/A</v>
      </c>
      <c r="EA22" s="9" t="e">
        <f t="shared" si="33"/>
        <v>#N/A</v>
      </c>
      <c r="EB22" s="9" t="e">
        <f t="shared" si="33"/>
        <v>#N/A</v>
      </c>
      <c r="EC22" s="9" t="e">
        <f t="shared" si="33"/>
        <v>#N/A</v>
      </c>
      <c r="ED22" s="9" t="e">
        <f t="shared" si="33"/>
        <v>#N/A</v>
      </c>
      <c r="EE22" s="9" t="e">
        <f t="shared" si="33"/>
        <v>#N/A</v>
      </c>
      <c r="EF22" s="9" t="e">
        <f t="shared" si="33"/>
        <v>#N/A</v>
      </c>
      <c r="EG22" s="9" t="e">
        <f t="shared" si="33"/>
        <v>#N/A</v>
      </c>
      <c r="EH22" s="9" t="e">
        <f t="shared" si="33"/>
        <v>#N/A</v>
      </c>
      <c r="EI22" s="9" t="e">
        <f t="shared" si="33"/>
        <v>#N/A</v>
      </c>
      <c r="EJ22" s="9" t="e">
        <f t="shared" si="34"/>
        <v>#N/A</v>
      </c>
      <c r="EK22" s="9" t="e">
        <f t="shared" si="34"/>
        <v>#N/A</v>
      </c>
      <c r="EL22" s="9" t="e">
        <f t="shared" si="34"/>
        <v>#N/A</v>
      </c>
      <c r="EM22" s="9" t="e">
        <f t="shared" si="34"/>
        <v>#N/A</v>
      </c>
      <c r="EN22" s="9" t="e">
        <f t="shared" si="34"/>
        <v>#N/A</v>
      </c>
      <c r="EO22" s="9" t="e">
        <f t="shared" si="34"/>
        <v>#N/A</v>
      </c>
      <c r="EP22" s="9" t="e">
        <f t="shared" si="34"/>
        <v>#N/A</v>
      </c>
      <c r="EQ22" s="9" t="e">
        <f t="shared" si="34"/>
        <v>#N/A</v>
      </c>
      <c r="ER22" s="9">
        <f t="shared" si="34"/>
        <v>5.0500000000000045E-2</v>
      </c>
      <c r="ES22" s="9" t="e">
        <f t="shared" si="34"/>
        <v>#N/A</v>
      </c>
      <c r="ET22" s="9" t="e">
        <f t="shared" si="35"/>
        <v>#N/A</v>
      </c>
      <c r="EU22" s="9" t="e">
        <f t="shared" si="35"/>
        <v>#N/A</v>
      </c>
      <c r="EV22" s="9" t="e">
        <f t="shared" si="35"/>
        <v>#N/A</v>
      </c>
      <c r="EW22" s="9" t="e">
        <f t="shared" si="35"/>
        <v>#N/A</v>
      </c>
      <c r="EX22" s="9" t="e">
        <f t="shared" si="35"/>
        <v>#N/A</v>
      </c>
      <c r="EY22" s="9" t="e">
        <f t="shared" si="35"/>
        <v>#N/A</v>
      </c>
      <c r="EZ22" s="9" t="e">
        <f t="shared" si="35"/>
        <v>#N/A</v>
      </c>
      <c r="FA22" s="9" t="e">
        <f t="shared" si="35"/>
        <v>#N/A</v>
      </c>
      <c r="FB22" s="9" t="e">
        <f t="shared" si="35"/>
        <v>#N/A</v>
      </c>
      <c r="FC22" s="9" t="e">
        <f t="shared" si="35"/>
        <v>#N/A</v>
      </c>
      <c r="FD22" s="9" t="e">
        <f t="shared" si="36"/>
        <v>#N/A</v>
      </c>
      <c r="FE22" s="9" t="e">
        <f t="shared" si="36"/>
        <v>#N/A</v>
      </c>
      <c r="FF22" s="9" t="e">
        <f t="shared" si="36"/>
        <v>#N/A</v>
      </c>
      <c r="FG22" s="9" t="e">
        <f t="shared" si="36"/>
        <v>#N/A</v>
      </c>
      <c r="FH22" s="9" t="e">
        <f t="shared" si="36"/>
        <v>#N/A</v>
      </c>
      <c r="FI22" s="9" t="e">
        <f t="shared" si="36"/>
        <v>#N/A</v>
      </c>
      <c r="FJ22" s="9" t="e">
        <f t="shared" si="36"/>
        <v>#N/A</v>
      </c>
      <c r="FK22" s="9" t="e">
        <f t="shared" si="36"/>
        <v>#N/A</v>
      </c>
      <c r="FL22" s="9">
        <f t="shared" si="36"/>
        <v>7.7000000000000166E-2</v>
      </c>
      <c r="FM22" s="9" t="e">
        <f t="shared" si="36"/>
        <v>#N/A</v>
      </c>
      <c r="FN22" s="9" t="e">
        <f t="shared" si="37"/>
        <v>#N/A</v>
      </c>
      <c r="FO22" s="9" t="e">
        <f t="shared" si="37"/>
        <v>#N/A</v>
      </c>
      <c r="FP22" s="9">
        <f t="shared" si="37"/>
        <v>8.1000000000000016E-2</v>
      </c>
      <c r="FQ22" s="9" t="e">
        <f t="shared" si="37"/>
        <v>#N/A</v>
      </c>
      <c r="FR22" s="9" t="e">
        <f t="shared" si="37"/>
        <v>#N/A</v>
      </c>
      <c r="FS22" s="9" t="e">
        <f t="shared" si="37"/>
        <v>#N/A</v>
      </c>
      <c r="FT22" s="9" t="e">
        <f t="shared" si="37"/>
        <v>#N/A</v>
      </c>
    </row>
    <row r="23" spans="2:176" x14ac:dyDescent="0.25">
      <c r="M23" s="46"/>
      <c r="O23" s="48"/>
      <c r="P23" s="48"/>
      <c r="Q23" s="48"/>
      <c r="R23" s="48"/>
      <c r="S23" s="48"/>
      <c r="T23" s="48"/>
      <c r="U23" s="48"/>
      <c r="V23" s="48"/>
      <c r="W23" s="44"/>
    </row>
    <row r="24" spans="2:176" ht="15.75" thickBot="1" x14ac:dyDescent="0.3">
      <c r="J24" s="10"/>
      <c r="K24" s="10"/>
      <c r="O24" s="40">
        <f>AVERAGE(O15:O22)</f>
        <v>1.4875000000000003E-2</v>
      </c>
      <c r="P24" s="40">
        <f t="shared" ref="P24:S24" si="40">AVERAGE(P15:P22)</f>
        <v>1.2874999999999982E-2</v>
      </c>
      <c r="Q24" s="40">
        <f t="shared" si="40"/>
        <v>9.2499999999999926E-3</v>
      </c>
      <c r="R24" s="40">
        <f t="shared" si="40"/>
        <v>1.2875000000000001E-2</v>
      </c>
      <c r="S24" s="40">
        <f t="shared" si="40"/>
        <v>1.5375E-2</v>
      </c>
      <c r="T24" s="40">
        <f>AVERAGE(T15:T22)</f>
        <v>7.6666666666666376E-3</v>
      </c>
      <c r="U24" s="40">
        <f>AVERAGE(U15:U22)</f>
        <v>1.6000000000000014E-2</v>
      </c>
      <c r="V24" s="40">
        <f>AVERAGE(V15:V22)</f>
        <v>1.3749999999999997E-2</v>
      </c>
      <c r="W24" s="40"/>
    </row>
    <row r="25" spans="2:176" ht="15.75" thickBot="1" x14ac:dyDescent="0.3">
      <c r="B25" s="7" t="s">
        <v>37</v>
      </c>
      <c r="C25" s="2">
        <v>43258</v>
      </c>
      <c r="D25" s="2">
        <v>43333</v>
      </c>
      <c r="E25" s="2">
        <v>43353</v>
      </c>
      <c r="F25" s="2">
        <v>43357</v>
      </c>
      <c r="G25" s="2">
        <v>43362</v>
      </c>
      <c r="H25" s="2">
        <v>43371</v>
      </c>
      <c r="I25" s="2">
        <v>43375</v>
      </c>
      <c r="J25" s="2">
        <v>43377</v>
      </c>
      <c r="K25" s="58" t="s">
        <v>40</v>
      </c>
      <c r="L25" s="2"/>
      <c r="M25" s="21" t="s">
        <v>38</v>
      </c>
      <c r="N25" s="2"/>
      <c r="O25" s="21"/>
      <c r="P25" s="21"/>
      <c r="Q25" s="21"/>
      <c r="R25" s="21"/>
      <c r="S25" s="21"/>
      <c r="T25" s="21"/>
      <c r="U25" s="21"/>
      <c r="V25" s="2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K25" s="6" t="s">
        <v>16</v>
      </c>
      <c r="CL25" s="32">
        <f>CL14</f>
        <v>43275</v>
      </c>
      <c r="CM25" s="32">
        <f t="shared" ref="CM25:EX25" si="41">CM14</f>
        <v>43276</v>
      </c>
      <c r="CN25" s="32">
        <f t="shared" si="41"/>
        <v>43277</v>
      </c>
      <c r="CO25" s="32">
        <f t="shared" si="41"/>
        <v>43278</v>
      </c>
      <c r="CP25" s="32">
        <f t="shared" si="41"/>
        <v>43279</v>
      </c>
      <c r="CQ25" s="32">
        <f t="shared" si="41"/>
        <v>43280</v>
      </c>
      <c r="CR25" s="32">
        <f t="shared" si="41"/>
        <v>43281</v>
      </c>
      <c r="CS25" s="32">
        <f t="shared" si="41"/>
        <v>43282</v>
      </c>
      <c r="CT25" s="32">
        <f t="shared" si="41"/>
        <v>43283</v>
      </c>
      <c r="CU25" s="32">
        <f t="shared" si="41"/>
        <v>43284</v>
      </c>
      <c r="CV25" s="32">
        <f t="shared" si="41"/>
        <v>43285</v>
      </c>
      <c r="CW25" s="32">
        <f t="shared" si="41"/>
        <v>43286</v>
      </c>
      <c r="CX25" s="32">
        <f t="shared" si="41"/>
        <v>43287</v>
      </c>
      <c r="CY25" s="32">
        <f t="shared" si="41"/>
        <v>43288</v>
      </c>
      <c r="CZ25" s="32">
        <f t="shared" si="41"/>
        <v>43289</v>
      </c>
      <c r="DA25" s="32">
        <f t="shared" si="41"/>
        <v>43290</v>
      </c>
      <c r="DB25" s="32">
        <f t="shared" si="41"/>
        <v>43291</v>
      </c>
      <c r="DC25" s="32">
        <f t="shared" si="41"/>
        <v>43292</v>
      </c>
      <c r="DD25" s="32">
        <f t="shared" si="41"/>
        <v>43293</v>
      </c>
      <c r="DE25" s="32">
        <f t="shared" si="41"/>
        <v>43294</v>
      </c>
      <c r="DF25" s="32">
        <f t="shared" si="41"/>
        <v>43295</v>
      </c>
      <c r="DG25" s="32">
        <f t="shared" si="41"/>
        <v>43296</v>
      </c>
      <c r="DH25" s="32">
        <f t="shared" si="41"/>
        <v>43297</v>
      </c>
      <c r="DI25" s="32">
        <f t="shared" si="41"/>
        <v>43298</v>
      </c>
      <c r="DJ25" s="32">
        <f t="shared" si="41"/>
        <v>43299</v>
      </c>
      <c r="DK25" s="32">
        <f t="shared" si="41"/>
        <v>43300</v>
      </c>
      <c r="DL25" s="32">
        <f t="shared" si="41"/>
        <v>43301</v>
      </c>
      <c r="DM25" s="32">
        <f t="shared" si="41"/>
        <v>43302</v>
      </c>
      <c r="DN25" s="32">
        <f t="shared" si="41"/>
        <v>43303</v>
      </c>
      <c r="DO25" s="32">
        <f t="shared" si="41"/>
        <v>43304</v>
      </c>
      <c r="DP25" s="32">
        <f t="shared" si="41"/>
        <v>43305</v>
      </c>
      <c r="DQ25" s="32">
        <f t="shared" si="41"/>
        <v>43306</v>
      </c>
      <c r="DR25" s="32">
        <f t="shared" si="41"/>
        <v>43307</v>
      </c>
      <c r="DS25" s="32">
        <f t="shared" si="41"/>
        <v>43308</v>
      </c>
      <c r="DT25" s="32">
        <f t="shared" si="41"/>
        <v>43309</v>
      </c>
      <c r="DU25" s="32">
        <f t="shared" si="41"/>
        <v>43310</v>
      </c>
      <c r="DV25" s="32">
        <f t="shared" si="41"/>
        <v>43311</v>
      </c>
      <c r="DW25" s="32">
        <f t="shared" si="41"/>
        <v>43312</v>
      </c>
      <c r="DX25" s="32">
        <f t="shared" si="41"/>
        <v>43313</v>
      </c>
      <c r="DY25" s="32">
        <f t="shared" si="41"/>
        <v>43314</v>
      </c>
      <c r="DZ25" s="32">
        <f t="shared" si="41"/>
        <v>43315</v>
      </c>
      <c r="EA25" s="32">
        <f t="shared" si="41"/>
        <v>43316</v>
      </c>
      <c r="EB25" s="32">
        <f t="shared" si="41"/>
        <v>43317</v>
      </c>
      <c r="EC25" s="32">
        <f t="shared" si="41"/>
        <v>43318</v>
      </c>
      <c r="ED25" s="32">
        <f t="shared" si="41"/>
        <v>43319</v>
      </c>
      <c r="EE25" s="32">
        <f t="shared" si="41"/>
        <v>43320</v>
      </c>
      <c r="EF25" s="32">
        <f t="shared" si="41"/>
        <v>43321</v>
      </c>
      <c r="EG25" s="32">
        <f t="shared" si="41"/>
        <v>43322</v>
      </c>
      <c r="EH25" s="32">
        <f t="shared" si="41"/>
        <v>43323</v>
      </c>
      <c r="EI25" s="32">
        <f t="shared" si="41"/>
        <v>43324</v>
      </c>
      <c r="EJ25" s="32">
        <f t="shared" si="41"/>
        <v>43325</v>
      </c>
      <c r="EK25" s="32">
        <f t="shared" si="41"/>
        <v>43326</v>
      </c>
      <c r="EL25" s="32">
        <f t="shared" si="41"/>
        <v>43327</v>
      </c>
      <c r="EM25" s="32">
        <f t="shared" si="41"/>
        <v>43328</v>
      </c>
      <c r="EN25" s="32">
        <f t="shared" si="41"/>
        <v>43329</v>
      </c>
      <c r="EO25" s="32">
        <f t="shared" si="41"/>
        <v>43330</v>
      </c>
      <c r="EP25" s="32">
        <f t="shared" si="41"/>
        <v>43331</v>
      </c>
      <c r="EQ25" s="32">
        <f t="shared" si="41"/>
        <v>43332</v>
      </c>
      <c r="ER25" s="32">
        <f t="shared" si="41"/>
        <v>43333</v>
      </c>
      <c r="ES25" s="32">
        <f t="shared" si="41"/>
        <v>43334</v>
      </c>
      <c r="ET25" s="32">
        <f t="shared" si="41"/>
        <v>43335</v>
      </c>
      <c r="EU25" s="32">
        <f t="shared" si="41"/>
        <v>43336</v>
      </c>
      <c r="EV25" s="32">
        <f t="shared" si="41"/>
        <v>43337</v>
      </c>
      <c r="EW25" s="32">
        <f t="shared" si="41"/>
        <v>43338</v>
      </c>
      <c r="EX25" s="32">
        <f t="shared" si="41"/>
        <v>43339</v>
      </c>
      <c r="EY25" s="32">
        <f t="shared" ref="EY25:FO25" si="42">EY14</f>
        <v>43340</v>
      </c>
      <c r="EZ25" s="32">
        <f t="shared" si="42"/>
        <v>43341</v>
      </c>
      <c r="FA25" s="32">
        <f t="shared" si="42"/>
        <v>43342</v>
      </c>
      <c r="FB25" s="32">
        <f t="shared" si="42"/>
        <v>43343</v>
      </c>
      <c r="FC25" s="32">
        <f t="shared" si="42"/>
        <v>43344</v>
      </c>
      <c r="FD25" s="32">
        <f t="shared" si="42"/>
        <v>43345</v>
      </c>
      <c r="FE25" s="32">
        <f t="shared" si="42"/>
        <v>43346</v>
      </c>
      <c r="FF25" s="32">
        <f t="shared" si="42"/>
        <v>43347</v>
      </c>
      <c r="FG25" s="32">
        <f t="shared" si="42"/>
        <v>43348</v>
      </c>
      <c r="FH25" s="32">
        <f t="shared" si="42"/>
        <v>43349</v>
      </c>
      <c r="FI25" s="32">
        <f t="shared" si="42"/>
        <v>43350</v>
      </c>
      <c r="FJ25" s="32">
        <f t="shared" si="42"/>
        <v>43351</v>
      </c>
      <c r="FK25" s="32">
        <f t="shared" si="42"/>
        <v>43352</v>
      </c>
      <c r="FL25" s="32">
        <f t="shared" si="42"/>
        <v>43353</v>
      </c>
      <c r="FM25" s="32">
        <f t="shared" si="42"/>
        <v>43354</v>
      </c>
      <c r="FN25" s="32">
        <f t="shared" si="42"/>
        <v>43355</v>
      </c>
      <c r="FO25" s="32">
        <f t="shared" si="42"/>
        <v>43356</v>
      </c>
      <c r="FP25" s="32">
        <f t="shared" ref="FP25:FT25" si="43">FP14</f>
        <v>43357</v>
      </c>
      <c r="FQ25" s="32">
        <f t="shared" si="43"/>
        <v>43358</v>
      </c>
      <c r="FR25" s="32">
        <f t="shared" si="43"/>
        <v>43359</v>
      </c>
      <c r="FS25" s="32">
        <f t="shared" si="43"/>
        <v>43360</v>
      </c>
      <c r="FT25" s="32">
        <f t="shared" si="43"/>
        <v>43361</v>
      </c>
    </row>
    <row r="26" spans="2:176" x14ac:dyDescent="0.25">
      <c r="B26" s="4" t="s">
        <v>26</v>
      </c>
      <c r="C26" s="50">
        <v>0.33</v>
      </c>
      <c r="D26" s="50">
        <v>0.28000000000000003</v>
      </c>
      <c r="E26" s="50">
        <v>0.22</v>
      </c>
      <c r="F26" s="50">
        <v>0.19</v>
      </c>
      <c r="G26" s="50">
        <v>0.17</v>
      </c>
      <c r="H26" s="50">
        <v>0.15</v>
      </c>
      <c r="I26" s="50">
        <v>0.13</v>
      </c>
      <c r="J26" s="50">
        <v>0.11</v>
      </c>
      <c r="K26" s="59">
        <v>0.13</v>
      </c>
      <c r="L26" s="50"/>
      <c r="M26" s="51">
        <f>J26-I26</f>
        <v>-2.0000000000000004E-2</v>
      </c>
      <c r="N26" s="33"/>
      <c r="O26" s="49"/>
      <c r="P26" s="49"/>
      <c r="Q26" s="49"/>
      <c r="R26" s="49"/>
      <c r="S26" s="49"/>
      <c r="T26" s="49"/>
      <c r="U26" s="49"/>
      <c r="V26" s="49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K26" s="6" t="s">
        <v>26</v>
      </c>
      <c r="CL26" s="9" t="e">
        <f t="shared" ref="CL26:CU33" si="44">HLOOKUP(CL$3,$B$25:$CI$33,MATCH($CK26,$B$25:$B$33,0),FALSE)</f>
        <v>#N/A</v>
      </c>
      <c r="CM26" s="9" t="e">
        <f t="shared" si="44"/>
        <v>#N/A</v>
      </c>
      <c r="CN26" s="9" t="e">
        <f t="shared" si="44"/>
        <v>#N/A</v>
      </c>
      <c r="CO26" s="9" t="e">
        <f t="shared" si="44"/>
        <v>#N/A</v>
      </c>
      <c r="CP26" s="9" t="e">
        <f t="shared" si="44"/>
        <v>#N/A</v>
      </c>
      <c r="CQ26" s="9" t="e">
        <f t="shared" si="44"/>
        <v>#N/A</v>
      </c>
      <c r="CR26" s="9" t="e">
        <f t="shared" si="44"/>
        <v>#N/A</v>
      </c>
      <c r="CS26" s="9" t="e">
        <f t="shared" si="44"/>
        <v>#N/A</v>
      </c>
      <c r="CT26" s="9" t="e">
        <f t="shared" si="44"/>
        <v>#N/A</v>
      </c>
      <c r="CU26" s="9" t="e">
        <f t="shared" si="44"/>
        <v>#N/A</v>
      </c>
      <c r="CV26" s="9" t="e">
        <f t="shared" ref="CV26:DE33" si="45">HLOOKUP(CV$3,$B$25:$CI$33,MATCH($CK26,$B$25:$B$33,0),FALSE)</f>
        <v>#N/A</v>
      </c>
      <c r="CW26" s="9" t="e">
        <f t="shared" si="45"/>
        <v>#N/A</v>
      </c>
      <c r="CX26" s="9" t="e">
        <f t="shared" si="45"/>
        <v>#N/A</v>
      </c>
      <c r="CY26" s="9" t="e">
        <f t="shared" si="45"/>
        <v>#N/A</v>
      </c>
      <c r="CZ26" s="9" t="e">
        <f t="shared" si="45"/>
        <v>#N/A</v>
      </c>
      <c r="DA26" s="9" t="e">
        <f t="shared" si="45"/>
        <v>#N/A</v>
      </c>
      <c r="DB26" s="9" t="e">
        <f t="shared" si="45"/>
        <v>#N/A</v>
      </c>
      <c r="DC26" s="9" t="e">
        <f t="shared" si="45"/>
        <v>#N/A</v>
      </c>
      <c r="DD26" s="9" t="e">
        <f t="shared" si="45"/>
        <v>#N/A</v>
      </c>
      <c r="DE26" s="9" t="e">
        <f t="shared" si="45"/>
        <v>#N/A</v>
      </c>
      <c r="DF26" s="9" t="e">
        <f t="shared" ref="DF26:DO33" si="46">HLOOKUP(DF$3,$B$25:$CI$33,MATCH($CK26,$B$25:$B$33,0),FALSE)</f>
        <v>#N/A</v>
      </c>
      <c r="DG26" s="9" t="e">
        <f t="shared" si="46"/>
        <v>#N/A</v>
      </c>
      <c r="DH26" s="9" t="e">
        <f t="shared" si="46"/>
        <v>#N/A</v>
      </c>
      <c r="DI26" s="9" t="e">
        <f t="shared" si="46"/>
        <v>#N/A</v>
      </c>
      <c r="DJ26" s="9" t="e">
        <f t="shared" si="46"/>
        <v>#N/A</v>
      </c>
      <c r="DK26" s="9" t="e">
        <f t="shared" si="46"/>
        <v>#N/A</v>
      </c>
      <c r="DL26" s="9" t="e">
        <f t="shared" si="46"/>
        <v>#N/A</v>
      </c>
      <c r="DM26" s="9" t="e">
        <f t="shared" si="46"/>
        <v>#N/A</v>
      </c>
      <c r="DN26" s="9" t="e">
        <f t="shared" si="46"/>
        <v>#N/A</v>
      </c>
      <c r="DO26" s="9" t="e">
        <f t="shared" si="46"/>
        <v>#N/A</v>
      </c>
      <c r="DP26" s="9" t="e">
        <f t="shared" ref="DP26:DY33" si="47">HLOOKUP(DP$3,$B$25:$CI$33,MATCH($CK26,$B$25:$B$33,0),FALSE)</f>
        <v>#N/A</v>
      </c>
      <c r="DQ26" s="9" t="e">
        <f t="shared" si="47"/>
        <v>#N/A</v>
      </c>
      <c r="DR26" s="9" t="e">
        <f t="shared" si="47"/>
        <v>#N/A</v>
      </c>
      <c r="DS26" s="9" t="e">
        <f t="shared" si="47"/>
        <v>#N/A</v>
      </c>
      <c r="DT26" s="9" t="e">
        <f t="shared" si="47"/>
        <v>#N/A</v>
      </c>
      <c r="DU26" s="9" t="e">
        <f t="shared" si="47"/>
        <v>#N/A</v>
      </c>
      <c r="DV26" s="9" t="e">
        <f t="shared" si="47"/>
        <v>#N/A</v>
      </c>
      <c r="DW26" s="9" t="e">
        <f t="shared" si="47"/>
        <v>#N/A</v>
      </c>
      <c r="DX26" s="9" t="e">
        <f t="shared" si="47"/>
        <v>#N/A</v>
      </c>
      <c r="DY26" s="9" t="e">
        <f t="shared" si="47"/>
        <v>#N/A</v>
      </c>
      <c r="DZ26" s="9" t="e">
        <f t="shared" ref="DZ26:EI33" si="48">HLOOKUP(DZ$3,$B$25:$CI$33,MATCH($CK26,$B$25:$B$33,0),FALSE)</f>
        <v>#N/A</v>
      </c>
      <c r="EA26" s="9" t="e">
        <f t="shared" si="48"/>
        <v>#N/A</v>
      </c>
      <c r="EB26" s="9" t="e">
        <f t="shared" si="48"/>
        <v>#N/A</v>
      </c>
      <c r="EC26" s="9" t="e">
        <f t="shared" si="48"/>
        <v>#N/A</v>
      </c>
      <c r="ED26" s="9" t="e">
        <f t="shared" si="48"/>
        <v>#N/A</v>
      </c>
      <c r="EE26" s="9" t="e">
        <f t="shared" si="48"/>
        <v>#N/A</v>
      </c>
      <c r="EF26" s="9" t="e">
        <f t="shared" si="48"/>
        <v>#N/A</v>
      </c>
      <c r="EG26" s="9" t="e">
        <f t="shared" si="48"/>
        <v>#N/A</v>
      </c>
      <c r="EH26" s="9" t="e">
        <f t="shared" si="48"/>
        <v>#N/A</v>
      </c>
      <c r="EI26" s="9" t="e">
        <f t="shared" si="48"/>
        <v>#N/A</v>
      </c>
      <c r="EJ26" s="9" t="e">
        <f t="shared" ref="EJ26:ES33" si="49">HLOOKUP(EJ$3,$B$25:$CI$33,MATCH($CK26,$B$25:$B$33,0),FALSE)</f>
        <v>#N/A</v>
      </c>
      <c r="EK26" s="9" t="e">
        <f t="shared" si="49"/>
        <v>#N/A</v>
      </c>
      <c r="EL26" s="9" t="e">
        <f t="shared" si="49"/>
        <v>#N/A</v>
      </c>
      <c r="EM26" s="9" t="e">
        <f t="shared" si="49"/>
        <v>#N/A</v>
      </c>
      <c r="EN26" s="9" t="e">
        <f t="shared" si="49"/>
        <v>#N/A</v>
      </c>
      <c r="EO26" s="9" t="e">
        <f t="shared" si="49"/>
        <v>#N/A</v>
      </c>
      <c r="EP26" s="9" t="e">
        <f t="shared" si="49"/>
        <v>#N/A</v>
      </c>
      <c r="EQ26" s="9" t="e">
        <f t="shared" si="49"/>
        <v>#N/A</v>
      </c>
      <c r="ER26" s="9">
        <f t="shared" si="49"/>
        <v>0.28000000000000003</v>
      </c>
      <c r="ES26" s="9" t="e">
        <f t="shared" si="49"/>
        <v>#N/A</v>
      </c>
      <c r="ET26" s="9" t="e">
        <f t="shared" ref="ET26:FC33" si="50">HLOOKUP(ET$3,$B$25:$CI$33,MATCH($CK26,$B$25:$B$33,0),FALSE)</f>
        <v>#N/A</v>
      </c>
      <c r="EU26" s="9" t="e">
        <f t="shared" si="50"/>
        <v>#N/A</v>
      </c>
      <c r="EV26" s="9" t="e">
        <f t="shared" si="50"/>
        <v>#N/A</v>
      </c>
      <c r="EW26" s="9" t="e">
        <f t="shared" si="50"/>
        <v>#N/A</v>
      </c>
      <c r="EX26" s="9" t="e">
        <f t="shared" si="50"/>
        <v>#N/A</v>
      </c>
      <c r="EY26" s="9" t="e">
        <f t="shared" si="50"/>
        <v>#N/A</v>
      </c>
      <c r="EZ26" s="9" t="e">
        <f t="shared" si="50"/>
        <v>#N/A</v>
      </c>
      <c r="FA26" s="9" t="e">
        <f t="shared" si="50"/>
        <v>#N/A</v>
      </c>
      <c r="FB26" s="9" t="e">
        <f t="shared" si="50"/>
        <v>#N/A</v>
      </c>
      <c r="FC26" s="9" t="e">
        <f t="shared" si="50"/>
        <v>#N/A</v>
      </c>
      <c r="FD26" s="9" t="e">
        <f t="shared" ref="FD26:FM33" si="51">HLOOKUP(FD$3,$B$25:$CI$33,MATCH($CK26,$B$25:$B$33,0),FALSE)</f>
        <v>#N/A</v>
      </c>
      <c r="FE26" s="9" t="e">
        <f t="shared" si="51"/>
        <v>#N/A</v>
      </c>
      <c r="FF26" s="9" t="e">
        <f t="shared" si="51"/>
        <v>#N/A</v>
      </c>
      <c r="FG26" s="9" t="e">
        <f t="shared" si="51"/>
        <v>#N/A</v>
      </c>
      <c r="FH26" s="9" t="e">
        <f t="shared" si="51"/>
        <v>#N/A</v>
      </c>
      <c r="FI26" s="9" t="e">
        <f t="shared" si="51"/>
        <v>#N/A</v>
      </c>
      <c r="FJ26" s="9" t="e">
        <f t="shared" si="51"/>
        <v>#N/A</v>
      </c>
      <c r="FK26" s="9" t="e">
        <f t="shared" si="51"/>
        <v>#N/A</v>
      </c>
      <c r="FL26" s="9">
        <f t="shared" si="51"/>
        <v>0.22</v>
      </c>
      <c r="FM26" s="9" t="e">
        <f t="shared" si="51"/>
        <v>#N/A</v>
      </c>
      <c r="FN26" s="9" t="e">
        <f t="shared" ref="FN26:FT33" si="52">HLOOKUP(FN$3,$B$25:$CI$33,MATCH($CK26,$B$25:$B$33,0),FALSE)</f>
        <v>#N/A</v>
      </c>
      <c r="FO26" s="9" t="e">
        <f t="shared" si="52"/>
        <v>#N/A</v>
      </c>
      <c r="FP26" s="9">
        <f t="shared" si="52"/>
        <v>0.19</v>
      </c>
      <c r="FQ26" s="9" t="e">
        <f t="shared" si="52"/>
        <v>#N/A</v>
      </c>
      <c r="FR26" s="9" t="e">
        <f t="shared" si="52"/>
        <v>#N/A</v>
      </c>
      <c r="FS26" s="9" t="e">
        <f t="shared" si="52"/>
        <v>#N/A</v>
      </c>
      <c r="FT26" s="9" t="e">
        <f t="shared" si="52"/>
        <v>#N/A</v>
      </c>
    </row>
    <row r="27" spans="2:176" x14ac:dyDescent="0.25">
      <c r="B27" s="5" t="s">
        <v>21</v>
      </c>
      <c r="C27" s="52">
        <v>0.19</v>
      </c>
      <c r="D27" s="52">
        <v>0.22</v>
      </c>
      <c r="E27" s="52">
        <v>0.24</v>
      </c>
      <c r="F27" s="52">
        <v>0.26</v>
      </c>
      <c r="G27" s="52">
        <v>0.28000000000000003</v>
      </c>
      <c r="H27" s="52">
        <v>0.28000000000000003</v>
      </c>
      <c r="I27" s="52">
        <v>0.32</v>
      </c>
      <c r="J27" s="52">
        <v>0.35</v>
      </c>
      <c r="K27" s="60">
        <v>0.32</v>
      </c>
      <c r="L27" s="52"/>
      <c r="M27" s="51">
        <f t="shared" ref="M27:M33" si="53">J27-I27</f>
        <v>2.9999999999999971E-2</v>
      </c>
      <c r="N27" s="8"/>
      <c r="O27" s="20"/>
      <c r="P27" s="20"/>
      <c r="Q27" s="20"/>
      <c r="R27" s="20"/>
      <c r="S27" s="20"/>
      <c r="T27" s="20"/>
      <c r="U27" s="20"/>
      <c r="V27" s="20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K27" s="6" t="s">
        <v>21</v>
      </c>
      <c r="CL27" s="9" t="e">
        <f t="shared" si="44"/>
        <v>#N/A</v>
      </c>
      <c r="CM27" s="9" t="e">
        <f t="shared" si="44"/>
        <v>#N/A</v>
      </c>
      <c r="CN27" s="9" t="e">
        <f t="shared" si="44"/>
        <v>#N/A</v>
      </c>
      <c r="CO27" s="9" t="e">
        <f t="shared" si="44"/>
        <v>#N/A</v>
      </c>
      <c r="CP27" s="9" t="e">
        <f t="shared" si="44"/>
        <v>#N/A</v>
      </c>
      <c r="CQ27" s="9" t="e">
        <f t="shared" si="44"/>
        <v>#N/A</v>
      </c>
      <c r="CR27" s="9" t="e">
        <f t="shared" si="44"/>
        <v>#N/A</v>
      </c>
      <c r="CS27" s="9" t="e">
        <f t="shared" si="44"/>
        <v>#N/A</v>
      </c>
      <c r="CT27" s="9" t="e">
        <f t="shared" si="44"/>
        <v>#N/A</v>
      </c>
      <c r="CU27" s="9" t="e">
        <f t="shared" si="44"/>
        <v>#N/A</v>
      </c>
      <c r="CV27" s="9" t="e">
        <f t="shared" si="45"/>
        <v>#N/A</v>
      </c>
      <c r="CW27" s="9" t="e">
        <f t="shared" si="45"/>
        <v>#N/A</v>
      </c>
      <c r="CX27" s="9" t="e">
        <f t="shared" si="45"/>
        <v>#N/A</v>
      </c>
      <c r="CY27" s="9" t="e">
        <f t="shared" si="45"/>
        <v>#N/A</v>
      </c>
      <c r="CZ27" s="9" t="e">
        <f t="shared" si="45"/>
        <v>#N/A</v>
      </c>
      <c r="DA27" s="9" t="e">
        <f t="shared" si="45"/>
        <v>#N/A</v>
      </c>
      <c r="DB27" s="9" t="e">
        <f t="shared" si="45"/>
        <v>#N/A</v>
      </c>
      <c r="DC27" s="9" t="e">
        <f t="shared" si="45"/>
        <v>#N/A</v>
      </c>
      <c r="DD27" s="9" t="e">
        <f t="shared" si="45"/>
        <v>#N/A</v>
      </c>
      <c r="DE27" s="9" t="e">
        <f t="shared" si="45"/>
        <v>#N/A</v>
      </c>
      <c r="DF27" s="9" t="e">
        <f t="shared" si="46"/>
        <v>#N/A</v>
      </c>
      <c r="DG27" s="9" t="e">
        <f t="shared" si="46"/>
        <v>#N/A</v>
      </c>
      <c r="DH27" s="9" t="e">
        <f t="shared" si="46"/>
        <v>#N/A</v>
      </c>
      <c r="DI27" s="9" t="e">
        <f t="shared" si="46"/>
        <v>#N/A</v>
      </c>
      <c r="DJ27" s="9" t="e">
        <f t="shared" si="46"/>
        <v>#N/A</v>
      </c>
      <c r="DK27" s="9" t="e">
        <f t="shared" si="46"/>
        <v>#N/A</v>
      </c>
      <c r="DL27" s="9" t="e">
        <f t="shared" si="46"/>
        <v>#N/A</v>
      </c>
      <c r="DM27" s="9" t="e">
        <f t="shared" si="46"/>
        <v>#N/A</v>
      </c>
      <c r="DN27" s="9" t="e">
        <f t="shared" si="46"/>
        <v>#N/A</v>
      </c>
      <c r="DO27" s="9" t="e">
        <f t="shared" si="46"/>
        <v>#N/A</v>
      </c>
      <c r="DP27" s="9" t="e">
        <f t="shared" si="47"/>
        <v>#N/A</v>
      </c>
      <c r="DQ27" s="9" t="e">
        <f t="shared" si="47"/>
        <v>#N/A</v>
      </c>
      <c r="DR27" s="9" t="e">
        <f t="shared" si="47"/>
        <v>#N/A</v>
      </c>
      <c r="DS27" s="9" t="e">
        <f t="shared" si="47"/>
        <v>#N/A</v>
      </c>
      <c r="DT27" s="9" t="e">
        <f t="shared" si="47"/>
        <v>#N/A</v>
      </c>
      <c r="DU27" s="9" t="e">
        <f t="shared" si="47"/>
        <v>#N/A</v>
      </c>
      <c r="DV27" s="9" t="e">
        <f t="shared" si="47"/>
        <v>#N/A</v>
      </c>
      <c r="DW27" s="9" t="e">
        <f t="shared" si="47"/>
        <v>#N/A</v>
      </c>
      <c r="DX27" s="9" t="e">
        <f t="shared" si="47"/>
        <v>#N/A</v>
      </c>
      <c r="DY27" s="9" t="e">
        <f t="shared" si="47"/>
        <v>#N/A</v>
      </c>
      <c r="DZ27" s="9" t="e">
        <f t="shared" si="48"/>
        <v>#N/A</v>
      </c>
      <c r="EA27" s="9" t="e">
        <f t="shared" si="48"/>
        <v>#N/A</v>
      </c>
      <c r="EB27" s="9" t="e">
        <f t="shared" si="48"/>
        <v>#N/A</v>
      </c>
      <c r="EC27" s="9" t="e">
        <f t="shared" si="48"/>
        <v>#N/A</v>
      </c>
      <c r="ED27" s="9" t="e">
        <f t="shared" si="48"/>
        <v>#N/A</v>
      </c>
      <c r="EE27" s="9" t="e">
        <f t="shared" si="48"/>
        <v>#N/A</v>
      </c>
      <c r="EF27" s="9" t="e">
        <f t="shared" si="48"/>
        <v>#N/A</v>
      </c>
      <c r="EG27" s="9" t="e">
        <f t="shared" si="48"/>
        <v>#N/A</v>
      </c>
      <c r="EH27" s="9" t="e">
        <f t="shared" si="48"/>
        <v>#N/A</v>
      </c>
      <c r="EI27" s="9" t="e">
        <f t="shared" si="48"/>
        <v>#N/A</v>
      </c>
      <c r="EJ27" s="9" t="e">
        <f t="shared" si="49"/>
        <v>#N/A</v>
      </c>
      <c r="EK27" s="9" t="e">
        <f t="shared" si="49"/>
        <v>#N/A</v>
      </c>
      <c r="EL27" s="9" t="e">
        <f t="shared" si="49"/>
        <v>#N/A</v>
      </c>
      <c r="EM27" s="9" t="e">
        <f t="shared" si="49"/>
        <v>#N/A</v>
      </c>
      <c r="EN27" s="9" t="e">
        <f t="shared" si="49"/>
        <v>#N/A</v>
      </c>
      <c r="EO27" s="9" t="e">
        <f t="shared" si="49"/>
        <v>#N/A</v>
      </c>
      <c r="EP27" s="9" t="e">
        <f t="shared" si="49"/>
        <v>#N/A</v>
      </c>
      <c r="EQ27" s="9" t="e">
        <f t="shared" si="49"/>
        <v>#N/A</v>
      </c>
      <c r="ER27" s="9">
        <f t="shared" si="49"/>
        <v>0.22</v>
      </c>
      <c r="ES27" s="9" t="e">
        <f t="shared" si="49"/>
        <v>#N/A</v>
      </c>
      <c r="ET27" s="9" t="e">
        <f t="shared" si="50"/>
        <v>#N/A</v>
      </c>
      <c r="EU27" s="9" t="e">
        <f t="shared" si="50"/>
        <v>#N/A</v>
      </c>
      <c r="EV27" s="9" t="e">
        <f t="shared" si="50"/>
        <v>#N/A</v>
      </c>
      <c r="EW27" s="9" t="e">
        <f t="shared" si="50"/>
        <v>#N/A</v>
      </c>
      <c r="EX27" s="9" t="e">
        <f t="shared" si="50"/>
        <v>#N/A</v>
      </c>
      <c r="EY27" s="9" t="e">
        <f t="shared" si="50"/>
        <v>#N/A</v>
      </c>
      <c r="EZ27" s="9" t="e">
        <f t="shared" si="50"/>
        <v>#N/A</v>
      </c>
      <c r="FA27" s="9" t="e">
        <f t="shared" si="50"/>
        <v>#N/A</v>
      </c>
      <c r="FB27" s="9" t="e">
        <f t="shared" si="50"/>
        <v>#N/A</v>
      </c>
      <c r="FC27" s="9" t="e">
        <f t="shared" si="50"/>
        <v>#N/A</v>
      </c>
      <c r="FD27" s="9" t="e">
        <f t="shared" si="51"/>
        <v>#N/A</v>
      </c>
      <c r="FE27" s="9" t="e">
        <f t="shared" si="51"/>
        <v>#N/A</v>
      </c>
      <c r="FF27" s="9" t="e">
        <f t="shared" si="51"/>
        <v>#N/A</v>
      </c>
      <c r="FG27" s="9" t="e">
        <f t="shared" si="51"/>
        <v>#N/A</v>
      </c>
      <c r="FH27" s="9" t="e">
        <f t="shared" si="51"/>
        <v>#N/A</v>
      </c>
      <c r="FI27" s="9" t="e">
        <f t="shared" si="51"/>
        <v>#N/A</v>
      </c>
      <c r="FJ27" s="9" t="e">
        <f t="shared" si="51"/>
        <v>#N/A</v>
      </c>
      <c r="FK27" s="9" t="e">
        <f t="shared" si="51"/>
        <v>#N/A</v>
      </c>
      <c r="FL27" s="9">
        <f t="shared" si="51"/>
        <v>0.24</v>
      </c>
      <c r="FM27" s="9" t="e">
        <f t="shared" si="51"/>
        <v>#N/A</v>
      </c>
      <c r="FN27" s="9" t="e">
        <f t="shared" si="52"/>
        <v>#N/A</v>
      </c>
      <c r="FO27" s="9" t="e">
        <f t="shared" si="52"/>
        <v>#N/A</v>
      </c>
      <c r="FP27" s="9">
        <f t="shared" si="52"/>
        <v>0.26</v>
      </c>
      <c r="FQ27" s="9" t="e">
        <f t="shared" si="52"/>
        <v>#N/A</v>
      </c>
      <c r="FR27" s="9" t="e">
        <f t="shared" si="52"/>
        <v>#N/A</v>
      </c>
      <c r="FS27" s="9" t="e">
        <f t="shared" si="52"/>
        <v>#N/A</v>
      </c>
      <c r="FT27" s="9" t="e">
        <f t="shared" si="52"/>
        <v>#N/A</v>
      </c>
    </row>
    <row r="28" spans="2:176" x14ac:dyDescent="0.25">
      <c r="B28" s="5" t="s">
        <v>27</v>
      </c>
      <c r="C28" s="52">
        <v>0.15</v>
      </c>
      <c r="D28" s="52">
        <v>0.16</v>
      </c>
      <c r="E28" s="52">
        <v>0.11</v>
      </c>
      <c r="F28" s="52">
        <v>0.08</v>
      </c>
      <c r="G28" s="52">
        <v>7.0000000000000007E-2</v>
      </c>
      <c r="H28" s="52">
        <v>0.05</v>
      </c>
      <c r="I28" s="52">
        <v>0.04</v>
      </c>
      <c r="J28" s="52">
        <v>0.04</v>
      </c>
      <c r="K28" s="60">
        <v>0.04</v>
      </c>
      <c r="L28" s="52"/>
      <c r="M28" s="51">
        <f t="shared" si="53"/>
        <v>0</v>
      </c>
      <c r="N28" s="8"/>
      <c r="O28" s="20"/>
      <c r="P28" s="20"/>
      <c r="Q28" s="20"/>
      <c r="R28" s="20"/>
      <c r="S28" s="20"/>
      <c r="T28" s="20"/>
      <c r="U28" s="20"/>
      <c r="V28" s="20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K28" s="6" t="s">
        <v>27</v>
      </c>
      <c r="CL28" s="9" t="e">
        <f t="shared" si="44"/>
        <v>#N/A</v>
      </c>
      <c r="CM28" s="9" t="e">
        <f t="shared" si="44"/>
        <v>#N/A</v>
      </c>
      <c r="CN28" s="9" t="e">
        <f t="shared" si="44"/>
        <v>#N/A</v>
      </c>
      <c r="CO28" s="9" t="e">
        <f t="shared" si="44"/>
        <v>#N/A</v>
      </c>
      <c r="CP28" s="9" t="e">
        <f t="shared" si="44"/>
        <v>#N/A</v>
      </c>
      <c r="CQ28" s="9" t="e">
        <f t="shared" si="44"/>
        <v>#N/A</v>
      </c>
      <c r="CR28" s="9" t="e">
        <f t="shared" si="44"/>
        <v>#N/A</v>
      </c>
      <c r="CS28" s="9" t="e">
        <f t="shared" si="44"/>
        <v>#N/A</v>
      </c>
      <c r="CT28" s="9" t="e">
        <f t="shared" si="44"/>
        <v>#N/A</v>
      </c>
      <c r="CU28" s="9" t="e">
        <f t="shared" si="44"/>
        <v>#N/A</v>
      </c>
      <c r="CV28" s="9" t="e">
        <f t="shared" si="45"/>
        <v>#N/A</v>
      </c>
      <c r="CW28" s="9" t="e">
        <f t="shared" si="45"/>
        <v>#N/A</v>
      </c>
      <c r="CX28" s="9" t="e">
        <f t="shared" si="45"/>
        <v>#N/A</v>
      </c>
      <c r="CY28" s="9" t="e">
        <f t="shared" si="45"/>
        <v>#N/A</v>
      </c>
      <c r="CZ28" s="9" t="e">
        <f t="shared" si="45"/>
        <v>#N/A</v>
      </c>
      <c r="DA28" s="9" t="e">
        <f t="shared" si="45"/>
        <v>#N/A</v>
      </c>
      <c r="DB28" s="9" t="e">
        <f t="shared" si="45"/>
        <v>#N/A</v>
      </c>
      <c r="DC28" s="9" t="e">
        <f t="shared" si="45"/>
        <v>#N/A</v>
      </c>
      <c r="DD28" s="9" t="e">
        <f t="shared" si="45"/>
        <v>#N/A</v>
      </c>
      <c r="DE28" s="9" t="e">
        <f t="shared" si="45"/>
        <v>#N/A</v>
      </c>
      <c r="DF28" s="9" t="e">
        <f t="shared" si="46"/>
        <v>#N/A</v>
      </c>
      <c r="DG28" s="9" t="e">
        <f t="shared" si="46"/>
        <v>#N/A</v>
      </c>
      <c r="DH28" s="9" t="e">
        <f t="shared" si="46"/>
        <v>#N/A</v>
      </c>
      <c r="DI28" s="9" t="e">
        <f t="shared" si="46"/>
        <v>#N/A</v>
      </c>
      <c r="DJ28" s="9" t="e">
        <f t="shared" si="46"/>
        <v>#N/A</v>
      </c>
      <c r="DK28" s="9" t="e">
        <f t="shared" si="46"/>
        <v>#N/A</v>
      </c>
      <c r="DL28" s="9" t="e">
        <f t="shared" si="46"/>
        <v>#N/A</v>
      </c>
      <c r="DM28" s="9" t="e">
        <f t="shared" si="46"/>
        <v>#N/A</v>
      </c>
      <c r="DN28" s="9" t="e">
        <f t="shared" si="46"/>
        <v>#N/A</v>
      </c>
      <c r="DO28" s="9" t="e">
        <f t="shared" si="46"/>
        <v>#N/A</v>
      </c>
      <c r="DP28" s="9" t="e">
        <f t="shared" si="47"/>
        <v>#N/A</v>
      </c>
      <c r="DQ28" s="9" t="e">
        <f t="shared" si="47"/>
        <v>#N/A</v>
      </c>
      <c r="DR28" s="9" t="e">
        <f t="shared" si="47"/>
        <v>#N/A</v>
      </c>
      <c r="DS28" s="9" t="e">
        <f t="shared" si="47"/>
        <v>#N/A</v>
      </c>
      <c r="DT28" s="9" t="e">
        <f t="shared" si="47"/>
        <v>#N/A</v>
      </c>
      <c r="DU28" s="9" t="e">
        <f t="shared" si="47"/>
        <v>#N/A</v>
      </c>
      <c r="DV28" s="9" t="e">
        <f t="shared" si="47"/>
        <v>#N/A</v>
      </c>
      <c r="DW28" s="9" t="e">
        <f t="shared" si="47"/>
        <v>#N/A</v>
      </c>
      <c r="DX28" s="9" t="e">
        <f t="shared" si="47"/>
        <v>#N/A</v>
      </c>
      <c r="DY28" s="9" t="e">
        <f t="shared" si="47"/>
        <v>#N/A</v>
      </c>
      <c r="DZ28" s="9" t="e">
        <f t="shared" si="48"/>
        <v>#N/A</v>
      </c>
      <c r="EA28" s="9" t="e">
        <f t="shared" si="48"/>
        <v>#N/A</v>
      </c>
      <c r="EB28" s="9" t="e">
        <f t="shared" si="48"/>
        <v>#N/A</v>
      </c>
      <c r="EC28" s="9" t="e">
        <f t="shared" si="48"/>
        <v>#N/A</v>
      </c>
      <c r="ED28" s="9" t="e">
        <f t="shared" si="48"/>
        <v>#N/A</v>
      </c>
      <c r="EE28" s="9" t="e">
        <f t="shared" si="48"/>
        <v>#N/A</v>
      </c>
      <c r="EF28" s="9" t="e">
        <f t="shared" si="48"/>
        <v>#N/A</v>
      </c>
      <c r="EG28" s="9" t="e">
        <f t="shared" si="48"/>
        <v>#N/A</v>
      </c>
      <c r="EH28" s="9" t="e">
        <f t="shared" si="48"/>
        <v>#N/A</v>
      </c>
      <c r="EI28" s="9" t="e">
        <f t="shared" si="48"/>
        <v>#N/A</v>
      </c>
      <c r="EJ28" s="9" t="e">
        <f t="shared" si="49"/>
        <v>#N/A</v>
      </c>
      <c r="EK28" s="9" t="e">
        <f t="shared" si="49"/>
        <v>#N/A</v>
      </c>
      <c r="EL28" s="9" t="e">
        <f t="shared" si="49"/>
        <v>#N/A</v>
      </c>
      <c r="EM28" s="9" t="e">
        <f t="shared" si="49"/>
        <v>#N/A</v>
      </c>
      <c r="EN28" s="9" t="e">
        <f t="shared" si="49"/>
        <v>#N/A</v>
      </c>
      <c r="EO28" s="9" t="e">
        <f t="shared" si="49"/>
        <v>#N/A</v>
      </c>
      <c r="EP28" s="9" t="e">
        <f t="shared" si="49"/>
        <v>#N/A</v>
      </c>
      <c r="EQ28" s="9" t="e">
        <f t="shared" si="49"/>
        <v>#N/A</v>
      </c>
      <c r="ER28" s="9">
        <f t="shared" si="49"/>
        <v>0.16</v>
      </c>
      <c r="ES28" s="9" t="e">
        <f t="shared" si="49"/>
        <v>#N/A</v>
      </c>
      <c r="ET28" s="9" t="e">
        <f t="shared" si="50"/>
        <v>#N/A</v>
      </c>
      <c r="EU28" s="9" t="e">
        <f t="shared" si="50"/>
        <v>#N/A</v>
      </c>
      <c r="EV28" s="9" t="e">
        <f t="shared" si="50"/>
        <v>#N/A</v>
      </c>
      <c r="EW28" s="9" t="e">
        <f t="shared" si="50"/>
        <v>#N/A</v>
      </c>
      <c r="EX28" s="9" t="e">
        <f t="shared" si="50"/>
        <v>#N/A</v>
      </c>
      <c r="EY28" s="9" t="e">
        <f t="shared" si="50"/>
        <v>#N/A</v>
      </c>
      <c r="EZ28" s="9" t="e">
        <f t="shared" si="50"/>
        <v>#N/A</v>
      </c>
      <c r="FA28" s="9" t="e">
        <f t="shared" si="50"/>
        <v>#N/A</v>
      </c>
      <c r="FB28" s="9" t="e">
        <f t="shared" si="50"/>
        <v>#N/A</v>
      </c>
      <c r="FC28" s="9" t="e">
        <f t="shared" si="50"/>
        <v>#N/A</v>
      </c>
      <c r="FD28" s="9" t="e">
        <f t="shared" si="51"/>
        <v>#N/A</v>
      </c>
      <c r="FE28" s="9" t="e">
        <f t="shared" si="51"/>
        <v>#N/A</v>
      </c>
      <c r="FF28" s="9" t="e">
        <f t="shared" si="51"/>
        <v>#N/A</v>
      </c>
      <c r="FG28" s="9" t="e">
        <f t="shared" si="51"/>
        <v>#N/A</v>
      </c>
      <c r="FH28" s="9" t="e">
        <f t="shared" si="51"/>
        <v>#N/A</v>
      </c>
      <c r="FI28" s="9" t="e">
        <f t="shared" si="51"/>
        <v>#N/A</v>
      </c>
      <c r="FJ28" s="9" t="e">
        <f t="shared" si="51"/>
        <v>#N/A</v>
      </c>
      <c r="FK28" s="9" t="e">
        <f t="shared" si="51"/>
        <v>#N/A</v>
      </c>
      <c r="FL28" s="9">
        <f t="shared" si="51"/>
        <v>0.11</v>
      </c>
      <c r="FM28" s="9" t="e">
        <f t="shared" si="51"/>
        <v>#N/A</v>
      </c>
      <c r="FN28" s="9" t="e">
        <f t="shared" si="52"/>
        <v>#N/A</v>
      </c>
      <c r="FO28" s="9" t="e">
        <f t="shared" si="52"/>
        <v>#N/A</v>
      </c>
      <c r="FP28" s="9">
        <f t="shared" si="52"/>
        <v>0.08</v>
      </c>
      <c r="FQ28" s="9" t="e">
        <f t="shared" si="52"/>
        <v>#N/A</v>
      </c>
      <c r="FR28" s="9" t="e">
        <f t="shared" si="52"/>
        <v>#N/A</v>
      </c>
      <c r="FS28" s="9" t="e">
        <f t="shared" si="52"/>
        <v>#N/A</v>
      </c>
      <c r="FT28" s="9" t="e">
        <f t="shared" si="52"/>
        <v>#N/A</v>
      </c>
    </row>
    <row r="29" spans="2:176" x14ac:dyDescent="0.25">
      <c r="B29" s="5" t="s">
        <v>28</v>
      </c>
      <c r="C29" s="52">
        <v>7.0000000000000007E-2</v>
      </c>
      <c r="D29" s="52">
        <v>0.09</v>
      </c>
      <c r="E29" s="52">
        <v>0.1</v>
      </c>
      <c r="F29" s="52">
        <v>0.09</v>
      </c>
      <c r="G29" s="52">
        <v>0.09</v>
      </c>
      <c r="H29" s="52">
        <v>0.1</v>
      </c>
      <c r="I29" s="52">
        <v>0.09</v>
      </c>
      <c r="J29" s="52">
        <v>0.08</v>
      </c>
      <c r="K29" s="60">
        <v>0.1</v>
      </c>
      <c r="L29" s="52"/>
      <c r="M29" s="51">
        <f t="shared" si="53"/>
        <v>-9.999999999999995E-3</v>
      </c>
      <c r="N29" s="8"/>
      <c r="O29" s="20"/>
      <c r="P29" s="20"/>
      <c r="Q29" s="20"/>
      <c r="R29" s="20"/>
      <c r="S29" s="20"/>
      <c r="T29" s="20"/>
      <c r="U29" s="20"/>
      <c r="V29" s="20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K29" s="6" t="s">
        <v>28</v>
      </c>
      <c r="CL29" s="9" t="e">
        <f t="shared" si="44"/>
        <v>#N/A</v>
      </c>
      <c r="CM29" s="9" t="e">
        <f t="shared" si="44"/>
        <v>#N/A</v>
      </c>
      <c r="CN29" s="9" t="e">
        <f t="shared" si="44"/>
        <v>#N/A</v>
      </c>
      <c r="CO29" s="9" t="e">
        <f t="shared" si="44"/>
        <v>#N/A</v>
      </c>
      <c r="CP29" s="9" t="e">
        <f t="shared" si="44"/>
        <v>#N/A</v>
      </c>
      <c r="CQ29" s="9" t="e">
        <f t="shared" si="44"/>
        <v>#N/A</v>
      </c>
      <c r="CR29" s="9" t="e">
        <f t="shared" si="44"/>
        <v>#N/A</v>
      </c>
      <c r="CS29" s="9" t="e">
        <f t="shared" si="44"/>
        <v>#N/A</v>
      </c>
      <c r="CT29" s="9" t="e">
        <f t="shared" si="44"/>
        <v>#N/A</v>
      </c>
      <c r="CU29" s="9" t="e">
        <f t="shared" si="44"/>
        <v>#N/A</v>
      </c>
      <c r="CV29" s="9" t="e">
        <f t="shared" si="45"/>
        <v>#N/A</v>
      </c>
      <c r="CW29" s="9" t="e">
        <f t="shared" si="45"/>
        <v>#N/A</v>
      </c>
      <c r="CX29" s="9" t="e">
        <f t="shared" si="45"/>
        <v>#N/A</v>
      </c>
      <c r="CY29" s="9" t="e">
        <f t="shared" si="45"/>
        <v>#N/A</v>
      </c>
      <c r="CZ29" s="9" t="e">
        <f t="shared" si="45"/>
        <v>#N/A</v>
      </c>
      <c r="DA29" s="9" t="e">
        <f t="shared" si="45"/>
        <v>#N/A</v>
      </c>
      <c r="DB29" s="9" t="e">
        <f t="shared" si="45"/>
        <v>#N/A</v>
      </c>
      <c r="DC29" s="9" t="e">
        <f t="shared" si="45"/>
        <v>#N/A</v>
      </c>
      <c r="DD29" s="9" t="e">
        <f t="shared" si="45"/>
        <v>#N/A</v>
      </c>
      <c r="DE29" s="9" t="e">
        <f t="shared" si="45"/>
        <v>#N/A</v>
      </c>
      <c r="DF29" s="9" t="e">
        <f t="shared" si="46"/>
        <v>#N/A</v>
      </c>
      <c r="DG29" s="9" t="e">
        <f t="shared" si="46"/>
        <v>#N/A</v>
      </c>
      <c r="DH29" s="9" t="e">
        <f t="shared" si="46"/>
        <v>#N/A</v>
      </c>
      <c r="DI29" s="9" t="e">
        <f t="shared" si="46"/>
        <v>#N/A</v>
      </c>
      <c r="DJ29" s="9" t="e">
        <f t="shared" si="46"/>
        <v>#N/A</v>
      </c>
      <c r="DK29" s="9" t="e">
        <f t="shared" si="46"/>
        <v>#N/A</v>
      </c>
      <c r="DL29" s="9" t="e">
        <f t="shared" si="46"/>
        <v>#N/A</v>
      </c>
      <c r="DM29" s="9" t="e">
        <f t="shared" si="46"/>
        <v>#N/A</v>
      </c>
      <c r="DN29" s="9" t="e">
        <f t="shared" si="46"/>
        <v>#N/A</v>
      </c>
      <c r="DO29" s="9" t="e">
        <f t="shared" si="46"/>
        <v>#N/A</v>
      </c>
      <c r="DP29" s="9" t="e">
        <f t="shared" si="47"/>
        <v>#N/A</v>
      </c>
      <c r="DQ29" s="9" t="e">
        <f t="shared" si="47"/>
        <v>#N/A</v>
      </c>
      <c r="DR29" s="9" t="e">
        <f t="shared" si="47"/>
        <v>#N/A</v>
      </c>
      <c r="DS29" s="9" t="e">
        <f t="shared" si="47"/>
        <v>#N/A</v>
      </c>
      <c r="DT29" s="9" t="e">
        <f t="shared" si="47"/>
        <v>#N/A</v>
      </c>
      <c r="DU29" s="9" t="e">
        <f t="shared" si="47"/>
        <v>#N/A</v>
      </c>
      <c r="DV29" s="9" t="e">
        <f t="shared" si="47"/>
        <v>#N/A</v>
      </c>
      <c r="DW29" s="9" t="e">
        <f t="shared" si="47"/>
        <v>#N/A</v>
      </c>
      <c r="DX29" s="9" t="e">
        <f t="shared" si="47"/>
        <v>#N/A</v>
      </c>
      <c r="DY29" s="9" t="e">
        <f t="shared" si="47"/>
        <v>#N/A</v>
      </c>
      <c r="DZ29" s="9" t="e">
        <f t="shared" si="48"/>
        <v>#N/A</v>
      </c>
      <c r="EA29" s="9" t="e">
        <f t="shared" si="48"/>
        <v>#N/A</v>
      </c>
      <c r="EB29" s="9" t="e">
        <f t="shared" si="48"/>
        <v>#N/A</v>
      </c>
      <c r="EC29" s="9" t="e">
        <f t="shared" si="48"/>
        <v>#N/A</v>
      </c>
      <c r="ED29" s="9" t="e">
        <f t="shared" si="48"/>
        <v>#N/A</v>
      </c>
      <c r="EE29" s="9" t="e">
        <f t="shared" si="48"/>
        <v>#N/A</v>
      </c>
      <c r="EF29" s="9" t="e">
        <f t="shared" si="48"/>
        <v>#N/A</v>
      </c>
      <c r="EG29" s="9" t="e">
        <f t="shared" si="48"/>
        <v>#N/A</v>
      </c>
      <c r="EH29" s="9" t="e">
        <f t="shared" si="48"/>
        <v>#N/A</v>
      </c>
      <c r="EI29" s="9" t="e">
        <f t="shared" si="48"/>
        <v>#N/A</v>
      </c>
      <c r="EJ29" s="9" t="e">
        <f t="shared" si="49"/>
        <v>#N/A</v>
      </c>
      <c r="EK29" s="9" t="e">
        <f t="shared" si="49"/>
        <v>#N/A</v>
      </c>
      <c r="EL29" s="9" t="e">
        <f t="shared" si="49"/>
        <v>#N/A</v>
      </c>
      <c r="EM29" s="9" t="e">
        <f t="shared" si="49"/>
        <v>#N/A</v>
      </c>
      <c r="EN29" s="9" t="e">
        <f t="shared" si="49"/>
        <v>#N/A</v>
      </c>
      <c r="EO29" s="9" t="e">
        <f t="shared" si="49"/>
        <v>#N/A</v>
      </c>
      <c r="EP29" s="9" t="e">
        <f t="shared" si="49"/>
        <v>#N/A</v>
      </c>
      <c r="EQ29" s="9" t="e">
        <f t="shared" si="49"/>
        <v>#N/A</v>
      </c>
      <c r="ER29" s="9">
        <f t="shared" si="49"/>
        <v>0.09</v>
      </c>
      <c r="ES29" s="9" t="e">
        <f t="shared" si="49"/>
        <v>#N/A</v>
      </c>
      <c r="ET29" s="9" t="e">
        <f t="shared" si="50"/>
        <v>#N/A</v>
      </c>
      <c r="EU29" s="9" t="e">
        <f t="shared" si="50"/>
        <v>#N/A</v>
      </c>
      <c r="EV29" s="9" t="e">
        <f t="shared" si="50"/>
        <v>#N/A</v>
      </c>
      <c r="EW29" s="9" t="e">
        <f t="shared" si="50"/>
        <v>#N/A</v>
      </c>
      <c r="EX29" s="9" t="e">
        <f t="shared" si="50"/>
        <v>#N/A</v>
      </c>
      <c r="EY29" s="9" t="e">
        <f t="shared" si="50"/>
        <v>#N/A</v>
      </c>
      <c r="EZ29" s="9" t="e">
        <f t="shared" si="50"/>
        <v>#N/A</v>
      </c>
      <c r="FA29" s="9" t="e">
        <f t="shared" si="50"/>
        <v>#N/A</v>
      </c>
      <c r="FB29" s="9" t="e">
        <f t="shared" si="50"/>
        <v>#N/A</v>
      </c>
      <c r="FC29" s="9" t="e">
        <f t="shared" si="50"/>
        <v>#N/A</v>
      </c>
      <c r="FD29" s="9" t="e">
        <f t="shared" si="51"/>
        <v>#N/A</v>
      </c>
      <c r="FE29" s="9" t="e">
        <f t="shared" si="51"/>
        <v>#N/A</v>
      </c>
      <c r="FF29" s="9" t="e">
        <f t="shared" si="51"/>
        <v>#N/A</v>
      </c>
      <c r="FG29" s="9" t="e">
        <f t="shared" si="51"/>
        <v>#N/A</v>
      </c>
      <c r="FH29" s="9" t="e">
        <f t="shared" si="51"/>
        <v>#N/A</v>
      </c>
      <c r="FI29" s="9" t="e">
        <f t="shared" si="51"/>
        <v>#N/A</v>
      </c>
      <c r="FJ29" s="9" t="e">
        <f t="shared" si="51"/>
        <v>#N/A</v>
      </c>
      <c r="FK29" s="9" t="e">
        <f t="shared" si="51"/>
        <v>#N/A</v>
      </c>
      <c r="FL29" s="9">
        <f t="shared" si="51"/>
        <v>0.1</v>
      </c>
      <c r="FM29" s="9" t="e">
        <f t="shared" si="51"/>
        <v>#N/A</v>
      </c>
      <c r="FN29" s="9" t="e">
        <f t="shared" si="52"/>
        <v>#N/A</v>
      </c>
      <c r="FO29" s="9" t="e">
        <f t="shared" si="52"/>
        <v>#N/A</v>
      </c>
      <c r="FP29" s="9">
        <f t="shared" si="52"/>
        <v>0.09</v>
      </c>
      <c r="FQ29" s="9" t="e">
        <f t="shared" si="52"/>
        <v>#N/A</v>
      </c>
      <c r="FR29" s="9" t="e">
        <f t="shared" si="52"/>
        <v>#N/A</v>
      </c>
      <c r="FS29" s="9" t="e">
        <f t="shared" si="52"/>
        <v>#N/A</v>
      </c>
      <c r="FT29" s="9" t="e">
        <f t="shared" si="52"/>
        <v>#N/A</v>
      </c>
    </row>
    <row r="30" spans="2:176" x14ac:dyDescent="0.25">
      <c r="B30" s="5" t="s">
        <v>29</v>
      </c>
      <c r="C30" s="52">
        <v>0.1</v>
      </c>
      <c r="D30" s="52">
        <v>0.1</v>
      </c>
      <c r="E30" s="52">
        <v>0.13</v>
      </c>
      <c r="F30" s="52">
        <v>0.13</v>
      </c>
      <c r="G30" s="52">
        <v>0.13</v>
      </c>
      <c r="H30" s="52">
        <v>0.11</v>
      </c>
      <c r="I30" s="52">
        <v>0.11</v>
      </c>
      <c r="J30" s="52">
        <v>0.11</v>
      </c>
      <c r="K30" s="60">
        <v>0.11</v>
      </c>
      <c r="L30" s="52"/>
      <c r="M30" s="51">
        <f t="shared" si="53"/>
        <v>0</v>
      </c>
      <c r="N30" s="8"/>
      <c r="O30" s="20"/>
      <c r="P30" s="20"/>
      <c r="Q30" s="20"/>
      <c r="R30" s="20"/>
      <c r="S30" s="20"/>
      <c r="T30" s="20"/>
      <c r="U30" s="20"/>
      <c r="V30" s="20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K30" s="6" t="s">
        <v>29</v>
      </c>
      <c r="CL30" s="9" t="e">
        <f t="shared" si="44"/>
        <v>#N/A</v>
      </c>
      <c r="CM30" s="9" t="e">
        <f t="shared" si="44"/>
        <v>#N/A</v>
      </c>
      <c r="CN30" s="9" t="e">
        <f t="shared" si="44"/>
        <v>#N/A</v>
      </c>
      <c r="CO30" s="9" t="e">
        <f t="shared" si="44"/>
        <v>#N/A</v>
      </c>
      <c r="CP30" s="9" t="e">
        <f t="shared" si="44"/>
        <v>#N/A</v>
      </c>
      <c r="CQ30" s="9" t="e">
        <f t="shared" si="44"/>
        <v>#N/A</v>
      </c>
      <c r="CR30" s="9" t="e">
        <f t="shared" si="44"/>
        <v>#N/A</v>
      </c>
      <c r="CS30" s="9" t="e">
        <f t="shared" si="44"/>
        <v>#N/A</v>
      </c>
      <c r="CT30" s="9" t="e">
        <f t="shared" si="44"/>
        <v>#N/A</v>
      </c>
      <c r="CU30" s="9" t="e">
        <f t="shared" si="44"/>
        <v>#N/A</v>
      </c>
      <c r="CV30" s="9" t="e">
        <f t="shared" si="45"/>
        <v>#N/A</v>
      </c>
      <c r="CW30" s="9" t="e">
        <f t="shared" si="45"/>
        <v>#N/A</v>
      </c>
      <c r="CX30" s="9" t="e">
        <f t="shared" si="45"/>
        <v>#N/A</v>
      </c>
      <c r="CY30" s="9" t="e">
        <f t="shared" si="45"/>
        <v>#N/A</v>
      </c>
      <c r="CZ30" s="9" t="e">
        <f t="shared" si="45"/>
        <v>#N/A</v>
      </c>
      <c r="DA30" s="9" t="e">
        <f t="shared" si="45"/>
        <v>#N/A</v>
      </c>
      <c r="DB30" s="9" t="e">
        <f t="shared" si="45"/>
        <v>#N/A</v>
      </c>
      <c r="DC30" s="9" t="e">
        <f t="shared" si="45"/>
        <v>#N/A</v>
      </c>
      <c r="DD30" s="9" t="e">
        <f t="shared" si="45"/>
        <v>#N/A</v>
      </c>
      <c r="DE30" s="9" t="e">
        <f t="shared" si="45"/>
        <v>#N/A</v>
      </c>
      <c r="DF30" s="9" t="e">
        <f t="shared" si="46"/>
        <v>#N/A</v>
      </c>
      <c r="DG30" s="9" t="e">
        <f t="shared" si="46"/>
        <v>#N/A</v>
      </c>
      <c r="DH30" s="9" t="e">
        <f t="shared" si="46"/>
        <v>#N/A</v>
      </c>
      <c r="DI30" s="9" t="e">
        <f t="shared" si="46"/>
        <v>#N/A</v>
      </c>
      <c r="DJ30" s="9" t="e">
        <f t="shared" si="46"/>
        <v>#N/A</v>
      </c>
      <c r="DK30" s="9" t="e">
        <f t="shared" si="46"/>
        <v>#N/A</v>
      </c>
      <c r="DL30" s="9" t="e">
        <f t="shared" si="46"/>
        <v>#N/A</v>
      </c>
      <c r="DM30" s="9" t="e">
        <f t="shared" si="46"/>
        <v>#N/A</v>
      </c>
      <c r="DN30" s="9" t="e">
        <f t="shared" si="46"/>
        <v>#N/A</v>
      </c>
      <c r="DO30" s="9" t="e">
        <f t="shared" si="46"/>
        <v>#N/A</v>
      </c>
      <c r="DP30" s="9" t="e">
        <f t="shared" si="47"/>
        <v>#N/A</v>
      </c>
      <c r="DQ30" s="9" t="e">
        <f t="shared" si="47"/>
        <v>#N/A</v>
      </c>
      <c r="DR30" s="9" t="e">
        <f t="shared" si="47"/>
        <v>#N/A</v>
      </c>
      <c r="DS30" s="9" t="e">
        <f t="shared" si="47"/>
        <v>#N/A</v>
      </c>
      <c r="DT30" s="9" t="e">
        <f t="shared" si="47"/>
        <v>#N/A</v>
      </c>
      <c r="DU30" s="9" t="e">
        <f t="shared" si="47"/>
        <v>#N/A</v>
      </c>
      <c r="DV30" s="9" t="e">
        <f t="shared" si="47"/>
        <v>#N/A</v>
      </c>
      <c r="DW30" s="9" t="e">
        <f t="shared" si="47"/>
        <v>#N/A</v>
      </c>
      <c r="DX30" s="9" t="e">
        <f t="shared" si="47"/>
        <v>#N/A</v>
      </c>
      <c r="DY30" s="9" t="e">
        <f t="shared" si="47"/>
        <v>#N/A</v>
      </c>
      <c r="DZ30" s="9" t="e">
        <f t="shared" si="48"/>
        <v>#N/A</v>
      </c>
      <c r="EA30" s="9" t="e">
        <f t="shared" si="48"/>
        <v>#N/A</v>
      </c>
      <c r="EB30" s="9" t="e">
        <f t="shared" si="48"/>
        <v>#N/A</v>
      </c>
      <c r="EC30" s="9" t="e">
        <f t="shared" si="48"/>
        <v>#N/A</v>
      </c>
      <c r="ED30" s="9" t="e">
        <f t="shared" si="48"/>
        <v>#N/A</v>
      </c>
      <c r="EE30" s="9" t="e">
        <f t="shared" si="48"/>
        <v>#N/A</v>
      </c>
      <c r="EF30" s="9" t="e">
        <f t="shared" si="48"/>
        <v>#N/A</v>
      </c>
      <c r="EG30" s="9" t="e">
        <f t="shared" si="48"/>
        <v>#N/A</v>
      </c>
      <c r="EH30" s="9" t="e">
        <f t="shared" si="48"/>
        <v>#N/A</v>
      </c>
      <c r="EI30" s="9" t="e">
        <f t="shared" si="48"/>
        <v>#N/A</v>
      </c>
      <c r="EJ30" s="9" t="e">
        <f t="shared" si="49"/>
        <v>#N/A</v>
      </c>
      <c r="EK30" s="9" t="e">
        <f t="shared" si="49"/>
        <v>#N/A</v>
      </c>
      <c r="EL30" s="9" t="e">
        <f t="shared" si="49"/>
        <v>#N/A</v>
      </c>
      <c r="EM30" s="9" t="e">
        <f t="shared" si="49"/>
        <v>#N/A</v>
      </c>
      <c r="EN30" s="9" t="e">
        <f t="shared" si="49"/>
        <v>#N/A</v>
      </c>
      <c r="EO30" s="9" t="e">
        <f t="shared" si="49"/>
        <v>#N/A</v>
      </c>
      <c r="EP30" s="9" t="e">
        <f t="shared" si="49"/>
        <v>#N/A</v>
      </c>
      <c r="EQ30" s="9" t="e">
        <f t="shared" si="49"/>
        <v>#N/A</v>
      </c>
      <c r="ER30" s="9">
        <f t="shared" si="49"/>
        <v>0.1</v>
      </c>
      <c r="ES30" s="9" t="e">
        <f t="shared" si="49"/>
        <v>#N/A</v>
      </c>
      <c r="ET30" s="9" t="e">
        <f t="shared" si="50"/>
        <v>#N/A</v>
      </c>
      <c r="EU30" s="9" t="e">
        <f t="shared" si="50"/>
        <v>#N/A</v>
      </c>
      <c r="EV30" s="9" t="e">
        <f t="shared" si="50"/>
        <v>#N/A</v>
      </c>
      <c r="EW30" s="9" t="e">
        <f t="shared" si="50"/>
        <v>#N/A</v>
      </c>
      <c r="EX30" s="9" t="e">
        <f t="shared" si="50"/>
        <v>#N/A</v>
      </c>
      <c r="EY30" s="9" t="e">
        <f t="shared" si="50"/>
        <v>#N/A</v>
      </c>
      <c r="EZ30" s="9" t="e">
        <f t="shared" si="50"/>
        <v>#N/A</v>
      </c>
      <c r="FA30" s="9" t="e">
        <f t="shared" si="50"/>
        <v>#N/A</v>
      </c>
      <c r="FB30" s="9" t="e">
        <f t="shared" si="50"/>
        <v>#N/A</v>
      </c>
      <c r="FC30" s="9" t="e">
        <f t="shared" si="50"/>
        <v>#N/A</v>
      </c>
      <c r="FD30" s="9" t="e">
        <f t="shared" si="51"/>
        <v>#N/A</v>
      </c>
      <c r="FE30" s="9" t="e">
        <f t="shared" si="51"/>
        <v>#N/A</v>
      </c>
      <c r="FF30" s="9" t="e">
        <f t="shared" si="51"/>
        <v>#N/A</v>
      </c>
      <c r="FG30" s="9" t="e">
        <f t="shared" si="51"/>
        <v>#N/A</v>
      </c>
      <c r="FH30" s="9" t="e">
        <f t="shared" si="51"/>
        <v>#N/A</v>
      </c>
      <c r="FI30" s="9" t="e">
        <f t="shared" si="51"/>
        <v>#N/A</v>
      </c>
      <c r="FJ30" s="9" t="e">
        <f t="shared" si="51"/>
        <v>#N/A</v>
      </c>
      <c r="FK30" s="9" t="e">
        <f t="shared" si="51"/>
        <v>#N/A</v>
      </c>
      <c r="FL30" s="9">
        <f t="shared" si="51"/>
        <v>0.13</v>
      </c>
      <c r="FM30" s="9" t="e">
        <f t="shared" si="51"/>
        <v>#N/A</v>
      </c>
      <c r="FN30" s="9" t="e">
        <f t="shared" si="52"/>
        <v>#N/A</v>
      </c>
      <c r="FO30" s="9" t="e">
        <f t="shared" si="52"/>
        <v>#N/A</v>
      </c>
      <c r="FP30" s="9">
        <f t="shared" si="52"/>
        <v>0.13</v>
      </c>
      <c r="FQ30" s="9" t="e">
        <f t="shared" si="52"/>
        <v>#N/A</v>
      </c>
      <c r="FR30" s="9" t="e">
        <f t="shared" si="52"/>
        <v>#N/A</v>
      </c>
      <c r="FS30" s="9" t="e">
        <f t="shared" si="52"/>
        <v>#N/A</v>
      </c>
      <c r="FT30" s="9" t="e">
        <f t="shared" si="52"/>
        <v>#N/A</v>
      </c>
    </row>
    <row r="31" spans="2:176" x14ac:dyDescent="0.25">
      <c r="B31" s="5" t="s">
        <v>30</v>
      </c>
      <c r="C31" s="52">
        <v>0.01</v>
      </c>
      <c r="D31" s="52">
        <v>0.04</v>
      </c>
      <c r="E31" s="52">
        <v>0.09</v>
      </c>
      <c r="F31" s="52">
        <v>0.13</v>
      </c>
      <c r="G31" s="52">
        <v>0.16</v>
      </c>
      <c r="H31" s="52">
        <v>0.22</v>
      </c>
      <c r="I31" s="52">
        <v>0.21</v>
      </c>
      <c r="J31" s="52">
        <v>0.22</v>
      </c>
      <c r="K31" s="60">
        <v>0.22</v>
      </c>
      <c r="L31" s="52"/>
      <c r="M31" s="51">
        <f t="shared" si="53"/>
        <v>1.0000000000000009E-2</v>
      </c>
      <c r="N31" s="8"/>
      <c r="O31" s="20"/>
      <c r="P31" s="20"/>
      <c r="Q31" s="20"/>
      <c r="R31" s="20"/>
      <c r="S31" s="20"/>
      <c r="T31" s="20"/>
      <c r="U31" s="20"/>
      <c r="V31" s="20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K31" s="6" t="s">
        <v>30</v>
      </c>
      <c r="CL31" s="9" t="e">
        <f t="shared" si="44"/>
        <v>#N/A</v>
      </c>
      <c r="CM31" s="9" t="e">
        <f t="shared" si="44"/>
        <v>#N/A</v>
      </c>
      <c r="CN31" s="9" t="e">
        <f t="shared" si="44"/>
        <v>#N/A</v>
      </c>
      <c r="CO31" s="9" t="e">
        <f t="shared" si="44"/>
        <v>#N/A</v>
      </c>
      <c r="CP31" s="9" t="e">
        <f t="shared" si="44"/>
        <v>#N/A</v>
      </c>
      <c r="CQ31" s="9" t="e">
        <f t="shared" si="44"/>
        <v>#N/A</v>
      </c>
      <c r="CR31" s="9" t="e">
        <f t="shared" si="44"/>
        <v>#N/A</v>
      </c>
      <c r="CS31" s="9" t="e">
        <f t="shared" si="44"/>
        <v>#N/A</v>
      </c>
      <c r="CT31" s="9" t="e">
        <f t="shared" si="44"/>
        <v>#N/A</v>
      </c>
      <c r="CU31" s="9" t="e">
        <f t="shared" si="44"/>
        <v>#N/A</v>
      </c>
      <c r="CV31" s="9" t="e">
        <f t="shared" si="45"/>
        <v>#N/A</v>
      </c>
      <c r="CW31" s="9" t="e">
        <f t="shared" si="45"/>
        <v>#N/A</v>
      </c>
      <c r="CX31" s="9" t="e">
        <f t="shared" si="45"/>
        <v>#N/A</v>
      </c>
      <c r="CY31" s="9" t="e">
        <f t="shared" si="45"/>
        <v>#N/A</v>
      </c>
      <c r="CZ31" s="9" t="e">
        <f t="shared" si="45"/>
        <v>#N/A</v>
      </c>
      <c r="DA31" s="9" t="e">
        <f t="shared" si="45"/>
        <v>#N/A</v>
      </c>
      <c r="DB31" s="9" t="e">
        <f t="shared" si="45"/>
        <v>#N/A</v>
      </c>
      <c r="DC31" s="9" t="e">
        <f t="shared" si="45"/>
        <v>#N/A</v>
      </c>
      <c r="DD31" s="9" t="e">
        <f t="shared" si="45"/>
        <v>#N/A</v>
      </c>
      <c r="DE31" s="9" t="e">
        <f t="shared" si="45"/>
        <v>#N/A</v>
      </c>
      <c r="DF31" s="9" t="e">
        <f t="shared" si="46"/>
        <v>#N/A</v>
      </c>
      <c r="DG31" s="9" t="e">
        <f t="shared" si="46"/>
        <v>#N/A</v>
      </c>
      <c r="DH31" s="9" t="e">
        <f t="shared" si="46"/>
        <v>#N/A</v>
      </c>
      <c r="DI31" s="9" t="e">
        <f t="shared" si="46"/>
        <v>#N/A</v>
      </c>
      <c r="DJ31" s="9" t="e">
        <f t="shared" si="46"/>
        <v>#N/A</v>
      </c>
      <c r="DK31" s="9" t="e">
        <f t="shared" si="46"/>
        <v>#N/A</v>
      </c>
      <c r="DL31" s="9" t="e">
        <f t="shared" si="46"/>
        <v>#N/A</v>
      </c>
      <c r="DM31" s="9" t="e">
        <f t="shared" si="46"/>
        <v>#N/A</v>
      </c>
      <c r="DN31" s="9" t="e">
        <f t="shared" si="46"/>
        <v>#N/A</v>
      </c>
      <c r="DO31" s="9" t="e">
        <f t="shared" si="46"/>
        <v>#N/A</v>
      </c>
      <c r="DP31" s="9" t="e">
        <f t="shared" si="47"/>
        <v>#N/A</v>
      </c>
      <c r="DQ31" s="9" t="e">
        <f t="shared" si="47"/>
        <v>#N/A</v>
      </c>
      <c r="DR31" s="9" t="e">
        <f t="shared" si="47"/>
        <v>#N/A</v>
      </c>
      <c r="DS31" s="9" t="e">
        <f t="shared" si="47"/>
        <v>#N/A</v>
      </c>
      <c r="DT31" s="9" t="e">
        <f t="shared" si="47"/>
        <v>#N/A</v>
      </c>
      <c r="DU31" s="9" t="e">
        <f t="shared" si="47"/>
        <v>#N/A</v>
      </c>
      <c r="DV31" s="9" t="e">
        <f t="shared" si="47"/>
        <v>#N/A</v>
      </c>
      <c r="DW31" s="9" t="e">
        <f t="shared" si="47"/>
        <v>#N/A</v>
      </c>
      <c r="DX31" s="9" t="e">
        <f t="shared" si="47"/>
        <v>#N/A</v>
      </c>
      <c r="DY31" s="9" t="e">
        <f t="shared" si="47"/>
        <v>#N/A</v>
      </c>
      <c r="DZ31" s="9" t="e">
        <f t="shared" si="48"/>
        <v>#N/A</v>
      </c>
      <c r="EA31" s="9" t="e">
        <f t="shared" si="48"/>
        <v>#N/A</v>
      </c>
      <c r="EB31" s="9" t="e">
        <f t="shared" si="48"/>
        <v>#N/A</v>
      </c>
      <c r="EC31" s="9" t="e">
        <f t="shared" si="48"/>
        <v>#N/A</v>
      </c>
      <c r="ED31" s="9" t="e">
        <f t="shared" si="48"/>
        <v>#N/A</v>
      </c>
      <c r="EE31" s="9" t="e">
        <f t="shared" si="48"/>
        <v>#N/A</v>
      </c>
      <c r="EF31" s="9" t="e">
        <f t="shared" si="48"/>
        <v>#N/A</v>
      </c>
      <c r="EG31" s="9" t="e">
        <f t="shared" si="48"/>
        <v>#N/A</v>
      </c>
      <c r="EH31" s="9" t="e">
        <f t="shared" si="48"/>
        <v>#N/A</v>
      </c>
      <c r="EI31" s="9" t="e">
        <f t="shared" si="48"/>
        <v>#N/A</v>
      </c>
      <c r="EJ31" s="9" t="e">
        <f t="shared" si="49"/>
        <v>#N/A</v>
      </c>
      <c r="EK31" s="9" t="e">
        <f t="shared" si="49"/>
        <v>#N/A</v>
      </c>
      <c r="EL31" s="9" t="e">
        <f t="shared" si="49"/>
        <v>#N/A</v>
      </c>
      <c r="EM31" s="9" t="e">
        <f t="shared" si="49"/>
        <v>#N/A</v>
      </c>
      <c r="EN31" s="9" t="e">
        <f t="shared" si="49"/>
        <v>#N/A</v>
      </c>
      <c r="EO31" s="9" t="e">
        <f t="shared" si="49"/>
        <v>#N/A</v>
      </c>
      <c r="EP31" s="9" t="e">
        <f t="shared" si="49"/>
        <v>#N/A</v>
      </c>
      <c r="EQ31" s="9" t="e">
        <f t="shared" si="49"/>
        <v>#N/A</v>
      </c>
      <c r="ER31" s="9">
        <f t="shared" si="49"/>
        <v>0.04</v>
      </c>
      <c r="ES31" s="9" t="e">
        <f t="shared" si="49"/>
        <v>#N/A</v>
      </c>
      <c r="ET31" s="9" t="e">
        <f t="shared" si="50"/>
        <v>#N/A</v>
      </c>
      <c r="EU31" s="9" t="e">
        <f t="shared" si="50"/>
        <v>#N/A</v>
      </c>
      <c r="EV31" s="9" t="e">
        <f t="shared" si="50"/>
        <v>#N/A</v>
      </c>
      <c r="EW31" s="9" t="e">
        <f t="shared" si="50"/>
        <v>#N/A</v>
      </c>
      <c r="EX31" s="9" t="e">
        <f t="shared" si="50"/>
        <v>#N/A</v>
      </c>
      <c r="EY31" s="9" t="e">
        <f t="shared" si="50"/>
        <v>#N/A</v>
      </c>
      <c r="EZ31" s="9" t="e">
        <f t="shared" si="50"/>
        <v>#N/A</v>
      </c>
      <c r="FA31" s="9" t="e">
        <f t="shared" si="50"/>
        <v>#N/A</v>
      </c>
      <c r="FB31" s="9" t="e">
        <f t="shared" si="50"/>
        <v>#N/A</v>
      </c>
      <c r="FC31" s="9" t="e">
        <f t="shared" si="50"/>
        <v>#N/A</v>
      </c>
      <c r="FD31" s="9" t="e">
        <f t="shared" si="51"/>
        <v>#N/A</v>
      </c>
      <c r="FE31" s="9" t="e">
        <f t="shared" si="51"/>
        <v>#N/A</v>
      </c>
      <c r="FF31" s="9" t="e">
        <f t="shared" si="51"/>
        <v>#N/A</v>
      </c>
      <c r="FG31" s="9" t="e">
        <f t="shared" si="51"/>
        <v>#N/A</v>
      </c>
      <c r="FH31" s="9" t="e">
        <f t="shared" si="51"/>
        <v>#N/A</v>
      </c>
      <c r="FI31" s="9" t="e">
        <f t="shared" si="51"/>
        <v>#N/A</v>
      </c>
      <c r="FJ31" s="9" t="e">
        <f t="shared" si="51"/>
        <v>#N/A</v>
      </c>
      <c r="FK31" s="9" t="e">
        <f t="shared" si="51"/>
        <v>#N/A</v>
      </c>
      <c r="FL31" s="9">
        <f t="shared" si="51"/>
        <v>0.09</v>
      </c>
      <c r="FM31" s="9" t="e">
        <f t="shared" si="51"/>
        <v>#N/A</v>
      </c>
      <c r="FN31" s="9" t="e">
        <f t="shared" si="52"/>
        <v>#N/A</v>
      </c>
      <c r="FO31" s="9" t="e">
        <f t="shared" si="52"/>
        <v>#N/A</v>
      </c>
      <c r="FP31" s="9">
        <f t="shared" si="52"/>
        <v>0.13</v>
      </c>
      <c r="FQ31" s="9" t="e">
        <f t="shared" si="52"/>
        <v>#N/A</v>
      </c>
      <c r="FR31" s="9" t="e">
        <f t="shared" si="52"/>
        <v>#N/A</v>
      </c>
      <c r="FS31" s="9" t="e">
        <f t="shared" si="52"/>
        <v>#N/A</v>
      </c>
      <c r="FT31" s="9" t="e">
        <f t="shared" si="52"/>
        <v>#N/A</v>
      </c>
    </row>
    <row r="32" spans="2:176" x14ac:dyDescent="0.25">
      <c r="B32" s="5" t="s">
        <v>31</v>
      </c>
      <c r="C32" s="52">
        <v>0.04</v>
      </c>
      <c r="D32" s="52">
        <v>0.04</v>
      </c>
      <c r="E32" s="52">
        <v>0.03</v>
      </c>
      <c r="F32" s="52">
        <v>0.03</v>
      </c>
      <c r="G32" s="52">
        <v>0.03</v>
      </c>
      <c r="H32" s="52">
        <v>0.02</v>
      </c>
      <c r="I32" s="52">
        <v>0.02</v>
      </c>
      <c r="J32" s="52">
        <v>0.02</v>
      </c>
      <c r="K32" s="60">
        <v>0.02</v>
      </c>
      <c r="L32" s="52"/>
      <c r="M32" s="51">
        <f t="shared" si="53"/>
        <v>0</v>
      </c>
      <c r="N32" s="8"/>
      <c r="O32" s="20"/>
      <c r="P32" s="20"/>
      <c r="Q32" s="20"/>
      <c r="R32" s="20"/>
      <c r="S32" s="20"/>
      <c r="T32" s="20"/>
      <c r="U32" s="20"/>
      <c r="V32" s="20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K32" s="6" t="s">
        <v>31</v>
      </c>
      <c r="CL32" s="9" t="e">
        <f t="shared" si="44"/>
        <v>#N/A</v>
      </c>
      <c r="CM32" s="9" t="e">
        <f t="shared" si="44"/>
        <v>#N/A</v>
      </c>
      <c r="CN32" s="9" t="e">
        <f t="shared" si="44"/>
        <v>#N/A</v>
      </c>
      <c r="CO32" s="9" t="e">
        <f t="shared" si="44"/>
        <v>#N/A</v>
      </c>
      <c r="CP32" s="9" t="e">
        <f t="shared" si="44"/>
        <v>#N/A</v>
      </c>
      <c r="CQ32" s="9" t="e">
        <f t="shared" si="44"/>
        <v>#N/A</v>
      </c>
      <c r="CR32" s="9" t="e">
        <f t="shared" si="44"/>
        <v>#N/A</v>
      </c>
      <c r="CS32" s="9" t="e">
        <f t="shared" si="44"/>
        <v>#N/A</v>
      </c>
      <c r="CT32" s="9" t="e">
        <f t="shared" si="44"/>
        <v>#N/A</v>
      </c>
      <c r="CU32" s="9" t="e">
        <f t="shared" si="44"/>
        <v>#N/A</v>
      </c>
      <c r="CV32" s="9" t="e">
        <f t="shared" si="45"/>
        <v>#N/A</v>
      </c>
      <c r="CW32" s="9" t="e">
        <f t="shared" si="45"/>
        <v>#N/A</v>
      </c>
      <c r="CX32" s="9" t="e">
        <f t="shared" si="45"/>
        <v>#N/A</v>
      </c>
      <c r="CY32" s="9" t="e">
        <f t="shared" si="45"/>
        <v>#N/A</v>
      </c>
      <c r="CZ32" s="9" t="e">
        <f t="shared" si="45"/>
        <v>#N/A</v>
      </c>
      <c r="DA32" s="9" t="e">
        <f t="shared" si="45"/>
        <v>#N/A</v>
      </c>
      <c r="DB32" s="9" t="e">
        <f t="shared" si="45"/>
        <v>#N/A</v>
      </c>
      <c r="DC32" s="9" t="e">
        <f t="shared" si="45"/>
        <v>#N/A</v>
      </c>
      <c r="DD32" s="9" t="e">
        <f t="shared" si="45"/>
        <v>#N/A</v>
      </c>
      <c r="DE32" s="9" t="e">
        <f t="shared" si="45"/>
        <v>#N/A</v>
      </c>
      <c r="DF32" s="9" t="e">
        <f t="shared" si="46"/>
        <v>#N/A</v>
      </c>
      <c r="DG32" s="9" t="e">
        <f t="shared" si="46"/>
        <v>#N/A</v>
      </c>
      <c r="DH32" s="9" t="e">
        <f t="shared" si="46"/>
        <v>#N/A</v>
      </c>
      <c r="DI32" s="9" t="e">
        <f t="shared" si="46"/>
        <v>#N/A</v>
      </c>
      <c r="DJ32" s="9" t="e">
        <f t="shared" si="46"/>
        <v>#N/A</v>
      </c>
      <c r="DK32" s="9" t="e">
        <f t="shared" si="46"/>
        <v>#N/A</v>
      </c>
      <c r="DL32" s="9" t="e">
        <f t="shared" si="46"/>
        <v>#N/A</v>
      </c>
      <c r="DM32" s="9" t="e">
        <f t="shared" si="46"/>
        <v>#N/A</v>
      </c>
      <c r="DN32" s="9" t="e">
        <f t="shared" si="46"/>
        <v>#N/A</v>
      </c>
      <c r="DO32" s="9" t="e">
        <f t="shared" si="46"/>
        <v>#N/A</v>
      </c>
      <c r="DP32" s="9" t="e">
        <f t="shared" si="47"/>
        <v>#N/A</v>
      </c>
      <c r="DQ32" s="9" t="e">
        <f t="shared" si="47"/>
        <v>#N/A</v>
      </c>
      <c r="DR32" s="9" t="e">
        <f t="shared" si="47"/>
        <v>#N/A</v>
      </c>
      <c r="DS32" s="9" t="e">
        <f t="shared" si="47"/>
        <v>#N/A</v>
      </c>
      <c r="DT32" s="9" t="e">
        <f t="shared" si="47"/>
        <v>#N/A</v>
      </c>
      <c r="DU32" s="9" t="e">
        <f t="shared" si="47"/>
        <v>#N/A</v>
      </c>
      <c r="DV32" s="9" t="e">
        <f t="shared" si="47"/>
        <v>#N/A</v>
      </c>
      <c r="DW32" s="9" t="e">
        <f t="shared" si="47"/>
        <v>#N/A</v>
      </c>
      <c r="DX32" s="9" t="e">
        <f t="shared" si="47"/>
        <v>#N/A</v>
      </c>
      <c r="DY32" s="9" t="e">
        <f t="shared" si="47"/>
        <v>#N/A</v>
      </c>
      <c r="DZ32" s="9" t="e">
        <f t="shared" si="48"/>
        <v>#N/A</v>
      </c>
      <c r="EA32" s="9" t="e">
        <f t="shared" si="48"/>
        <v>#N/A</v>
      </c>
      <c r="EB32" s="9" t="e">
        <f t="shared" si="48"/>
        <v>#N/A</v>
      </c>
      <c r="EC32" s="9" t="e">
        <f t="shared" si="48"/>
        <v>#N/A</v>
      </c>
      <c r="ED32" s="9" t="e">
        <f t="shared" si="48"/>
        <v>#N/A</v>
      </c>
      <c r="EE32" s="9" t="e">
        <f t="shared" si="48"/>
        <v>#N/A</v>
      </c>
      <c r="EF32" s="9" t="e">
        <f t="shared" si="48"/>
        <v>#N/A</v>
      </c>
      <c r="EG32" s="9" t="e">
        <f t="shared" si="48"/>
        <v>#N/A</v>
      </c>
      <c r="EH32" s="9" t="e">
        <f t="shared" si="48"/>
        <v>#N/A</v>
      </c>
      <c r="EI32" s="9" t="e">
        <f t="shared" si="48"/>
        <v>#N/A</v>
      </c>
      <c r="EJ32" s="9" t="e">
        <f t="shared" si="49"/>
        <v>#N/A</v>
      </c>
      <c r="EK32" s="9" t="e">
        <f t="shared" si="49"/>
        <v>#N/A</v>
      </c>
      <c r="EL32" s="9" t="e">
        <f t="shared" si="49"/>
        <v>#N/A</v>
      </c>
      <c r="EM32" s="9" t="e">
        <f t="shared" si="49"/>
        <v>#N/A</v>
      </c>
      <c r="EN32" s="9" t="e">
        <f t="shared" si="49"/>
        <v>#N/A</v>
      </c>
      <c r="EO32" s="9" t="e">
        <f t="shared" si="49"/>
        <v>#N/A</v>
      </c>
      <c r="EP32" s="9" t="e">
        <f t="shared" si="49"/>
        <v>#N/A</v>
      </c>
      <c r="EQ32" s="9" t="e">
        <f t="shared" si="49"/>
        <v>#N/A</v>
      </c>
      <c r="ER32" s="9">
        <f t="shared" si="49"/>
        <v>0.04</v>
      </c>
      <c r="ES32" s="9" t="e">
        <f t="shared" si="49"/>
        <v>#N/A</v>
      </c>
      <c r="ET32" s="9" t="e">
        <f t="shared" si="50"/>
        <v>#N/A</v>
      </c>
      <c r="EU32" s="9" t="e">
        <f t="shared" si="50"/>
        <v>#N/A</v>
      </c>
      <c r="EV32" s="9" t="e">
        <f t="shared" si="50"/>
        <v>#N/A</v>
      </c>
      <c r="EW32" s="9" t="e">
        <f t="shared" si="50"/>
        <v>#N/A</v>
      </c>
      <c r="EX32" s="9" t="e">
        <f t="shared" si="50"/>
        <v>#N/A</v>
      </c>
      <c r="EY32" s="9" t="e">
        <f t="shared" si="50"/>
        <v>#N/A</v>
      </c>
      <c r="EZ32" s="9" t="e">
        <f t="shared" si="50"/>
        <v>#N/A</v>
      </c>
      <c r="FA32" s="9" t="e">
        <f t="shared" si="50"/>
        <v>#N/A</v>
      </c>
      <c r="FB32" s="9" t="e">
        <f t="shared" si="50"/>
        <v>#N/A</v>
      </c>
      <c r="FC32" s="9" t="e">
        <f t="shared" si="50"/>
        <v>#N/A</v>
      </c>
      <c r="FD32" s="9" t="e">
        <f t="shared" si="51"/>
        <v>#N/A</v>
      </c>
      <c r="FE32" s="9" t="e">
        <f t="shared" si="51"/>
        <v>#N/A</v>
      </c>
      <c r="FF32" s="9" t="e">
        <f t="shared" si="51"/>
        <v>#N/A</v>
      </c>
      <c r="FG32" s="9" t="e">
        <f t="shared" si="51"/>
        <v>#N/A</v>
      </c>
      <c r="FH32" s="9" t="e">
        <f t="shared" si="51"/>
        <v>#N/A</v>
      </c>
      <c r="FI32" s="9" t="e">
        <f t="shared" si="51"/>
        <v>#N/A</v>
      </c>
      <c r="FJ32" s="9" t="e">
        <f t="shared" si="51"/>
        <v>#N/A</v>
      </c>
      <c r="FK32" s="9" t="e">
        <f t="shared" si="51"/>
        <v>#N/A</v>
      </c>
      <c r="FL32" s="9">
        <f t="shared" si="51"/>
        <v>0.03</v>
      </c>
      <c r="FM32" s="9" t="e">
        <f t="shared" si="51"/>
        <v>#N/A</v>
      </c>
      <c r="FN32" s="9" t="e">
        <f t="shared" si="52"/>
        <v>#N/A</v>
      </c>
      <c r="FO32" s="9" t="e">
        <f t="shared" si="52"/>
        <v>#N/A</v>
      </c>
      <c r="FP32" s="9">
        <f t="shared" si="52"/>
        <v>0.03</v>
      </c>
      <c r="FQ32" s="9" t="e">
        <f t="shared" si="52"/>
        <v>#N/A</v>
      </c>
      <c r="FR32" s="9" t="e">
        <f t="shared" si="52"/>
        <v>#N/A</v>
      </c>
      <c r="FS32" s="9" t="e">
        <f t="shared" si="52"/>
        <v>#N/A</v>
      </c>
      <c r="FT32" s="9" t="e">
        <f t="shared" si="52"/>
        <v>#N/A</v>
      </c>
    </row>
    <row r="33" spans="2:176" x14ac:dyDescent="0.25">
      <c r="B33" s="5" t="s">
        <v>32</v>
      </c>
      <c r="C33" s="52">
        <v>0.10999999999999999</v>
      </c>
      <c r="D33" s="52">
        <v>6.9999999999999951E-2</v>
      </c>
      <c r="E33" s="52">
        <v>8.0000000000000071E-2</v>
      </c>
      <c r="F33" s="52">
        <v>8.9999999999999969E-2</v>
      </c>
      <c r="G33" s="52">
        <v>6.9999999999999951E-2</v>
      </c>
      <c r="H33" s="52">
        <v>6.9999999999999951E-2</v>
      </c>
      <c r="I33" s="52">
        <v>8.0000000000000071E-2</v>
      </c>
      <c r="J33" s="52">
        <v>8.0000000000000071E-2</v>
      </c>
      <c r="K33" s="60">
        <v>0.06</v>
      </c>
      <c r="L33" s="52"/>
      <c r="M33" s="51">
        <f t="shared" si="53"/>
        <v>0</v>
      </c>
      <c r="N33" s="8"/>
      <c r="O33" s="20"/>
      <c r="P33" s="20"/>
      <c r="Q33" s="20"/>
      <c r="R33" s="20"/>
      <c r="S33" s="20"/>
      <c r="T33" s="20"/>
      <c r="U33" s="20"/>
      <c r="V33" s="20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K33" s="6" t="s">
        <v>32</v>
      </c>
      <c r="CL33" s="9" t="e">
        <f t="shared" si="44"/>
        <v>#N/A</v>
      </c>
      <c r="CM33" s="9" t="e">
        <f t="shared" si="44"/>
        <v>#N/A</v>
      </c>
      <c r="CN33" s="9" t="e">
        <f t="shared" si="44"/>
        <v>#N/A</v>
      </c>
      <c r="CO33" s="9" t="e">
        <f t="shared" si="44"/>
        <v>#N/A</v>
      </c>
      <c r="CP33" s="9" t="e">
        <f t="shared" si="44"/>
        <v>#N/A</v>
      </c>
      <c r="CQ33" s="9" t="e">
        <f t="shared" si="44"/>
        <v>#N/A</v>
      </c>
      <c r="CR33" s="9" t="e">
        <f t="shared" si="44"/>
        <v>#N/A</v>
      </c>
      <c r="CS33" s="9" t="e">
        <f t="shared" si="44"/>
        <v>#N/A</v>
      </c>
      <c r="CT33" s="9" t="e">
        <f t="shared" si="44"/>
        <v>#N/A</v>
      </c>
      <c r="CU33" s="9" t="e">
        <f t="shared" si="44"/>
        <v>#N/A</v>
      </c>
      <c r="CV33" s="9" t="e">
        <f t="shared" si="45"/>
        <v>#N/A</v>
      </c>
      <c r="CW33" s="9" t="e">
        <f t="shared" si="45"/>
        <v>#N/A</v>
      </c>
      <c r="CX33" s="9" t="e">
        <f t="shared" si="45"/>
        <v>#N/A</v>
      </c>
      <c r="CY33" s="9" t="e">
        <f t="shared" si="45"/>
        <v>#N/A</v>
      </c>
      <c r="CZ33" s="9" t="e">
        <f t="shared" si="45"/>
        <v>#N/A</v>
      </c>
      <c r="DA33" s="9" t="e">
        <f t="shared" si="45"/>
        <v>#N/A</v>
      </c>
      <c r="DB33" s="9" t="e">
        <f t="shared" si="45"/>
        <v>#N/A</v>
      </c>
      <c r="DC33" s="9" t="e">
        <f t="shared" si="45"/>
        <v>#N/A</v>
      </c>
      <c r="DD33" s="9" t="e">
        <f t="shared" si="45"/>
        <v>#N/A</v>
      </c>
      <c r="DE33" s="9" t="e">
        <f t="shared" si="45"/>
        <v>#N/A</v>
      </c>
      <c r="DF33" s="9" t="e">
        <f t="shared" si="46"/>
        <v>#N/A</v>
      </c>
      <c r="DG33" s="9" t="e">
        <f t="shared" si="46"/>
        <v>#N/A</v>
      </c>
      <c r="DH33" s="9" t="e">
        <f t="shared" si="46"/>
        <v>#N/A</v>
      </c>
      <c r="DI33" s="9" t="e">
        <f t="shared" si="46"/>
        <v>#N/A</v>
      </c>
      <c r="DJ33" s="9" t="e">
        <f t="shared" si="46"/>
        <v>#N/A</v>
      </c>
      <c r="DK33" s="9" t="e">
        <f t="shared" si="46"/>
        <v>#N/A</v>
      </c>
      <c r="DL33" s="9" t="e">
        <f t="shared" si="46"/>
        <v>#N/A</v>
      </c>
      <c r="DM33" s="9" t="e">
        <f t="shared" si="46"/>
        <v>#N/A</v>
      </c>
      <c r="DN33" s="9" t="e">
        <f t="shared" si="46"/>
        <v>#N/A</v>
      </c>
      <c r="DO33" s="9" t="e">
        <f t="shared" si="46"/>
        <v>#N/A</v>
      </c>
      <c r="DP33" s="9" t="e">
        <f t="shared" si="47"/>
        <v>#N/A</v>
      </c>
      <c r="DQ33" s="9" t="e">
        <f t="shared" si="47"/>
        <v>#N/A</v>
      </c>
      <c r="DR33" s="9" t="e">
        <f t="shared" si="47"/>
        <v>#N/A</v>
      </c>
      <c r="DS33" s="9" t="e">
        <f t="shared" si="47"/>
        <v>#N/A</v>
      </c>
      <c r="DT33" s="9" t="e">
        <f t="shared" si="47"/>
        <v>#N/A</v>
      </c>
      <c r="DU33" s="9" t="e">
        <f t="shared" si="47"/>
        <v>#N/A</v>
      </c>
      <c r="DV33" s="9" t="e">
        <f t="shared" si="47"/>
        <v>#N/A</v>
      </c>
      <c r="DW33" s="9" t="e">
        <f t="shared" si="47"/>
        <v>#N/A</v>
      </c>
      <c r="DX33" s="9" t="e">
        <f t="shared" si="47"/>
        <v>#N/A</v>
      </c>
      <c r="DY33" s="9" t="e">
        <f t="shared" si="47"/>
        <v>#N/A</v>
      </c>
      <c r="DZ33" s="9" t="e">
        <f t="shared" si="48"/>
        <v>#N/A</v>
      </c>
      <c r="EA33" s="9" t="e">
        <f t="shared" si="48"/>
        <v>#N/A</v>
      </c>
      <c r="EB33" s="9" t="e">
        <f t="shared" si="48"/>
        <v>#N/A</v>
      </c>
      <c r="EC33" s="9" t="e">
        <f t="shared" si="48"/>
        <v>#N/A</v>
      </c>
      <c r="ED33" s="9" t="e">
        <f t="shared" si="48"/>
        <v>#N/A</v>
      </c>
      <c r="EE33" s="9" t="e">
        <f t="shared" si="48"/>
        <v>#N/A</v>
      </c>
      <c r="EF33" s="9" t="e">
        <f t="shared" si="48"/>
        <v>#N/A</v>
      </c>
      <c r="EG33" s="9" t="e">
        <f t="shared" si="48"/>
        <v>#N/A</v>
      </c>
      <c r="EH33" s="9" t="e">
        <f t="shared" si="48"/>
        <v>#N/A</v>
      </c>
      <c r="EI33" s="9" t="e">
        <f t="shared" si="48"/>
        <v>#N/A</v>
      </c>
      <c r="EJ33" s="9" t="e">
        <f t="shared" si="49"/>
        <v>#N/A</v>
      </c>
      <c r="EK33" s="9" t="e">
        <f t="shared" si="49"/>
        <v>#N/A</v>
      </c>
      <c r="EL33" s="9" t="e">
        <f t="shared" si="49"/>
        <v>#N/A</v>
      </c>
      <c r="EM33" s="9" t="e">
        <f t="shared" si="49"/>
        <v>#N/A</v>
      </c>
      <c r="EN33" s="9" t="e">
        <f t="shared" si="49"/>
        <v>#N/A</v>
      </c>
      <c r="EO33" s="9" t="e">
        <f t="shared" si="49"/>
        <v>#N/A</v>
      </c>
      <c r="EP33" s="9" t="e">
        <f t="shared" si="49"/>
        <v>#N/A</v>
      </c>
      <c r="EQ33" s="9" t="e">
        <f t="shared" si="49"/>
        <v>#N/A</v>
      </c>
      <c r="ER33" s="9">
        <f t="shared" si="49"/>
        <v>6.9999999999999951E-2</v>
      </c>
      <c r="ES33" s="9" t="e">
        <f t="shared" si="49"/>
        <v>#N/A</v>
      </c>
      <c r="ET33" s="9" t="e">
        <f t="shared" si="50"/>
        <v>#N/A</v>
      </c>
      <c r="EU33" s="9" t="e">
        <f t="shared" si="50"/>
        <v>#N/A</v>
      </c>
      <c r="EV33" s="9" t="e">
        <f t="shared" si="50"/>
        <v>#N/A</v>
      </c>
      <c r="EW33" s="9" t="e">
        <f t="shared" si="50"/>
        <v>#N/A</v>
      </c>
      <c r="EX33" s="9" t="e">
        <f t="shared" si="50"/>
        <v>#N/A</v>
      </c>
      <c r="EY33" s="9" t="e">
        <f t="shared" si="50"/>
        <v>#N/A</v>
      </c>
      <c r="EZ33" s="9" t="e">
        <f t="shared" si="50"/>
        <v>#N/A</v>
      </c>
      <c r="FA33" s="9" t="e">
        <f t="shared" si="50"/>
        <v>#N/A</v>
      </c>
      <c r="FB33" s="9" t="e">
        <f t="shared" si="50"/>
        <v>#N/A</v>
      </c>
      <c r="FC33" s="9" t="e">
        <f t="shared" si="50"/>
        <v>#N/A</v>
      </c>
      <c r="FD33" s="9" t="e">
        <f t="shared" si="51"/>
        <v>#N/A</v>
      </c>
      <c r="FE33" s="9" t="e">
        <f t="shared" si="51"/>
        <v>#N/A</v>
      </c>
      <c r="FF33" s="9" t="e">
        <f t="shared" si="51"/>
        <v>#N/A</v>
      </c>
      <c r="FG33" s="9" t="e">
        <f t="shared" si="51"/>
        <v>#N/A</v>
      </c>
      <c r="FH33" s="9" t="e">
        <f t="shared" si="51"/>
        <v>#N/A</v>
      </c>
      <c r="FI33" s="9" t="e">
        <f t="shared" si="51"/>
        <v>#N/A</v>
      </c>
      <c r="FJ33" s="9" t="e">
        <f t="shared" si="51"/>
        <v>#N/A</v>
      </c>
      <c r="FK33" s="9" t="e">
        <f t="shared" si="51"/>
        <v>#N/A</v>
      </c>
      <c r="FL33" s="9">
        <f t="shared" si="51"/>
        <v>8.0000000000000071E-2</v>
      </c>
      <c r="FM33" s="9" t="e">
        <f t="shared" si="51"/>
        <v>#N/A</v>
      </c>
      <c r="FN33" s="9" t="e">
        <f t="shared" si="52"/>
        <v>#N/A</v>
      </c>
      <c r="FO33" s="9" t="e">
        <f t="shared" si="52"/>
        <v>#N/A</v>
      </c>
      <c r="FP33" s="9">
        <f t="shared" si="52"/>
        <v>8.9999999999999969E-2</v>
      </c>
      <c r="FQ33" s="9" t="e">
        <f t="shared" si="52"/>
        <v>#N/A</v>
      </c>
      <c r="FR33" s="9" t="e">
        <f t="shared" si="52"/>
        <v>#N/A</v>
      </c>
      <c r="FS33" s="9" t="e">
        <f t="shared" si="52"/>
        <v>#N/A</v>
      </c>
      <c r="FT33" s="9" t="e">
        <f t="shared" si="52"/>
        <v>#N/A</v>
      </c>
    </row>
    <row r="35" spans="2:176" ht="15.75" thickBot="1" x14ac:dyDescent="0.3"/>
    <row r="36" spans="2:176" ht="15.75" thickBot="1" x14ac:dyDescent="0.3">
      <c r="B36" s="7" t="s">
        <v>24</v>
      </c>
      <c r="C36" s="2">
        <v>43259</v>
      </c>
      <c r="D36" s="2">
        <v>43333</v>
      </c>
      <c r="E36" s="2">
        <v>43353</v>
      </c>
      <c r="F36" s="2">
        <v>43357</v>
      </c>
      <c r="G36" s="2">
        <v>43362</v>
      </c>
      <c r="H36" s="2">
        <f>H25</f>
        <v>43371</v>
      </c>
      <c r="I36" s="2">
        <f t="shared" ref="I36" si="54">I25</f>
        <v>43375</v>
      </c>
      <c r="J36" s="2" t="str">
        <f>K25</f>
        <v>Proj</v>
      </c>
      <c r="K36" s="2"/>
      <c r="L36" s="2"/>
      <c r="M36" s="21" t="s">
        <v>38</v>
      </c>
      <c r="N36" s="2"/>
      <c r="O36" s="21">
        <v>43259</v>
      </c>
      <c r="P36" s="21">
        <v>43333</v>
      </c>
      <c r="Q36" s="21">
        <v>43353</v>
      </c>
      <c r="R36" s="21">
        <v>43357</v>
      </c>
      <c r="S36" s="21">
        <v>43362</v>
      </c>
      <c r="T36" s="21">
        <v>43371</v>
      </c>
      <c r="U36" s="21">
        <v>43375</v>
      </c>
      <c r="V36" s="21"/>
      <c r="W36" s="2"/>
      <c r="X36" s="38" t="s">
        <v>13</v>
      </c>
      <c r="Y36" s="38" t="s">
        <v>36</v>
      </c>
    </row>
    <row r="37" spans="2:176" x14ac:dyDescent="0.25">
      <c r="B37" s="4" t="s">
        <v>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51"/>
      <c r="N37" s="33"/>
      <c r="O37" s="41"/>
      <c r="P37" s="41"/>
      <c r="Q37" s="41"/>
      <c r="R37" s="41"/>
      <c r="S37" s="41"/>
      <c r="T37" s="41"/>
      <c r="U37" s="41"/>
      <c r="V37" s="41"/>
      <c r="W37" s="41"/>
      <c r="X37" s="39"/>
      <c r="Y37" s="40"/>
    </row>
    <row r="38" spans="2:176" x14ac:dyDescent="0.25">
      <c r="B38" s="5" t="s">
        <v>1</v>
      </c>
      <c r="C38" s="8">
        <f>C5/(1-C$4)</f>
        <v>0.3294287589861426</v>
      </c>
      <c r="D38" s="8">
        <f t="shared" ref="D38:G38" si="55">D5/(1-D$4)</f>
        <v>0.36251641331884543</v>
      </c>
      <c r="E38" s="8">
        <f t="shared" si="55"/>
        <v>0.37463546455908653</v>
      </c>
      <c r="F38" s="8">
        <f t="shared" si="55"/>
        <v>0.35212436749573339</v>
      </c>
      <c r="G38" s="8">
        <f t="shared" si="55"/>
        <v>0.33786002129875908</v>
      </c>
      <c r="H38" s="8">
        <f t="shared" ref="H38:I38" si="56">H5/(1-H$4)</f>
        <v>0.35356192456790914</v>
      </c>
      <c r="I38" s="8">
        <f t="shared" si="56"/>
        <v>0.36143071595395349</v>
      </c>
      <c r="J38" s="8">
        <f t="shared" ref="J38" si="57">J5/(1-J$4)</f>
        <v>0.36918413070638884</v>
      </c>
      <c r="K38" s="8"/>
      <c r="L38" s="8"/>
      <c r="M38" s="46">
        <f t="shared" ref="M38:M44" si="58">J38-I38</f>
        <v>7.7534147524353503E-3</v>
      </c>
      <c r="N38" s="8"/>
      <c r="O38" s="41">
        <f t="shared" ref="O38:S44" si="59">ABS(C38-C60)</f>
        <v>4.5846669433903753E-2</v>
      </c>
      <c r="P38" s="41">
        <f t="shared" si="59"/>
        <v>5.6960857763289852E-2</v>
      </c>
      <c r="Q38" s="41">
        <f t="shared" si="59"/>
        <v>6.6943156866778875E-2</v>
      </c>
      <c r="R38" s="41">
        <f t="shared" si="59"/>
        <v>3.1136713174745756E-2</v>
      </c>
      <c r="S38" s="41">
        <f t="shared" si="59"/>
        <v>5.1062370839760618E-4</v>
      </c>
      <c r="T38" s="41">
        <f t="shared" ref="T38:U44" si="60">ABS(H38-H49)</f>
        <v>1.2838470658924295E-2</v>
      </c>
      <c r="U38" s="41">
        <f t="shared" si="60"/>
        <v>3.5368718250164743E-2</v>
      </c>
      <c r="V38" s="41"/>
      <c r="W38" s="41"/>
      <c r="X38" s="40">
        <f t="shared" ref="X38:X44" si="61">AVERAGE(O38:S38)</f>
        <v>4.0279604189423168E-2</v>
      </c>
      <c r="Y38" s="40">
        <f t="shared" ref="Y38:Y44" si="62">_xlfn.STDEV.S(O38:S38)</f>
        <v>2.591025734249144E-2</v>
      </c>
      <c r="Z38" s="10"/>
    </row>
    <row r="39" spans="2:176" x14ac:dyDescent="0.25">
      <c r="B39" s="5" t="s">
        <v>6</v>
      </c>
      <c r="C39" s="8">
        <f t="shared" ref="C39:G39" si="63">C6/(1-C$4)</f>
        <v>0.15513959026015556</v>
      </c>
      <c r="D39" s="8">
        <f t="shared" si="63"/>
        <v>0.19425833620571076</v>
      </c>
      <c r="E39" s="8">
        <f t="shared" si="63"/>
        <v>0.12335879558641555</v>
      </c>
      <c r="F39" s="8">
        <f t="shared" si="63"/>
        <v>0.11134176212541769</v>
      </c>
      <c r="G39" s="8">
        <f t="shared" si="63"/>
        <v>9.276244082438162E-2</v>
      </c>
      <c r="H39" s="8">
        <f t="shared" ref="H39:I39" si="64">H6/(1-H$4)</f>
        <v>6.3599888827965634E-2</v>
      </c>
      <c r="I39" s="8">
        <f t="shared" si="64"/>
        <v>5.3591684055912921E-2</v>
      </c>
      <c r="J39" s="8">
        <f t="shared" ref="J39" si="65">J6/(1-J$4)</f>
        <v>4.976124893526896E-2</v>
      </c>
      <c r="K39" s="8"/>
      <c r="L39" s="8"/>
      <c r="M39" s="46">
        <f t="shared" si="58"/>
        <v>-3.8304351206439602E-3</v>
      </c>
      <c r="N39" s="8"/>
      <c r="O39" s="41">
        <f t="shared" si="59"/>
        <v>6.8741006754769823E-2</v>
      </c>
      <c r="P39" s="41">
        <f t="shared" si="59"/>
        <v>2.796388601651148E-2</v>
      </c>
      <c r="Q39" s="41">
        <f t="shared" si="59"/>
        <v>1.7666845439225476E-2</v>
      </c>
      <c r="R39" s="41">
        <f t="shared" si="59"/>
        <v>1.257633002665226E-2</v>
      </c>
      <c r="S39" s="41">
        <f t="shared" si="59"/>
        <v>8.4250914267912508E-3</v>
      </c>
      <c r="T39" s="41">
        <f t="shared" si="60"/>
        <v>4.8559649254377169E-3</v>
      </c>
      <c r="U39" s="41">
        <f t="shared" si="60"/>
        <v>1.7590864738576177E-2</v>
      </c>
      <c r="V39" s="41"/>
      <c r="W39" s="41"/>
      <c r="X39" s="40">
        <f t="shared" si="61"/>
        <v>2.7074631932790062E-2</v>
      </c>
      <c r="Y39" s="40">
        <f t="shared" si="62"/>
        <v>2.4409988373543058E-2</v>
      </c>
      <c r="Z39" s="10"/>
    </row>
    <row r="40" spans="2:176" x14ac:dyDescent="0.25">
      <c r="B40" s="5" t="s">
        <v>4</v>
      </c>
      <c r="C40" s="8">
        <f t="shared" ref="C40:G40" si="66">C7/(1-C$4)</f>
        <v>7.9374556502083277E-2</v>
      </c>
      <c r="D40" s="8">
        <f t="shared" si="66"/>
        <v>0.1041072865057707</v>
      </c>
      <c r="E40" s="8">
        <f t="shared" si="66"/>
        <v>0.1175185845084996</v>
      </c>
      <c r="F40" s="8">
        <f t="shared" si="66"/>
        <v>0.11463901634727004</v>
      </c>
      <c r="G40" s="8">
        <f t="shared" si="66"/>
        <v>0.10560735015320528</v>
      </c>
      <c r="H40" s="8">
        <f t="shared" ref="H40:I40" si="67">H7/(1-H$4)</f>
        <v>9.0104468418500977E-2</v>
      </c>
      <c r="I40" s="8">
        <f t="shared" si="67"/>
        <v>0.10876393846147897</v>
      </c>
      <c r="J40" s="8">
        <f t="shared" ref="J40" si="68">J7/(1-J$4)</f>
        <v>0.10392495187323937</v>
      </c>
      <c r="K40" s="8"/>
      <c r="L40" s="8"/>
      <c r="M40" s="46">
        <f t="shared" si="58"/>
        <v>-4.8389865882395994E-3</v>
      </c>
      <c r="N40" s="8"/>
      <c r="O40" s="41">
        <f t="shared" si="59"/>
        <v>2.5103055438215255E-2</v>
      </c>
      <c r="P40" s="41">
        <f t="shared" si="59"/>
        <v>2.0892713494229304E-2</v>
      </c>
      <c r="Q40" s="41">
        <f t="shared" si="59"/>
        <v>1.0686543696628623E-2</v>
      </c>
      <c r="R40" s="41">
        <f t="shared" si="59"/>
        <v>3.5279052361589375E-3</v>
      </c>
      <c r="S40" s="41">
        <f t="shared" si="59"/>
        <v>2.8263847865537539E-3</v>
      </c>
      <c r="T40" s="41">
        <f t="shared" si="60"/>
        <v>1.958047907274757E-2</v>
      </c>
      <c r="U40" s="41">
        <f t="shared" si="60"/>
        <v>1.4083363490300593E-2</v>
      </c>
      <c r="V40" s="41"/>
      <c r="W40" s="41"/>
      <c r="X40" s="40">
        <f t="shared" si="61"/>
        <v>1.2607320530357175E-2</v>
      </c>
      <c r="Y40" s="40">
        <f t="shared" si="62"/>
        <v>1.0081951661349668E-2</v>
      </c>
      <c r="Z40" s="10"/>
    </row>
    <row r="41" spans="2:176" x14ac:dyDescent="0.25">
      <c r="B41" s="5" t="s">
        <v>7</v>
      </c>
      <c r="C41" s="8">
        <f t="shared" ref="C41:G41" si="69">C8/(1-C$4)</f>
        <v>0.13077845307363356</v>
      </c>
      <c r="D41" s="8">
        <f t="shared" si="69"/>
        <v>0.13057019712697754</v>
      </c>
      <c r="E41" s="8">
        <f t="shared" si="69"/>
        <v>0.14586552414598128</v>
      </c>
      <c r="F41" s="8">
        <f>F8/(1-F$4)</f>
        <v>0.15326695192010584</v>
      </c>
      <c r="G41" s="8">
        <f t="shared" si="69"/>
        <v>0.13533425669233645</v>
      </c>
      <c r="H41" s="8">
        <f t="shared" ref="H41:I41" si="70">H8/(1-H$4)</f>
        <v>0.14537756011116276</v>
      </c>
      <c r="I41" s="8">
        <f t="shared" si="70"/>
        <v>0.12621593450778215</v>
      </c>
      <c r="J41" s="8">
        <f t="shared" ref="J41" si="71">J8/(1-J$4)</f>
        <v>0.13986412928905875</v>
      </c>
      <c r="K41" s="8"/>
      <c r="L41" s="8"/>
      <c r="M41" s="46">
        <f t="shared" si="58"/>
        <v>1.3648194781276601E-2</v>
      </c>
      <c r="N41" s="8"/>
      <c r="O41" s="41">
        <f t="shared" si="59"/>
        <v>1.8475278269650036E-2</v>
      </c>
      <c r="P41" s="41">
        <f t="shared" si="59"/>
        <v>8.3186917619113565E-3</v>
      </c>
      <c r="Q41" s="41">
        <f t="shared" si="59"/>
        <v>2.0801142520685378E-2</v>
      </c>
      <c r="R41" s="41">
        <f t="shared" si="59"/>
        <v>7.226875240387981E-3</v>
      </c>
      <c r="S41" s="41">
        <f t="shared" si="59"/>
        <v>2.1292249331759938E-2</v>
      </c>
      <c r="T41" s="41">
        <f t="shared" si="60"/>
        <v>3.2192029189342469E-2</v>
      </c>
      <c r="U41" s="41">
        <f t="shared" si="60"/>
        <v>1.1405371936025546E-2</v>
      </c>
      <c r="V41" s="41"/>
      <c r="W41" s="41"/>
      <c r="X41" s="40">
        <f t="shared" si="61"/>
        <v>1.5222847424878939E-2</v>
      </c>
      <c r="Y41" s="40">
        <f t="shared" si="62"/>
        <v>6.8944952439755859E-3</v>
      </c>
      <c r="Z41" s="10"/>
    </row>
    <row r="42" spans="2:176" x14ac:dyDescent="0.25">
      <c r="B42" s="5" t="s">
        <v>8</v>
      </c>
      <c r="C42" s="8">
        <f t="shared" ref="C42:G42" si="72">C9/(1-C$4)</f>
        <v>0.11016789527390816</v>
      </c>
      <c r="D42" s="8">
        <f t="shared" si="72"/>
        <v>0.10353253628293103</v>
      </c>
      <c r="E42" s="8">
        <f t="shared" si="72"/>
        <v>0.12155575332176403</v>
      </c>
      <c r="F42" s="8">
        <f t="shared" si="72"/>
        <v>0.17830283712305539</v>
      </c>
      <c r="G42" s="8">
        <f t="shared" si="72"/>
        <v>0.224990314450772</v>
      </c>
      <c r="H42" s="8">
        <f t="shared" ref="H42:I42" si="73">H9/(1-H$4)</f>
        <v>0.26686092641122366</v>
      </c>
      <c r="I42" s="8">
        <f t="shared" si="73"/>
        <v>0.28236530557733991</v>
      </c>
      <c r="J42" s="8">
        <f t="shared" ref="J42" si="74">J9/(1-J$4)</f>
        <v>0.27365290619200172</v>
      </c>
      <c r="K42" s="8"/>
      <c r="L42" s="8"/>
      <c r="M42" s="46">
        <f t="shared" si="58"/>
        <v>-8.7123993853381876E-3</v>
      </c>
      <c r="N42" s="8"/>
      <c r="O42" s="41">
        <f t="shared" si="59"/>
        <v>9.5242522139579802E-2</v>
      </c>
      <c r="P42" s="41">
        <f t="shared" si="59"/>
        <v>4.7976980727375475E-2</v>
      </c>
      <c r="Q42" s="41">
        <f t="shared" si="59"/>
        <v>6.1711379371486574E-3</v>
      </c>
      <c r="R42" s="41">
        <f t="shared" si="59"/>
        <v>1.7809009962561573E-2</v>
      </c>
      <c r="S42" s="41">
        <f t="shared" si="59"/>
        <v>3.2219230113422592E-2</v>
      </c>
      <c r="T42" s="41">
        <f t="shared" si="60"/>
        <v>1.5171365992781016E-3</v>
      </c>
      <c r="U42" s="41">
        <f t="shared" si="60"/>
        <v>1.715290603658215E-2</v>
      </c>
      <c r="V42" s="41"/>
      <c r="W42" s="41"/>
      <c r="X42" s="40">
        <f t="shared" si="61"/>
        <v>3.988377617601762E-2</v>
      </c>
      <c r="Y42" s="40">
        <f t="shared" si="62"/>
        <v>3.4686716698606554E-2</v>
      </c>
      <c r="Z42" s="10"/>
    </row>
    <row r="43" spans="2:176" x14ac:dyDescent="0.25">
      <c r="B43" s="5" t="s">
        <v>5</v>
      </c>
      <c r="C43" s="8">
        <f t="shared" ref="C43:G43" si="75">C10/(1-C$4)</f>
        <v>8.8778875568532575E-2</v>
      </c>
      <c r="D43" s="8">
        <f t="shared" si="75"/>
        <v>6.4640661584661974E-2</v>
      </c>
      <c r="E43" s="8">
        <f t="shared" si="75"/>
        <v>4.3976223483808564E-2</v>
      </c>
      <c r="F43" s="8">
        <f t="shared" si="75"/>
        <v>4.3128129081385976E-2</v>
      </c>
      <c r="G43" s="8">
        <f t="shared" si="75"/>
        <v>3.8415751056615051E-2</v>
      </c>
      <c r="H43" s="8">
        <f t="shared" ref="H43:I43" si="76">H10/(1-H$4)</f>
        <v>3.8826818614875948E-2</v>
      </c>
      <c r="I43" s="8">
        <f t="shared" si="76"/>
        <v>2.8009469638067712E-2</v>
      </c>
      <c r="J43" s="8">
        <f t="shared" ref="J43" si="77">J10/(1-J$4)</f>
        <v>2.5575754225650789E-2</v>
      </c>
      <c r="K43" s="8"/>
      <c r="L43" s="8"/>
      <c r="M43" s="46">
        <f t="shared" si="58"/>
        <v>-2.433715412416923E-3</v>
      </c>
      <c r="N43" s="8"/>
      <c r="O43" s="41">
        <f t="shared" si="59"/>
        <v>2.9077383031219137E-2</v>
      </c>
      <c r="P43" s="41">
        <f t="shared" si="59"/>
        <v>9.0851060291064142E-3</v>
      </c>
      <c r="Q43" s="41">
        <f t="shared" si="59"/>
        <v>5.5146850222701077E-3</v>
      </c>
      <c r="R43" s="41">
        <f t="shared" si="59"/>
        <v>6.0910920443489405E-3</v>
      </c>
      <c r="S43" s="41">
        <f t="shared" si="59"/>
        <v>2.2711727433620404E-3</v>
      </c>
      <c r="T43" s="41">
        <f t="shared" si="60"/>
        <v>1.6267503173413481E-2</v>
      </c>
      <c r="U43" s="41">
        <f t="shared" si="60"/>
        <v>4.549346208461251E-4</v>
      </c>
      <c r="V43" s="41"/>
      <c r="W43" s="41"/>
      <c r="X43" s="40">
        <f t="shared" si="61"/>
        <v>1.0407887774061328E-2</v>
      </c>
      <c r="Y43" s="40">
        <f t="shared" si="62"/>
        <v>1.0713123899391249E-2</v>
      </c>
      <c r="Z43" s="10"/>
    </row>
    <row r="44" spans="2:176" x14ac:dyDescent="0.25">
      <c r="B44" s="5" t="s">
        <v>25</v>
      </c>
      <c r="C44" s="8">
        <f t="shared" ref="C44:G44" si="78">C11/(1-C$4)</f>
        <v>0.1063318703355442</v>
      </c>
      <c r="D44" s="8">
        <f t="shared" si="78"/>
        <v>4.0374568975102748E-2</v>
      </c>
      <c r="E44" s="8">
        <f t="shared" si="78"/>
        <v>7.3089654394444425E-2</v>
      </c>
      <c r="F44" s="8">
        <f t="shared" si="78"/>
        <v>4.7196935907031522E-2</v>
      </c>
      <c r="G44" s="8">
        <f t="shared" si="78"/>
        <v>6.5029865523930697E-2</v>
      </c>
      <c r="H44" s="8">
        <f t="shared" ref="H44:I44" si="79">H11/(1-H$4)</f>
        <v>2.4311697637340281E-2</v>
      </c>
      <c r="I44" s="8">
        <f t="shared" si="79"/>
        <v>3.9622951805464851E-2</v>
      </c>
      <c r="J44" s="8">
        <f t="shared" ref="J44" si="80">J11/(1-J$4)</f>
        <v>2.3504214517801898E-2</v>
      </c>
      <c r="K44" s="8"/>
      <c r="L44" s="8"/>
      <c r="M44" s="46">
        <f t="shared" si="58"/>
        <v>-1.6118737287662954E-2</v>
      </c>
      <c r="N44" s="8"/>
      <c r="O44" s="41">
        <f t="shared" si="59"/>
        <v>5.7847234142067744E-2</v>
      </c>
      <c r="P44" s="41">
        <f t="shared" si="59"/>
        <v>5.6847653247119406E-2</v>
      </c>
      <c r="Q44" s="41">
        <f t="shared" si="59"/>
        <v>2.9474448169658232E-2</v>
      </c>
      <c r="R44" s="41">
        <f t="shared" si="59"/>
        <v>6.3914175204079549E-2</v>
      </c>
      <c r="S44" s="41">
        <f t="shared" si="59"/>
        <v>1.9307483873659603E-2</v>
      </c>
      <c r="T44" s="41">
        <f t="shared" si="60"/>
        <v>5.2701137835238679E-2</v>
      </c>
      <c r="U44" s="41">
        <f t="shared" si="60"/>
        <v>3.2707702614741874E-2</v>
      </c>
      <c r="V44" s="41"/>
      <c r="W44" s="41"/>
      <c r="X44" s="40">
        <f t="shared" si="61"/>
        <v>4.5478198927316901E-2</v>
      </c>
      <c r="Y44" s="40">
        <f t="shared" si="62"/>
        <v>1.9768466744313821E-2</v>
      </c>
      <c r="Z44" s="10"/>
    </row>
    <row r="45" spans="2:176" x14ac:dyDescent="0.25">
      <c r="D45" s="10"/>
      <c r="O45" s="56">
        <f>AVERAGE($O$46:$S$46)</f>
        <v>2.7279180993549312E-2</v>
      </c>
      <c r="P45" s="56">
        <f t="shared" ref="P45:S45" si="81">AVERAGE($O$46:$S$46)</f>
        <v>2.7279180993549312E-2</v>
      </c>
      <c r="Q45" s="56">
        <f t="shared" si="81"/>
        <v>2.7279180993549312E-2</v>
      </c>
      <c r="R45" s="56">
        <f t="shared" si="81"/>
        <v>2.7279180993549312E-2</v>
      </c>
      <c r="S45" s="56">
        <f t="shared" si="81"/>
        <v>2.7279180993549312E-2</v>
      </c>
      <c r="T45" s="56"/>
      <c r="U45" s="48"/>
      <c r="V45" s="48"/>
      <c r="W45" s="44"/>
      <c r="X45" s="36"/>
      <c r="Y45" s="40"/>
    </row>
    <row r="46" spans="2:176" ht="15.75" thickBot="1" x14ac:dyDescent="0.3">
      <c r="D46" s="10"/>
      <c r="O46" s="40">
        <f>AVERAGE(O38:O44)</f>
        <v>4.8619021315629375E-2</v>
      </c>
      <c r="P46" s="40">
        <f t="shared" ref="P46:S46" si="82">AVERAGE(P38:P44)</f>
        <v>3.2577984148506184E-2</v>
      </c>
      <c r="Q46" s="40">
        <f t="shared" si="82"/>
        <v>2.2465422807485053E-2</v>
      </c>
      <c r="R46" s="40">
        <f t="shared" si="82"/>
        <v>2.0326014412705002E-2</v>
      </c>
      <c r="S46" s="40">
        <f t="shared" si="82"/>
        <v>1.240746228342097E-2</v>
      </c>
      <c r="T46" s="40">
        <f>AVERAGE(T37:T44)</f>
        <v>1.9993245922054616E-2</v>
      </c>
      <c r="U46" s="40">
        <f>AVERAGE(U37:U44)</f>
        <v>1.8394837383891031E-2</v>
      </c>
      <c r="V46" s="40"/>
      <c r="W46" s="40"/>
      <c r="X46" s="36"/>
      <c r="Y46" s="40"/>
    </row>
    <row r="47" spans="2:176" ht="15.75" thickBot="1" x14ac:dyDescent="0.3">
      <c r="B47" s="7" t="s">
        <v>35</v>
      </c>
      <c r="C47" s="2">
        <v>43258</v>
      </c>
      <c r="D47" s="2">
        <v>43333</v>
      </c>
      <c r="E47" s="2">
        <v>43353</v>
      </c>
      <c r="F47" s="2">
        <v>43357</v>
      </c>
      <c r="G47" s="2">
        <v>43362</v>
      </c>
      <c r="H47" s="2">
        <f>H36</f>
        <v>43371</v>
      </c>
      <c r="I47" s="2">
        <f t="shared" ref="I47:J47" si="83">I36</f>
        <v>43375</v>
      </c>
      <c r="J47" s="2" t="str">
        <f t="shared" si="83"/>
        <v>Proj</v>
      </c>
      <c r="K47" s="2"/>
      <c r="L47" s="2"/>
      <c r="M47" s="2"/>
      <c r="N47" s="2"/>
      <c r="O47" s="21">
        <v>43259</v>
      </c>
      <c r="P47" s="21">
        <v>43333</v>
      </c>
      <c r="Q47" s="21">
        <v>43353</v>
      </c>
      <c r="R47" s="21">
        <v>43357</v>
      </c>
      <c r="S47" s="21">
        <v>43362</v>
      </c>
      <c r="T47" s="21">
        <v>43371</v>
      </c>
      <c r="U47" s="21">
        <v>43375</v>
      </c>
      <c r="V47" s="21"/>
      <c r="W47" s="2"/>
      <c r="X47" s="38" t="s">
        <v>13</v>
      </c>
      <c r="Y47" s="38" t="s">
        <v>36</v>
      </c>
    </row>
    <row r="48" spans="2:176" x14ac:dyDescent="0.25">
      <c r="B48" s="4" t="s">
        <v>2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41"/>
      <c r="P48" s="41"/>
      <c r="Q48" s="41"/>
      <c r="R48" s="41"/>
      <c r="S48" s="41"/>
      <c r="T48" s="41"/>
      <c r="U48" s="41"/>
      <c r="V48" s="41"/>
      <c r="W48" s="41"/>
      <c r="X48" s="39"/>
      <c r="Y48" s="40"/>
    </row>
    <row r="49" spans="2:26" x14ac:dyDescent="0.25">
      <c r="B49" s="5" t="s">
        <v>1</v>
      </c>
      <c r="C49" s="8">
        <f>C16/(1-C$15)</f>
        <v>0.30191353649893687</v>
      </c>
      <c r="D49" s="8">
        <f t="shared" ref="D49:G49" si="84">D16/(1-D$15)</f>
        <v>0.29449152542372886</v>
      </c>
      <c r="E49" s="8">
        <f t="shared" si="84"/>
        <v>0.30451127819548868</v>
      </c>
      <c r="F49" s="8">
        <f t="shared" si="84"/>
        <v>0.30252100840336138</v>
      </c>
      <c r="G49" s="8">
        <f t="shared" si="84"/>
        <v>0.31436781609195402</v>
      </c>
      <c r="H49" s="8">
        <f t="shared" ref="H49:J49" si="85">H16/(1-H$15)</f>
        <v>0.34072345390898484</v>
      </c>
      <c r="I49" s="8">
        <f t="shared" si="85"/>
        <v>0.32606199770378874</v>
      </c>
      <c r="J49" s="8">
        <f t="shared" si="85"/>
        <v>0.34698521046643915</v>
      </c>
      <c r="K49" s="8"/>
      <c r="L49" s="8"/>
      <c r="M49" s="46">
        <f t="shared" ref="M49:M55" si="86">J49-I49</f>
        <v>2.0923212762650412E-2</v>
      </c>
      <c r="N49" s="8"/>
      <c r="O49" s="41">
        <f t="shared" ref="O49:U55" si="87">ABS(C49-C60)</f>
        <v>1.8331446946698027E-2</v>
      </c>
      <c r="P49" s="41">
        <f t="shared" si="87"/>
        <v>1.1064030131826719E-2</v>
      </c>
      <c r="Q49" s="41">
        <f t="shared" si="87"/>
        <v>3.1810294968189767E-3</v>
      </c>
      <c r="R49" s="41">
        <f t="shared" si="87"/>
        <v>1.8466645917626257E-2</v>
      </c>
      <c r="S49" s="41">
        <f t="shared" si="87"/>
        <v>2.2981581498407455E-2</v>
      </c>
      <c r="T49" s="41">
        <f t="shared" si="87"/>
        <v>1.1311689203102437E-2</v>
      </c>
      <c r="U49" s="41">
        <f t="shared" si="87"/>
        <v>4.1754094250234242E-2</v>
      </c>
      <c r="V49" s="41"/>
      <c r="W49" s="41"/>
      <c r="X49" s="40">
        <f t="shared" ref="X49:X55" si="88">AVERAGE(O49:S49)</f>
        <v>1.4804946798275487E-2</v>
      </c>
      <c r="Y49" s="40">
        <f t="shared" ref="Y49:Y55" si="89">_xlfn.STDEV.S(O49:S49)</f>
        <v>7.7751448490252367E-3</v>
      </c>
      <c r="Z49" s="10"/>
    </row>
    <row r="50" spans="2:26" x14ac:dyDescent="0.25">
      <c r="B50" s="5" t="s">
        <v>6</v>
      </c>
      <c r="C50" s="8">
        <f t="shared" ref="C50:G50" si="90">C17/(1-C$15)</f>
        <v>0.21261516654854712</v>
      </c>
      <c r="D50" s="8">
        <f t="shared" si="90"/>
        <v>0.19915254237288138</v>
      </c>
      <c r="E50" s="8">
        <f t="shared" si="90"/>
        <v>0.17543859649122809</v>
      </c>
      <c r="F50" s="8">
        <f t="shared" si="90"/>
        <v>0.13565426170468189</v>
      </c>
      <c r="G50" s="8">
        <f t="shared" si="90"/>
        <v>8.7931034482758616E-2</v>
      </c>
      <c r="H50" s="8">
        <f t="shared" ref="H50:J50" si="91">H17/(1-H$15)</f>
        <v>6.8455853753403351E-2</v>
      </c>
      <c r="I50" s="8">
        <f t="shared" si="91"/>
        <v>7.1182548794489098E-2</v>
      </c>
      <c r="J50" s="8">
        <f t="shared" si="91"/>
        <v>5.8589306029579069E-2</v>
      </c>
      <c r="K50" s="8"/>
      <c r="L50" s="8"/>
      <c r="M50" s="46">
        <f t="shared" si="86"/>
        <v>-1.2593242764910029E-2</v>
      </c>
      <c r="N50" s="8"/>
      <c r="O50" s="41">
        <f t="shared" si="87"/>
        <v>1.1265430466378262E-2</v>
      </c>
      <c r="P50" s="41">
        <f t="shared" si="87"/>
        <v>2.3069679849340857E-2</v>
      </c>
      <c r="Q50" s="41">
        <f t="shared" si="87"/>
        <v>3.4412955465587064E-2</v>
      </c>
      <c r="R50" s="41">
        <f t="shared" si="87"/>
        <v>3.6888829605916468E-2</v>
      </c>
      <c r="S50" s="41">
        <f t="shared" si="87"/>
        <v>3.5936850851682467E-3</v>
      </c>
      <c r="T50" s="41">
        <f t="shared" si="87"/>
        <v>9.6323243416386387E-3</v>
      </c>
      <c r="U50" s="41">
        <f t="shared" si="87"/>
        <v>2.5205537300236225E-2</v>
      </c>
      <c r="V50" s="41"/>
      <c r="W50" s="41"/>
      <c r="X50" s="40">
        <f t="shared" si="88"/>
        <v>2.1846116094478181E-2</v>
      </c>
      <c r="Y50" s="40">
        <f t="shared" si="89"/>
        <v>1.4411869552030483E-2</v>
      </c>
      <c r="Z50" s="10"/>
    </row>
    <row r="51" spans="2:26" x14ac:dyDescent="0.25">
      <c r="B51" s="5" t="s">
        <v>4</v>
      </c>
      <c r="C51" s="8">
        <f t="shared" ref="C51:G51" si="92">C18/(1-C$15)</f>
        <v>9.7094259390503174E-2</v>
      </c>
      <c r="D51" s="8">
        <f t="shared" si="92"/>
        <v>0.13135593220338987</v>
      </c>
      <c r="E51" s="8">
        <f t="shared" si="92"/>
        <v>0.11027568922305765</v>
      </c>
      <c r="F51" s="8">
        <f t="shared" si="92"/>
        <v>0.1206482593037215</v>
      </c>
      <c r="G51" s="8">
        <f t="shared" si="92"/>
        <v>0.11149425287356321</v>
      </c>
      <c r="H51" s="8">
        <f t="shared" ref="H51:J51" si="93">H18/(1-H$15)</f>
        <v>0.10968494749124855</v>
      </c>
      <c r="I51" s="8">
        <f t="shared" si="93"/>
        <v>0.12284730195177956</v>
      </c>
      <c r="J51" s="8">
        <f t="shared" si="93"/>
        <v>0.10978384527872583</v>
      </c>
      <c r="K51" s="8"/>
      <c r="L51" s="8"/>
      <c r="M51" s="46">
        <f t="shared" si="86"/>
        <v>-1.3063456673053739E-2</v>
      </c>
      <c r="N51" s="8"/>
      <c r="O51" s="41">
        <f t="shared" si="87"/>
        <v>7.3833525497953578E-3</v>
      </c>
      <c r="P51" s="41">
        <f t="shared" si="87"/>
        <v>6.3559322033898691E-3</v>
      </c>
      <c r="Q51" s="41">
        <f t="shared" si="87"/>
        <v>1.792943898207057E-2</v>
      </c>
      <c r="R51" s="41">
        <f t="shared" si="87"/>
        <v>9.5371481926103951E-3</v>
      </c>
      <c r="S51" s="41">
        <f t="shared" si="87"/>
        <v>3.0605179338041716E-3</v>
      </c>
      <c r="T51" s="41">
        <f t="shared" si="87"/>
        <v>7.9621113322808773E-3</v>
      </c>
      <c r="U51" s="41">
        <f t="shared" si="87"/>
        <v>1.93990260897106E-2</v>
      </c>
      <c r="V51" s="41"/>
      <c r="W51" s="41"/>
      <c r="X51" s="40">
        <f t="shared" si="88"/>
        <v>8.8532779723340723E-3</v>
      </c>
      <c r="Y51" s="40">
        <f t="shared" si="89"/>
        <v>5.5856481865205199E-3</v>
      </c>
      <c r="Z51" s="10"/>
    </row>
    <row r="52" spans="2:26" x14ac:dyDescent="0.25">
      <c r="B52" s="5" t="s">
        <v>7</v>
      </c>
      <c r="C52" s="8">
        <f t="shared" ref="C52:G52" si="94">C19/(1-C$15)</f>
        <v>0.1495393338058115</v>
      </c>
      <c r="D52" s="8">
        <f t="shared" si="94"/>
        <v>0.13912429378531072</v>
      </c>
      <c r="E52" s="8">
        <f t="shared" si="94"/>
        <v>0.16666666666666666</v>
      </c>
      <c r="F52" s="8">
        <f>F19/(1-F$15)</f>
        <v>0.16566626650660266</v>
      </c>
      <c r="G52" s="8">
        <f t="shared" si="94"/>
        <v>0.14137931034482759</v>
      </c>
      <c r="H52" s="8">
        <f t="shared" ref="H52:J52" si="95">H19/(1-H$15)</f>
        <v>0.11318553092182029</v>
      </c>
      <c r="I52" s="8">
        <f t="shared" si="95"/>
        <v>0.11481056257175661</v>
      </c>
      <c r="J52" s="8">
        <f t="shared" si="95"/>
        <v>0.12798634812286688</v>
      </c>
      <c r="K52" s="8"/>
      <c r="L52" s="8"/>
      <c r="M52" s="46">
        <f t="shared" si="86"/>
        <v>1.3175785551110278E-2</v>
      </c>
      <c r="N52" s="8"/>
      <c r="O52" s="41">
        <f t="shared" si="87"/>
        <v>2.8560246252790078E-4</v>
      </c>
      <c r="P52" s="41">
        <f t="shared" si="87"/>
        <v>2.3540489642182028E-4</v>
      </c>
      <c r="Q52" s="41">
        <f t="shared" si="87"/>
        <v>0</v>
      </c>
      <c r="R52" s="41">
        <f t="shared" si="87"/>
        <v>5.1724393461088369E-3</v>
      </c>
      <c r="S52" s="41">
        <f t="shared" si="87"/>
        <v>1.5247195679268799E-2</v>
      </c>
      <c r="T52" s="41">
        <f t="shared" si="87"/>
        <v>1.6226233784062072E-2</v>
      </c>
      <c r="U52" s="41">
        <f t="shared" si="87"/>
        <v>1.1626219037438809E-2</v>
      </c>
      <c r="V52" s="41"/>
      <c r="W52" s="41"/>
      <c r="X52" s="40">
        <f t="shared" si="88"/>
        <v>4.1881284768654718E-3</v>
      </c>
      <c r="Y52" s="40">
        <f t="shared" si="89"/>
        <v>6.5510683939585734E-3</v>
      </c>
      <c r="Z52" s="10"/>
    </row>
    <row r="53" spans="2:26" x14ac:dyDescent="0.25">
      <c r="B53" s="5" t="s">
        <v>8</v>
      </c>
      <c r="C53" s="8">
        <f t="shared" ref="C53:G53" si="96">C20/(1-C$15)</f>
        <v>2.4805102763997167E-2</v>
      </c>
      <c r="D53" s="8">
        <f t="shared" si="96"/>
        <v>9.2514124293785319E-2</v>
      </c>
      <c r="E53" s="8">
        <f t="shared" si="96"/>
        <v>0.11403508771929824</v>
      </c>
      <c r="F53" s="8">
        <f t="shared" si="96"/>
        <v>0.14945978391356543</v>
      </c>
      <c r="G53" s="8">
        <f t="shared" si="96"/>
        <v>0.22528735632183908</v>
      </c>
      <c r="H53" s="8">
        <f t="shared" ref="H53:J53" si="97">H20/(1-H$15)</f>
        <v>0.26837806301050177</v>
      </c>
      <c r="I53" s="8">
        <f t="shared" si="97"/>
        <v>0.26521239954075776</v>
      </c>
      <c r="J53" s="8">
        <f t="shared" si="97"/>
        <v>0.25654152445961315</v>
      </c>
      <c r="K53" s="8"/>
      <c r="L53" s="8"/>
      <c r="M53" s="46">
        <f t="shared" si="86"/>
        <v>-8.6708750811446134E-3</v>
      </c>
      <c r="N53" s="8"/>
      <c r="O53" s="41">
        <f t="shared" si="87"/>
        <v>9.879729629668807E-3</v>
      </c>
      <c r="P53" s="41">
        <f t="shared" si="87"/>
        <v>3.6958568738229759E-2</v>
      </c>
      <c r="Q53" s="41">
        <f t="shared" si="87"/>
        <v>1.3495276653171379E-3</v>
      </c>
      <c r="R53" s="41">
        <f t="shared" si="87"/>
        <v>1.1034043246928388E-2</v>
      </c>
      <c r="S53" s="41">
        <f t="shared" si="87"/>
        <v>3.251627198448967E-2</v>
      </c>
      <c r="T53" s="41">
        <f t="shared" si="87"/>
        <v>9.5545335987370361E-3</v>
      </c>
      <c r="U53" s="41">
        <f t="shared" si="87"/>
        <v>2.383308919593019E-2</v>
      </c>
      <c r="V53" s="41"/>
      <c r="W53" s="41"/>
      <c r="X53" s="40">
        <f t="shared" si="88"/>
        <v>1.834762825292675E-2</v>
      </c>
      <c r="Y53" s="40">
        <f t="shared" si="89"/>
        <v>1.5501990414618376E-2</v>
      </c>
      <c r="Z53" s="10"/>
    </row>
    <row r="54" spans="2:26" x14ac:dyDescent="0.25">
      <c r="B54" s="5" t="s">
        <v>5</v>
      </c>
      <c r="C54" s="8">
        <f t="shared" ref="C54:G54" si="98">C21/(1-C$15)</f>
        <v>9.0007087172218281E-2</v>
      </c>
      <c r="D54" s="8">
        <f t="shared" si="98"/>
        <v>7.2033898305084748E-2</v>
      </c>
      <c r="E54" s="8">
        <f t="shared" si="98"/>
        <v>3.2581453634085211E-2</v>
      </c>
      <c r="F54" s="8">
        <f t="shared" si="98"/>
        <v>2.8811524609843941E-2</v>
      </c>
      <c r="G54" s="8">
        <f t="shared" si="98"/>
        <v>2.5287356321839084E-2</v>
      </c>
      <c r="H54" s="8">
        <f t="shared" ref="H54:J54" si="99">H21/(1-H$15)</f>
        <v>2.2559315441462467E-2</v>
      </c>
      <c r="I54" s="8">
        <f t="shared" si="99"/>
        <v>2.7554535017221587E-2</v>
      </c>
      <c r="J54" s="8">
        <f t="shared" si="99"/>
        <v>2.6166097838452786E-2</v>
      </c>
      <c r="K54" s="8"/>
      <c r="L54" s="8"/>
      <c r="M54" s="46">
        <f t="shared" si="86"/>
        <v>-1.3884371787688012E-3</v>
      </c>
      <c r="N54" s="8"/>
      <c r="O54" s="41">
        <f t="shared" si="87"/>
        <v>3.0305594634904842E-2</v>
      </c>
      <c r="P54" s="41">
        <f t="shared" si="87"/>
        <v>1.6478342749529189E-2</v>
      </c>
      <c r="Q54" s="41">
        <f t="shared" si="87"/>
        <v>5.8800848274532455E-3</v>
      </c>
      <c r="R54" s="41">
        <f t="shared" si="87"/>
        <v>8.2255124271930942E-3</v>
      </c>
      <c r="S54" s="41">
        <f t="shared" si="87"/>
        <v>1.0857221991413927E-2</v>
      </c>
      <c r="T54" s="41">
        <f t="shared" si="87"/>
        <v>9.7009632324341483E-4</v>
      </c>
      <c r="U54" s="41">
        <f t="shared" si="87"/>
        <v>4.5660292700951503E-3</v>
      </c>
      <c r="V54" s="41"/>
      <c r="W54" s="41"/>
      <c r="X54" s="40">
        <f t="shared" si="88"/>
        <v>1.4349351326098858E-2</v>
      </c>
      <c r="Y54" s="40">
        <f t="shared" si="89"/>
        <v>9.7539626586564173E-3</v>
      </c>
      <c r="Z54" s="10"/>
    </row>
    <row r="55" spans="2:26" x14ac:dyDescent="0.25">
      <c r="B55" s="5" t="s">
        <v>25</v>
      </c>
      <c r="C55" s="8">
        <f t="shared" ref="C55:G55" si="100">C22/(1-C$15)</f>
        <v>0.12402551381998582</v>
      </c>
      <c r="D55" s="8">
        <f t="shared" si="100"/>
        <v>7.1327683615819273E-2</v>
      </c>
      <c r="E55" s="8">
        <f t="shared" si="100"/>
        <v>9.6491228070175641E-2</v>
      </c>
      <c r="F55" s="8">
        <f t="shared" si="100"/>
        <v>9.7238895558223307E-2</v>
      </c>
      <c r="G55" s="8">
        <f t="shared" si="100"/>
        <v>9.4252873563218348E-2</v>
      </c>
      <c r="H55" s="8">
        <f t="shared" ref="H55:J55" si="101">H22/(1-H$15)</f>
        <v>7.7012835472578964E-2</v>
      </c>
      <c r="I55" s="8">
        <f t="shared" si="101"/>
        <v>7.2330654420206725E-2</v>
      </c>
      <c r="J55" s="8">
        <f t="shared" si="101"/>
        <v>7.3947667804323158E-2</v>
      </c>
      <c r="K55" s="8"/>
      <c r="L55" s="8"/>
      <c r="M55" s="46">
        <f t="shared" si="86"/>
        <v>1.6170133841164336E-3</v>
      </c>
      <c r="N55" s="8"/>
      <c r="O55" s="41">
        <f t="shared" si="87"/>
        <v>4.0153590657626123E-2</v>
      </c>
      <c r="P55" s="41">
        <f t="shared" si="87"/>
        <v>2.5894538606402881E-2</v>
      </c>
      <c r="Q55" s="41">
        <f t="shared" si="87"/>
        <v>6.0728744939270163E-3</v>
      </c>
      <c r="R55" s="41">
        <f t="shared" si="87"/>
        <v>1.3872215552887757E-2</v>
      </c>
      <c r="S55" s="41">
        <f t="shared" si="87"/>
        <v>9.9155241656280479E-3</v>
      </c>
      <c r="T55" s="41">
        <f t="shared" si="87"/>
        <v>5.3401057038915678E-3</v>
      </c>
      <c r="U55" s="41">
        <f t="shared" si="87"/>
        <v>1.9623368568299104E-2</v>
      </c>
      <c r="V55" s="41"/>
      <c r="W55" s="41"/>
      <c r="X55" s="40">
        <f t="shared" si="88"/>
        <v>1.9181748695294366E-2</v>
      </c>
      <c r="Y55" s="40">
        <f t="shared" si="89"/>
        <v>1.3881429552962813E-2</v>
      </c>
      <c r="Z55" s="10"/>
    </row>
    <row r="56" spans="2:26" x14ac:dyDescent="0.25">
      <c r="O56" s="57">
        <f>AVERAGE($O$57:$S$57)</f>
        <v>1.4510171088039028E-2</v>
      </c>
      <c r="P56" s="57">
        <f t="shared" ref="P56:S56" si="102">AVERAGE($O$57:$S$57)</f>
        <v>1.4510171088039028E-2</v>
      </c>
      <c r="Q56" s="57">
        <f t="shared" si="102"/>
        <v>1.4510171088039028E-2</v>
      </c>
      <c r="R56" s="57">
        <f t="shared" si="102"/>
        <v>1.4510171088039028E-2</v>
      </c>
      <c r="S56" s="57">
        <f t="shared" si="102"/>
        <v>1.4510171088039028E-2</v>
      </c>
      <c r="T56" s="57"/>
      <c r="U56" s="48"/>
      <c r="V56" s="48"/>
      <c r="W56" s="44"/>
    </row>
    <row r="57" spans="2:26" ht="15.75" thickBot="1" x14ac:dyDescent="0.3">
      <c r="O57" s="40">
        <f>AVERAGE(O48:O55)</f>
        <v>1.6800678192514188E-2</v>
      </c>
      <c r="P57" s="40">
        <f t="shared" ref="P57:S57" si="103">AVERAGE(P48:P55)</f>
        <v>1.7150928167877298E-2</v>
      </c>
      <c r="Q57" s="40">
        <f t="shared" si="103"/>
        <v>9.8322729901677165E-3</v>
      </c>
      <c r="R57" s="40">
        <f t="shared" si="103"/>
        <v>1.4742404898467313E-2</v>
      </c>
      <c r="S57" s="40">
        <f t="shared" si="103"/>
        <v>1.4024571191168617E-2</v>
      </c>
      <c r="T57" s="40">
        <f>AVERAGE(T48:T55)</f>
        <v>8.713870612422292E-3</v>
      </c>
      <c r="U57" s="40">
        <f>AVERAGE(U48:U55)</f>
        <v>2.0858194815992045E-2</v>
      </c>
      <c r="V57" s="40"/>
      <c r="W57" s="40"/>
    </row>
    <row r="58" spans="2:26" ht="15.75" thickBot="1" x14ac:dyDescent="0.3">
      <c r="B58" s="7" t="s">
        <v>37</v>
      </c>
      <c r="C58" s="2">
        <v>43258</v>
      </c>
      <c r="D58" s="2">
        <v>43333</v>
      </c>
      <c r="E58" s="2">
        <v>43353</v>
      </c>
      <c r="F58" s="2">
        <v>43357</v>
      </c>
      <c r="G58" s="2">
        <v>43362</v>
      </c>
      <c r="H58" s="2">
        <f>H47</f>
        <v>43371</v>
      </c>
      <c r="I58" s="2">
        <f t="shared" ref="I58:J58" si="104">I47</f>
        <v>43375</v>
      </c>
      <c r="J58" s="53" t="str">
        <f t="shared" si="104"/>
        <v>Proj</v>
      </c>
      <c r="K58" s="53"/>
      <c r="L58" s="2"/>
      <c r="M58" s="2"/>
      <c r="N58" s="2"/>
      <c r="O58" s="21"/>
      <c r="P58" s="21"/>
      <c r="Q58" s="21"/>
      <c r="R58" s="21"/>
      <c r="S58" s="21"/>
      <c r="T58" s="21"/>
      <c r="U58" s="21"/>
      <c r="V58" s="21"/>
      <c r="W58" s="2"/>
      <c r="X58" s="2"/>
      <c r="Y58" s="2"/>
    </row>
    <row r="59" spans="2:26" x14ac:dyDescent="0.25">
      <c r="B59" s="4" t="s">
        <v>26</v>
      </c>
      <c r="C59" s="33"/>
      <c r="D59" s="33"/>
      <c r="E59" s="33"/>
      <c r="F59" s="33"/>
      <c r="G59" s="33"/>
      <c r="H59" s="33"/>
      <c r="I59" s="33"/>
      <c r="J59" s="54"/>
      <c r="K59" s="54"/>
      <c r="L59" s="33"/>
      <c r="M59" s="33"/>
      <c r="N59" s="33"/>
      <c r="O59" s="49"/>
      <c r="P59" s="49"/>
      <c r="Q59" s="49"/>
      <c r="R59" s="49"/>
      <c r="S59" s="49"/>
      <c r="T59" s="49"/>
      <c r="U59" s="49"/>
      <c r="V59" s="49"/>
      <c r="W59" s="33"/>
      <c r="X59" s="33"/>
      <c r="Y59" s="33"/>
    </row>
    <row r="60" spans="2:26" x14ac:dyDescent="0.25">
      <c r="B60" s="5" t="s">
        <v>21</v>
      </c>
      <c r="C60" s="8">
        <f>C27/(1-C$26)</f>
        <v>0.28358208955223885</v>
      </c>
      <c r="D60" s="8">
        <f t="shared" ref="D60:G60" si="105">D27/(1-D$26)</f>
        <v>0.30555555555555558</v>
      </c>
      <c r="E60" s="8">
        <f t="shared" si="105"/>
        <v>0.30769230769230765</v>
      </c>
      <c r="F60" s="8">
        <f t="shared" si="105"/>
        <v>0.32098765432098764</v>
      </c>
      <c r="G60" s="8">
        <f t="shared" si="105"/>
        <v>0.33734939759036148</v>
      </c>
      <c r="H60" s="8">
        <f t="shared" ref="H60:I60" si="106">H27/(1-H$26)</f>
        <v>0.3294117647058824</v>
      </c>
      <c r="I60" s="8">
        <f t="shared" si="106"/>
        <v>0.36781609195402298</v>
      </c>
      <c r="J60" s="55">
        <f t="shared" ref="J60:J66" si="107">K27/(1-K$26)</f>
        <v>0.36781609195402298</v>
      </c>
      <c r="K60" s="55"/>
      <c r="L60" s="8"/>
      <c r="M60" s="46">
        <f t="shared" ref="M60:M66" si="108">J60-I60</f>
        <v>0</v>
      </c>
      <c r="N60" s="8"/>
      <c r="O60" s="20"/>
      <c r="P60" s="20"/>
      <c r="Q60" s="20"/>
      <c r="R60" s="20"/>
      <c r="S60" s="20"/>
      <c r="T60" s="20"/>
      <c r="U60" s="20"/>
      <c r="V60" s="20"/>
      <c r="W60" s="8"/>
      <c r="X60" s="8"/>
      <c r="Y60" s="8"/>
    </row>
    <row r="61" spans="2:26" x14ac:dyDescent="0.25">
      <c r="B61" s="5" t="s">
        <v>27</v>
      </c>
      <c r="C61" s="8">
        <f t="shared" ref="C61:G61" si="109">C28/(1-C$26)</f>
        <v>0.22388059701492538</v>
      </c>
      <c r="D61" s="8">
        <f t="shared" si="109"/>
        <v>0.22222222222222224</v>
      </c>
      <c r="E61" s="8">
        <f t="shared" si="109"/>
        <v>0.14102564102564102</v>
      </c>
      <c r="F61" s="8">
        <f t="shared" si="109"/>
        <v>9.8765432098765427E-2</v>
      </c>
      <c r="G61" s="8">
        <f t="shared" si="109"/>
        <v>8.4337349397590369E-2</v>
      </c>
      <c r="H61" s="8">
        <f t="shared" ref="H61:I61" si="110">H28/(1-H$26)</f>
        <v>5.8823529411764712E-2</v>
      </c>
      <c r="I61" s="8">
        <f t="shared" si="110"/>
        <v>4.5977011494252873E-2</v>
      </c>
      <c r="J61" s="55">
        <f t="shared" si="107"/>
        <v>4.5977011494252873E-2</v>
      </c>
      <c r="K61" s="55"/>
      <c r="L61" s="8"/>
      <c r="M61" s="46">
        <f t="shared" si="108"/>
        <v>0</v>
      </c>
      <c r="N61" s="8"/>
      <c r="O61" s="20"/>
      <c r="P61" s="20"/>
      <c r="Q61" s="20"/>
      <c r="R61" s="20"/>
      <c r="S61" s="20"/>
      <c r="T61" s="20"/>
      <c r="U61" s="20"/>
      <c r="V61" s="20"/>
      <c r="W61" s="8"/>
      <c r="X61" s="8"/>
      <c r="Y61" s="8"/>
    </row>
    <row r="62" spans="2:26" x14ac:dyDescent="0.25">
      <c r="B62" s="5" t="s">
        <v>28</v>
      </c>
      <c r="C62" s="8">
        <f t="shared" ref="C62:G62" si="111">C29/(1-C$26)</f>
        <v>0.10447761194029853</v>
      </c>
      <c r="D62" s="8">
        <f t="shared" si="111"/>
        <v>0.125</v>
      </c>
      <c r="E62" s="8">
        <f t="shared" si="111"/>
        <v>0.12820512820512822</v>
      </c>
      <c r="F62" s="8">
        <f t="shared" si="111"/>
        <v>0.1111111111111111</v>
      </c>
      <c r="G62" s="8">
        <f t="shared" si="111"/>
        <v>0.10843373493975904</v>
      </c>
      <c r="H62" s="8">
        <f t="shared" ref="H62:I62" si="112">H29/(1-H$26)</f>
        <v>0.11764705882352942</v>
      </c>
      <c r="I62" s="8">
        <f t="shared" si="112"/>
        <v>0.10344827586206896</v>
      </c>
      <c r="J62" s="55">
        <f t="shared" si="107"/>
        <v>0.1149425287356322</v>
      </c>
      <c r="K62" s="55"/>
      <c r="L62" s="8"/>
      <c r="M62" s="46">
        <f t="shared" si="108"/>
        <v>1.1494252873563232E-2</v>
      </c>
      <c r="N62" s="8"/>
      <c r="O62" s="20"/>
      <c r="P62" s="20"/>
      <c r="Q62" s="20"/>
      <c r="R62" s="20"/>
      <c r="S62" s="20"/>
      <c r="T62" s="20"/>
      <c r="U62" s="20"/>
      <c r="V62" s="20"/>
      <c r="W62" s="8"/>
      <c r="X62" s="8"/>
      <c r="Y62" s="8"/>
    </row>
    <row r="63" spans="2:26" x14ac:dyDescent="0.25">
      <c r="B63" s="5" t="s">
        <v>29</v>
      </c>
      <c r="C63" s="8">
        <f t="shared" ref="C63:G63" si="113">C30/(1-C$26)</f>
        <v>0.1492537313432836</v>
      </c>
      <c r="D63" s="8">
        <f t="shared" si="113"/>
        <v>0.1388888888888889</v>
      </c>
      <c r="E63" s="8">
        <f>E30/(1-E$26)</f>
        <v>0.16666666666666666</v>
      </c>
      <c r="F63" s="8">
        <f t="shared" si="113"/>
        <v>0.16049382716049382</v>
      </c>
      <c r="G63" s="8">
        <f t="shared" si="113"/>
        <v>0.15662650602409639</v>
      </c>
      <c r="H63" s="8">
        <f t="shared" ref="H63:I63" si="114">H30/(1-H$26)</f>
        <v>0.12941176470588237</v>
      </c>
      <c r="I63" s="8">
        <f t="shared" si="114"/>
        <v>0.12643678160919541</v>
      </c>
      <c r="J63" s="55">
        <f t="shared" si="107"/>
        <v>0.12643678160919541</v>
      </c>
      <c r="K63" s="55"/>
      <c r="L63" s="8"/>
      <c r="M63" s="46">
        <f t="shared" si="108"/>
        <v>0</v>
      </c>
      <c r="N63" s="8"/>
      <c r="O63" s="20"/>
      <c r="P63" s="20"/>
      <c r="Q63" s="20"/>
      <c r="R63" s="20"/>
      <c r="S63" s="20"/>
      <c r="T63" s="20"/>
      <c r="U63" s="20"/>
      <c r="V63" s="20"/>
      <c r="W63" s="8"/>
      <c r="X63" s="8"/>
      <c r="Y63" s="8"/>
    </row>
    <row r="64" spans="2:26" x14ac:dyDescent="0.25">
      <c r="B64" s="5" t="s">
        <v>30</v>
      </c>
      <c r="C64" s="8">
        <f t="shared" ref="C64:G64" si="115">C31/(1-C$26)</f>
        <v>1.492537313432836E-2</v>
      </c>
      <c r="D64" s="8">
        <f t="shared" si="115"/>
        <v>5.5555555555555559E-2</v>
      </c>
      <c r="E64" s="8">
        <f t="shared" si="115"/>
        <v>0.11538461538461538</v>
      </c>
      <c r="F64" s="8">
        <f t="shared" si="115"/>
        <v>0.16049382716049382</v>
      </c>
      <c r="G64" s="8">
        <f t="shared" si="115"/>
        <v>0.19277108433734941</v>
      </c>
      <c r="H64" s="8">
        <f t="shared" ref="H64:I64" si="116">H31/(1-H$26)</f>
        <v>0.25882352941176473</v>
      </c>
      <c r="I64" s="8">
        <f t="shared" si="116"/>
        <v>0.24137931034482757</v>
      </c>
      <c r="J64" s="55">
        <f t="shared" si="107"/>
        <v>0.25287356321839083</v>
      </c>
      <c r="K64" s="55"/>
      <c r="L64" s="8"/>
      <c r="M64" s="46">
        <f t="shared" si="108"/>
        <v>1.149425287356326E-2</v>
      </c>
      <c r="N64" s="8"/>
      <c r="O64" s="20"/>
      <c r="P64" s="20"/>
      <c r="Q64" s="20"/>
      <c r="R64" s="20"/>
      <c r="S64" s="20"/>
      <c r="T64" s="20"/>
      <c r="U64" s="20"/>
      <c r="V64" s="20"/>
      <c r="W64" s="8"/>
      <c r="X64" s="8"/>
      <c r="Y64" s="8"/>
    </row>
    <row r="65" spans="2:25" x14ac:dyDescent="0.25">
      <c r="B65" s="5" t="s">
        <v>31</v>
      </c>
      <c r="C65" s="8">
        <f t="shared" ref="C65:G65" si="117">C32/(1-C$26)</f>
        <v>5.9701492537313439E-2</v>
      </c>
      <c r="D65" s="8">
        <f t="shared" si="117"/>
        <v>5.5555555555555559E-2</v>
      </c>
      <c r="E65" s="8">
        <f t="shared" si="117"/>
        <v>3.8461538461538457E-2</v>
      </c>
      <c r="F65" s="8">
        <f t="shared" si="117"/>
        <v>3.7037037037037035E-2</v>
      </c>
      <c r="G65" s="8">
        <f t="shared" si="117"/>
        <v>3.614457831325301E-2</v>
      </c>
      <c r="H65" s="8">
        <f t="shared" ref="H65:I65" si="118">H32/(1-H$26)</f>
        <v>2.3529411764705882E-2</v>
      </c>
      <c r="I65" s="8">
        <f t="shared" si="118"/>
        <v>2.2988505747126436E-2</v>
      </c>
      <c r="J65" s="55">
        <f t="shared" si="107"/>
        <v>2.2988505747126436E-2</v>
      </c>
      <c r="K65" s="55"/>
      <c r="L65" s="8"/>
      <c r="M65" s="46">
        <f t="shared" si="108"/>
        <v>0</v>
      </c>
      <c r="N65" s="8"/>
      <c r="O65" s="20"/>
      <c r="P65" s="20"/>
      <c r="Q65" s="20"/>
      <c r="R65" s="20"/>
      <c r="S65" s="20"/>
      <c r="T65" s="20"/>
      <c r="U65" s="20"/>
      <c r="V65" s="20"/>
      <c r="W65" s="8"/>
      <c r="X65" s="8"/>
      <c r="Y65" s="8"/>
    </row>
    <row r="66" spans="2:25" x14ac:dyDescent="0.25">
      <c r="B66" s="5" t="s">
        <v>32</v>
      </c>
      <c r="C66" s="8">
        <f t="shared" ref="C66:G66" si="119">C33/(1-C$26)</f>
        <v>0.16417910447761194</v>
      </c>
      <c r="D66" s="8">
        <f t="shared" si="119"/>
        <v>9.7222222222222154E-2</v>
      </c>
      <c r="E66" s="8">
        <f t="shared" si="119"/>
        <v>0.10256410256410266</v>
      </c>
      <c r="F66" s="8">
        <f t="shared" si="119"/>
        <v>0.11111111111111106</v>
      </c>
      <c r="G66" s="8">
        <f t="shared" si="119"/>
        <v>8.43373493975903E-2</v>
      </c>
      <c r="H66" s="8">
        <f t="shared" ref="H66:I66" si="120">H33/(1-H$26)</f>
        <v>8.2352941176470532E-2</v>
      </c>
      <c r="I66" s="8">
        <f t="shared" si="120"/>
        <v>9.1954022988505829E-2</v>
      </c>
      <c r="J66" s="55">
        <f t="shared" si="107"/>
        <v>6.8965517241379309E-2</v>
      </c>
      <c r="K66" s="55"/>
      <c r="L66" s="8"/>
      <c r="M66" s="46">
        <f t="shared" si="108"/>
        <v>-2.298850574712652E-2</v>
      </c>
      <c r="N66" s="8"/>
      <c r="O66" s="20"/>
      <c r="P66" s="20"/>
      <c r="Q66" s="20"/>
      <c r="R66" s="20"/>
      <c r="S66" s="20"/>
      <c r="T66" s="20"/>
      <c r="U66" s="20"/>
      <c r="V66" s="20"/>
      <c r="W66" s="8"/>
      <c r="X66" s="8"/>
      <c r="Y66" s="8"/>
    </row>
  </sheetData>
  <conditionalFormatting sqref="Y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11 M15:M22 M26:M33 M38:M44 M49:M55 M60:M6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M3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V11 U15:U22 U13:V13 U24">
    <cfRule type="colorScale" priority="7">
      <colorScale>
        <cfvo type="min"/>
        <cfvo type="max"/>
        <color rgb="FFFCFCFF"/>
        <color rgb="FFF8696B"/>
      </colorScale>
    </cfRule>
  </conditionalFormatting>
  <conditionalFormatting sqref="X4:X24 O4:T11 O15:T22 O13:T13 O24:T24 W24 W13 W15:W22 W4:W11">
    <cfRule type="colorScale" priority="37">
      <colorScale>
        <cfvo type="min"/>
        <cfvo type="max"/>
        <color rgb="FFFCFCFF"/>
        <color rgb="FFF8696B"/>
      </colorScale>
    </cfRule>
  </conditionalFormatting>
  <conditionalFormatting sqref="O37:W44 O48:W55 O46:W46 O57:W57 X37:X57">
    <cfRule type="colorScale" priority="46">
      <colorScale>
        <cfvo type="min"/>
        <cfvo type="max"/>
        <color rgb="FFFCFCFF"/>
        <color rgb="FFF8696B"/>
      </colorScale>
    </cfRule>
  </conditionalFormatting>
  <conditionalFormatting sqref="M36:M3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5:V22 V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B21"/>
  <sheetViews>
    <sheetView tabSelected="1" zoomScale="85" zoomScaleNormal="85" workbookViewId="0">
      <pane xSplit="2" ySplit="3" topLeftCell="E4" activePane="bottomRight" state="frozen"/>
      <selection activeCell="D4" sqref="D4"/>
      <selection pane="topRight" activeCell="D4" sqref="D4"/>
      <selection pane="bottomLeft" activeCell="D4" sqref="D4"/>
      <selection pane="bottomRight" activeCell="B3" sqref="B3:L19"/>
    </sheetView>
  </sheetViews>
  <sheetFormatPr defaultColWidth="9.140625" defaultRowHeight="15" x14ac:dyDescent="0.25"/>
  <cols>
    <col min="1" max="1" width="9.140625" style="6"/>
    <col min="2" max="2" width="21" style="6" bestFit="1" customWidth="1"/>
    <col min="3" max="4" width="10.7109375" style="6" hidden="1" customWidth="1"/>
    <col min="5" max="6" width="10.7109375" style="6" bestFit="1" customWidth="1"/>
    <col min="7" max="40" width="9.140625" style="6"/>
    <col min="41" max="41" width="21" style="6" bestFit="1" customWidth="1"/>
    <col min="42" max="16384" width="9.140625" style="6"/>
  </cols>
  <sheetData>
    <row r="2" spans="2:132" ht="15.75" thickBot="1" x14ac:dyDescent="0.3"/>
    <row r="3" spans="2:132" ht="15.75" thickBot="1" x14ac:dyDescent="0.3">
      <c r="B3" s="29" t="s">
        <v>34</v>
      </c>
      <c r="C3" s="21"/>
      <c r="D3" s="21"/>
      <c r="E3" s="21">
        <v>43353</v>
      </c>
      <c r="F3" s="21">
        <v>43357</v>
      </c>
      <c r="G3" s="21">
        <v>43362</v>
      </c>
      <c r="H3" s="21">
        <v>43371</v>
      </c>
      <c r="I3" s="21">
        <v>43371</v>
      </c>
      <c r="J3" s="21">
        <v>43375</v>
      </c>
      <c r="K3" s="21">
        <v>43376</v>
      </c>
      <c r="L3" s="21"/>
      <c r="M3" s="21"/>
      <c r="N3" s="21"/>
      <c r="O3" s="21"/>
      <c r="P3" s="21"/>
      <c r="Q3" s="2"/>
      <c r="R3" s="2"/>
      <c r="S3" s="2"/>
      <c r="T3" s="2"/>
      <c r="U3" s="2"/>
      <c r="AO3" s="7" t="s">
        <v>34</v>
      </c>
      <c r="AP3" s="2" t="e">
        <f>#REF!</f>
        <v>#REF!</v>
      </c>
      <c r="AQ3" s="2" t="e">
        <f>#REF!</f>
        <v>#REF!</v>
      </c>
      <c r="AR3" s="2" t="e">
        <f>#REF!</f>
        <v>#REF!</v>
      </c>
      <c r="AS3" s="2" t="e">
        <f>#REF!</f>
        <v>#REF!</v>
      </c>
      <c r="AT3" s="2" t="e">
        <f>#REF!</f>
        <v>#REF!</v>
      </c>
      <c r="AU3" s="2" t="e">
        <f>#REF!</f>
        <v>#REF!</v>
      </c>
      <c r="AV3" s="2" t="e">
        <f>#REF!</f>
        <v>#REF!</v>
      </c>
      <c r="AW3" s="2" t="e">
        <f>#REF!</f>
        <v>#REF!</v>
      </c>
      <c r="AX3" s="2" t="e">
        <f>#REF!</f>
        <v>#REF!</v>
      </c>
      <c r="AY3" s="2" t="e">
        <f>#REF!</f>
        <v>#REF!</v>
      </c>
      <c r="AZ3" s="2" t="e">
        <f>#REF!</f>
        <v>#REF!</v>
      </c>
      <c r="BA3" s="2" t="e">
        <f>#REF!</f>
        <v>#REF!</v>
      </c>
      <c r="BB3" s="2" t="e">
        <f>#REF!</f>
        <v>#REF!</v>
      </c>
      <c r="BC3" s="2" t="e">
        <f>#REF!</f>
        <v>#REF!</v>
      </c>
      <c r="BD3" s="2" t="e">
        <f>#REF!</f>
        <v>#REF!</v>
      </c>
      <c r="BE3" s="2" t="e">
        <f>#REF!</f>
        <v>#REF!</v>
      </c>
      <c r="BF3" s="2" t="e">
        <f>#REF!</f>
        <v>#REF!</v>
      </c>
      <c r="BG3" s="2" t="e">
        <f>#REF!</f>
        <v>#REF!</v>
      </c>
      <c r="BH3" s="2" t="e">
        <f>#REF!</f>
        <v>#REF!</v>
      </c>
      <c r="BI3" s="2" t="e">
        <f>#REF!</f>
        <v>#REF!</v>
      </c>
      <c r="BJ3" s="2" t="e">
        <f>#REF!</f>
        <v>#REF!</v>
      </c>
      <c r="BK3" s="2" t="e">
        <f>#REF!</f>
        <v>#REF!</v>
      </c>
      <c r="BL3" s="2" t="e">
        <f>#REF!</f>
        <v>#REF!</v>
      </c>
      <c r="BM3" s="2" t="e">
        <f>#REF!</f>
        <v>#REF!</v>
      </c>
      <c r="BN3" s="2" t="e">
        <f>#REF!</f>
        <v>#REF!</v>
      </c>
      <c r="BO3" s="2" t="e">
        <f>#REF!</f>
        <v>#REF!</v>
      </c>
      <c r="BP3" s="2" t="e">
        <f>#REF!</f>
        <v>#REF!</v>
      </c>
      <c r="BQ3" s="2" t="e">
        <f>#REF!</f>
        <v>#REF!</v>
      </c>
      <c r="BR3" s="2" t="e">
        <f>#REF!</f>
        <v>#REF!</v>
      </c>
      <c r="BS3" s="2" t="e">
        <f>#REF!</f>
        <v>#REF!</v>
      </c>
      <c r="BT3" s="2" t="e">
        <f>#REF!</f>
        <v>#REF!</v>
      </c>
      <c r="BU3" s="2" t="e">
        <f>#REF!</f>
        <v>#REF!</v>
      </c>
      <c r="BV3" s="2" t="e">
        <f>#REF!</f>
        <v>#REF!</v>
      </c>
      <c r="BW3" s="2" t="e">
        <f>#REF!</f>
        <v>#REF!</v>
      </c>
      <c r="BX3" s="2" t="e">
        <f>#REF!</f>
        <v>#REF!</v>
      </c>
      <c r="BY3" s="2" t="e">
        <f>#REF!</f>
        <v>#REF!</v>
      </c>
      <c r="BZ3" s="2" t="e">
        <f>#REF!</f>
        <v>#REF!</v>
      </c>
      <c r="CA3" s="2" t="e">
        <f>#REF!</f>
        <v>#REF!</v>
      </c>
      <c r="CB3" s="2" t="e">
        <f>#REF!</f>
        <v>#REF!</v>
      </c>
      <c r="CC3" s="2" t="e">
        <f>#REF!</f>
        <v>#REF!</v>
      </c>
      <c r="CD3" s="2" t="e">
        <f>#REF!</f>
        <v>#REF!</v>
      </c>
      <c r="CE3" s="2" t="e">
        <f>#REF!</f>
        <v>#REF!</v>
      </c>
      <c r="CF3" s="2" t="e">
        <f>#REF!</f>
        <v>#REF!</v>
      </c>
      <c r="CG3" s="2" t="e">
        <f>#REF!</f>
        <v>#REF!</v>
      </c>
      <c r="CH3" s="2" t="e">
        <f>#REF!</f>
        <v>#REF!</v>
      </c>
      <c r="CI3" s="2" t="e">
        <f>#REF!</f>
        <v>#REF!</v>
      </c>
      <c r="CJ3" s="2" t="e">
        <f>#REF!</f>
        <v>#REF!</v>
      </c>
      <c r="CK3" s="2" t="e">
        <f>#REF!</f>
        <v>#REF!</v>
      </c>
      <c r="CL3" s="2" t="e">
        <f>#REF!</f>
        <v>#REF!</v>
      </c>
      <c r="CM3" s="2" t="e">
        <f>#REF!</f>
        <v>#REF!</v>
      </c>
      <c r="CN3" s="2" t="e">
        <f>#REF!</f>
        <v>#REF!</v>
      </c>
      <c r="CO3" s="2" t="e">
        <f>#REF!</f>
        <v>#REF!</v>
      </c>
      <c r="CP3" s="2" t="e">
        <f>#REF!</f>
        <v>#REF!</v>
      </c>
      <c r="CQ3" s="2" t="e">
        <f>#REF!</f>
        <v>#REF!</v>
      </c>
      <c r="CR3" s="2" t="e">
        <f>#REF!</f>
        <v>#REF!</v>
      </c>
      <c r="CS3" s="2" t="e">
        <f>#REF!</f>
        <v>#REF!</v>
      </c>
      <c r="CT3" s="2" t="e">
        <f>#REF!</f>
        <v>#REF!</v>
      </c>
      <c r="CU3" s="2" t="e">
        <f>#REF!</f>
        <v>#REF!</v>
      </c>
      <c r="CV3" s="2" t="e">
        <f>#REF!</f>
        <v>#REF!</v>
      </c>
      <c r="CW3" s="2" t="e">
        <f>#REF!</f>
        <v>#REF!</v>
      </c>
      <c r="CX3" s="2" t="e">
        <f>#REF!</f>
        <v>#REF!</v>
      </c>
      <c r="CY3" s="2" t="e">
        <f>#REF!</f>
        <v>#REF!</v>
      </c>
      <c r="CZ3" s="2" t="e">
        <f>#REF!</f>
        <v>#REF!</v>
      </c>
      <c r="DA3" s="2" t="e">
        <f>#REF!</f>
        <v>#REF!</v>
      </c>
      <c r="DB3" s="2" t="e">
        <f>#REF!</f>
        <v>#REF!</v>
      </c>
      <c r="DC3" s="2" t="e">
        <f>#REF!</f>
        <v>#REF!</v>
      </c>
      <c r="DD3" s="2" t="e">
        <f>#REF!</f>
        <v>#REF!</v>
      </c>
      <c r="DE3" s="2" t="e">
        <f>#REF!</f>
        <v>#REF!</v>
      </c>
      <c r="DF3" s="2" t="e">
        <f>#REF!</f>
        <v>#REF!</v>
      </c>
      <c r="DG3" s="2" t="e">
        <f>#REF!</f>
        <v>#REF!</v>
      </c>
      <c r="DH3" s="2" t="e">
        <f>#REF!</f>
        <v>#REF!</v>
      </c>
      <c r="DI3" s="2" t="e">
        <f>#REF!</f>
        <v>#REF!</v>
      </c>
      <c r="DJ3" s="2" t="e">
        <f>#REF!</f>
        <v>#REF!</v>
      </c>
      <c r="DK3" s="2" t="e">
        <f>#REF!</f>
        <v>#REF!</v>
      </c>
      <c r="DL3" s="2" t="e">
        <f>#REF!</f>
        <v>#REF!</v>
      </c>
      <c r="DM3" s="2" t="e">
        <f>#REF!</f>
        <v>#REF!</v>
      </c>
      <c r="DN3" s="2" t="e">
        <f>#REF!</f>
        <v>#REF!</v>
      </c>
      <c r="DO3" s="2" t="e">
        <f>#REF!</f>
        <v>#REF!</v>
      </c>
      <c r="DP3" s="2" t="e">
        <f>#REF!</f>
        <v>#REF!</v>
      </c>
      <c r="DQ3" s="2" t="e">
        <f>#REF!</f>
        <v>#REF!</v>
      </c>
      <c r="DR3" s="2" t="e">
        <f>#REF!</f>
        <v>#REF!</v>
      </c>
      <c r="DS3" s="2" t="e">
        <f>#REF!</f>
        <v>#REF!</v>
      </c>
      <c r="DT3" s="2" t="e">
        <f>#REF!</f>
        <v>#REF!</v>
      </c>
      <c r="DU3" s="2" t="e">
        <f>#REF!</f>
        <v>#REF!</v>
      </c>
      <c r="DV3" s="2" t="e">
        <f>#REF!</f>
        <v>#REF!</v>
      </c>
      <c r="DW3" s="2" t="e">
        <f>#REF!</f>
        <v>#REF!</v>
      </c>
      <c r="DX3" s="2" t="e">
        <f>#REF!</f>
        <v>#REF!</v>
      </c>
      <c r="DY3" s="2" t="e">
        <f>#REF!</f>
        <v>#REF!</v>
      </c>
      <c r="DZ3" s="2" t="e">
        <f>#REF!</f>
        <v>#REF!</v>
      </c>
      <c r="EA3" s="2" t="e">
        <f>#REF!</f>
        <v>#REF!</v>
      </c>
      <c r="EB3" s="2" t="e">
        <f>#REF!</f>
        <v>#REF!</v>
      </c>
    </row>
    <row r="4" spans="2:132" x14ac:dyDescent="0.25">
      <c r="B4" s="26" t="s">
        <v>9</v>
      </c>
      <c r="C4" s="27"/>
      <c r="D4" s="27"/>
      <c r="E4" s="28">
        <v>0.42946149500000003</v>
      </c>
      <c r="F4" s="27">
        <v>0.42077517399999997</v>
      </c>
      <c r="G4" s="27">
        <v>0.41525013999999999</v>
      </c>
      <c r="H4" s="27">
        <v>0.41930241699999998</v>
      </c>
      <c r="I4" s="27">
        <v>0.41930241699999998</v>
      </c>
      <c r="J4" s="27">
        <v>0.42158901100000001</v>
      </c>
      <c r="K4" s="27">
        <v>0.43420097200000002</v>
      </c>
      <c r="L4" s="27"/>
      <c r="M4" s="27"/>
      <c r="N4" s="27"/>
      <c r="O4" s="27"/>
      <c r="P4" s="27"/>
      <c r="Q4" s="27"/>
      <c r="R4" s="27"/>
      <c r="S4" s="27"/>
      <c r="T4" s="27"/>
      <c r="U4" s="27"/>
      <c r="AO4" s="4" t="s">
        <v>9</v>
      </c>
      <c r="AP4" s="6" t="e">
        <f t="shared" ref="AP4:AY6" si="0">HLOOKUP(AP$3,$B$3:$AM$6,MATCH($AO4,$B$3:$B$6,0),FALSE)</f>
        <v>#REF!</v>
      </c>
      <c r="AQ4" s="6" t="e">
        <f t="shared" si="0"/>
        <v>#REF!</v>
      </c>
      <c r="AR4" s="6" t="e">
        <f t="shared" si="0"/>
        <v>#REF!</v>
      </c>
      <c r="AS4" s="6" t="e">
        <f t="shared" si="0"/>
        <v>#REF!</v>
      </c>
      <c r="AT4" s="6" t="e">
        <f t="shared" si="0"/>
        <v>#REF!</v>
      </c>
      <c r="AU4" s="6" t="e">
        <f t="shared" si="0"/>
        <v>#REF!</v>
      </c>
      <c r="AV4" s="6" t="e">
        <f t="shared" si="0"/>
        <v>#REF!</v>
      </c>
      <c r="AW4" s="6" t="e">
        <f t="shared" si="0"/>
        <v>#REF!</v>
      </c>
      <c r="AX4" s="6" t="e">
        <f t="shared" si="0"/>
        <v>#REF!</v>
      </c>
      <c r="AY4" s="6" t="e">
        <f t="shared" si="0"/>
        <v>#REF!</v>
      </c>
      <c r="AZ4" s="6" t="e">
        <f t="shared" ref="AZ4:BI6" si="1">HLOOKUP(AZ$3,$B$3:$AM$6,MATCH($AO4,$B$3:$B$6,0),FALSE)</f>
        <v>#REF!</v>
      </c>
      <c r="BA4" s="6" t="e">
        <f t="shared" si="1"/>
        <v>#REF!</v>
      </c>
      <c r="BB4" s="6" t="e">
        <f t="shared" si="1"/>
        <v>#REF!</v>
      </c>
      <c r="BC4" s="6" t="e">
        <f t="shared" si="1"/>
        <v>#REF!</v>
      </c>
      <c r="BD4" s="6" t="e">
        <f t="shared" si="1"/>
        <v>#REF!</v>
      </c>
      <c r="BE4" s="6" t="e">
        <f t="shared" si="1"/>
        <v>#REF!</v>
      </c>
      <c r="BF4" s="6" t="e">
        <f t="shared" si="1"/>
        <v>#REF!</v>
      </c>
      <c r="BG4" s="6" t="e">
        <f t="shared" si="1"/>
        <v>#REF!</v>
      </c>
      <c r="BH4" s="6" t="e">
        <f t="shared" si="1"/>
        <v>#REF!</v>
      </c>
      <c r="BI4" s="6" t="e">
        <f t="shared" si="1"/>
        <v>#REF!</v>
      </c>
      <c r="BJ4" s="6" t="e">
        <f t="shared" ref="BJ4:BS6" si="2">HLOOKUP(BJ$3,$B$3:$AM$6,MATCH($AO4,$B$3:$B$6,0),FALSE)</f>
        <v>#REF!</v>
      </c>
      <c r="BK4" s="6" t="e">
        <f t="shared" si="2"/>
        <v>#REF!</v>
      </c>
      <c r="BL4" s="6" t="e">
        <f t="shared" si="2"/>
        <v>#REF!</v>
      </c>
      <c r="BM4" s="6" t="e">
        <f t="shared" si="2"/>
        <v>#REF!</v>
      </c>
      <c r="BN4" s="6" t="e">
        <f t="shared" si="2"/>
        <v>#REF!</v>
      </c>
      <c r="BO4" s="6" t="e">
        <f t="shared" si="2"/>
        <v>#REF!</v>
      </c>
      <c r="BP4" s="6" t="e">
        <f t="shared" si="2"/>
        <v>#REF!</v>
      </c>
      <c r="BQ4" s="6" t="e">
        <f t="shared" si="2"/>
        <v>#REF!</v>
      </c>
      <c r="BR4" s="6" t="e">
        <f t="shared" si="2"/>
        <v>#REF!</v>
      </c>
      <c r="BS4" s="6" t="e">
        <f t="shared" si="2"/>
        <v>#REF!</v>
      </c>
      <c r="BT4" s="6" t="e">
        <f t="shared" ref="BT4:CC6" si="3">HLOOKUP(BT$3,$B$3:$AM$6,MATCH($AO4,$B$3:$B$6,0),FALSE)</f>
        <v>#REF!</v>
      </c>
      <c r="BU4" s="6" t="e">
        <f t="shared" si="3"/>
        <v>#REF!</v>
      </c>
      <c r="BV4" s="6" t="e">
        <f t="shared" si="3"/>
        <v>#REF!</v>
      </c>
      <c r="BW4" s="6" t="e">
        <f t="shared" si="3"/>
        <v>#REF!</v>
      </c>
      <c r="BX4" s="6" t="e">
        <f t="shared" si="3"/>
        <v>#REF!</v>
      </c>
      <c r="BY4" s="6" t="e">
        <f t="shared" si="3"/>
        <v>#REF!</v>
      </c>
      <c r="BZ4" s="6" t="e">
        <f t="shared" si="3"/>
        <v>#REF!</v>
      </c>
      <c r="CA4" s="6" t="e">
        <f t="shared" si="3"/>
        <v>#REF!</v>
      </c>
      <c r="CB4" s="6" t="e">
        <f t="shared" si="3"/>
        <v>#REF!</v>
      </c>
      <c r="CC4" s="6" t="e">
        <f t="shared" si="3"/>
        <v>#REF!</v>
      </c>
      <c r="CD4" s="6" t="e">
        <f t="shared" ref="CD4:CM6" si="4">HLOOKUP(CD$3,$B$3:$AM$6,MATCH($AO4,$B$3:$B$6,0),FALSE)</f>
        <v>#REF!</v>
      </c>
      <c r="CE4" s="6" t="e">
        <f t="shared" si="4"/>
        <v>#REF!</v>
      </c>
      <c r="CF4" s="6" t="e">
        <f t="shared" si="4"/>
        <v>#REF!</v>
      </c>
      <c r="CG4" s="6" t="e">
        <f t="shared" si="4"/>
        <v>#REF!</v>
      </c>
      <c r="CH4" s="6" t="e">
        <f t="shared" si="4"/>
        <v>#REF!</v>
      </c>
      <c r="CI4" s="6" t="e">
        <f t="shared" si="4"/>
        <v>#REF!</v>
      </c>
      <c r="CJ4" s="6" t="e">
        <f t="shared" si="4"/>
        <v>#REF!</v>
      </c>
      <c r="CK4" s="6" t="e">
        <f t="shared" si="4"/>
        <v>#REF!</v>
      </c>
      <c r="CL4" s="6" t="e">
        <f t="shared" si="4"/>
        <v>#REF!</v>
      </c>
      <c r="CM4" s="6" t="e">
        <f t="shared" si="4"/>
        <v>#REF!</v>
      </c>
      <c r="CN4" s="6" t="e">
        <f t="shared" ref="CN4:CW6" si="5">HLOOKUP(CN$3,$B$3:$AM$6,MATCH($AO4,$B$3:$B$6,0),FALSE)</f>
        <v>#REF!</v>
      </c>
      <c r="CO4" s="6" t="e">
        <f t="shared" si="5"/>
        <v>#REF!</v>
      </c>
      <c r="CP4" s="6" t="e">
        <f t="shared" si="5"/>
        <v>#REF!</v>
      </c>
      <c r="CQ4" s="6" t="e">
        <f t="shared" si="5"/>
        <v>#REF!</v>
      </c>
      <c r="CR4" s="6" t="e">
        <f t="shared" si="5"/>
        <v>#REF!</v>
      </c>
      <c r="CS4" s="6" t="e">
        <f t="shared" si="5"/>
        <v>#REF!</v>
      </c>
      <c r="CT4" s="6" t="e">
        <f t="shared" si="5"/>
        <v>#REF!</v>
      </c>
      <c r="CU4" s="6" t="e">
        <f t="shared" si="5"/>
        <v>#REF!</v>
      </c>
      <c r="CV4" s="6" t="e">
        <f t="shared" si="5"/>
        <v>#REF!</v>
      </c>
      <c r="CW4" s="6" t="e">
        <f t="shared" si="5"/>
        <v>#REF!</v>
      </c>
      <c r="CX4" s="6" t="e">
        <f t="shared" ref="CX4:DG6" si="6">HLOOKUP(CX$3,$B$3:$AM$6,MATCH($AO4,$B$3:$B$6,0),FALSE)</f>
        <v>#REF!</v>
      </c>
      <c r="CY4" s="6" t="e">
        <f t="shared" si="6"/>
        <v>#REF!</v>
      </c>
      <c r="CZ4" s="6" t="e">
        <f t="shared" si="6"/>
        <v>#REF!</v>
      </c>
      <c r="DA4" s="6" t="e">
        <f t="shared" si="6"/>
        <v>#REF!</v>
      </c>
      <c r="DB4" s="6" t="e">
        <f t="shared" si="6"/>
        <v>#REF!</v>
      </c>
      <c r="DC4" s="6" t="e">
        <f t="shared" si="6"/>
        <v>#REF!</v>
      </c>
      <c r="DD4" s="6" t="e">
        <f t="shared" si="6"/>
        <v>#REF!</v>
      </c>
      <c r="DE4" s="6" t="e">
        <f t="shared" si="6"/>
        <v>#REF!</v>
      </c>
      <c r="DF4" s="6" t="e">
        <f t="shared" si="6"/>
        <v>#REF!</v>
      </c>
      <c r="DG4" s="6" t="e">
        <f t="shared" si="6"/>
        <v>#REF!</v>
      </c>
      <c r="DH4" s="6" t="e">
        <f t="shared" ref="DH4:DQ6" si="7">HLOOKUP(DH$3,$B$3:$AM$6,MATCH($AO4,$B$3:$B$6,0),FALSE)</f>
        <v>#REF!</v>
      </c>
      <c r="DI4" s="6" t="e">
        <f t="shared" si="7"/>
        <v>#REF!</v>
      </c>
      <c r="DJ4" s="6" t="e">
        <f t="shared" si="7"/>
        <v>#REF!</v>
      </c>
      <c r="DK4" s="6" t="e">
        <f t="shared" si="7"/>
        <v>#REF!</v>
      </c>
      <c r="DL4" s="6" t="e">
        <f t="shared" si="7"/>
        <v>#REF!</v>
      </c>
      <c r="DM4" s="6" t="e">
        <f t="shared" si="7"/>
        <v>#REF!</v>
      </c>
      <c r="DN4" s="6" t="e">
        <f t="shared" si="7"/>
        <v>#REF!</v>
      </c>
      <c r="DO4" s="6" t="e">
        <f t="shared" si="7"/>
        <v>#REF!</v>
      </c>
      <c r="DP4" s="6" t="e">
        <f t="shared" si="7"/>
        <v>#REF!</v>
      </c>
      <c r="DQ4" s="6" t="e">
        <f t="shared" si="7"/>
        <v>#REF!</v>
      </c>
      <c r="DR4" s="6" t="e">
        <f t="shared" ref="DR4:EB6" si="8">HLOOKUP(DR$3,$B$3:$AM$6,MATCH($AO4,$B$3:$B$6,0),FALSE)</f>
        <v>#REF!</v>
      </c>
      <c r="DS4" s="6" t="e">
        <f t="shared" si="8"/>
        <v>#REF!</v>
      </c>
      <c r="DT4" s="6" t="e">
        <f t="shared" si="8"/>
        <v>#REF!</v>
      </c>
      <c r="DU4" s="6" t="e">
        <f t="shared" si="8"/>
        <v>#REF!</v>
      </c>
      <c r="DV4" s="6" t="e">
        <f t="shared" si="8"/>
        <v>#REF!</v>
      </c>
      <c r="DW4" s="6" t="e">
        <f t="shared" si="8"/>
        <v>#REF!</v>
      </c>
      <c r="DX4" s="6" t="e">
        <f t="shared" si="8"/>
        <v>#REF!</v>
      </c>
      <c r="DY4" s="6" t="e">
        <f t="shared" si="8"/>
        <v>#REF!</v>
      </c>
      <c r="DZ4" s="6" t="e">
        <f t="shared" si="8"/>
        <v>#REF!</v>
      </c>
      <c r="EA4" s="6" t="e">
        <f t="shared" si="8"/>
        <v>#REF!</v>
      </c>
      <c r="EB4" s="6" t="e">
        <f t="shared" si="8"/>
        <v>#REF!</v>
      </c>
    </row>
    <row r="5" spans="2:132" x14ac:dyDescent="0.25">
      <c r="B5" s="25" t="s">
        <v>17</v>
      </c>
      <c r="C5" s="23"/>
      <c r="D5" s="23"/>
      <c r="E5" s="30">
        <v>0.29307664700000002</v>
      </c>
      <c r="F5" s="23">
        <v>0.37186375399999999</v>
      </c>
      <c r="G5" s="23">
        <v>0.404492352</v>
      </c>
      <c r="H5" s="23">
        <v>0.41728185299999998</v>
      </c>
      <c r="I5" s="23">
        <v>0.41728185299999998</v>
      </c>
      <c r="J5" s="23">
        <v>0.41226404799999999</v>
      </c>
      <c r="K5" s="23">
        <v>0.40506683999999998</v>
      </c>
      <c r="L5" s="23"/>
      <c r="M5" s="23"/>
      <c r="N5" s="23"/>
      <c r="O5" s="23"/>
      <c r="P5" s="23"/>
      <c r="Q5" s="23"/>
      <c r="R5" s="23"/>
      <c r="S5" s="23"/>
      <c r="T5" s="23"/>
      <c r="U5" s="23"/>
      <c r="AO5" s="22" t="s">
        <v>17</v>
      </c>
      <c r="AP5" s="6" t="e">
        <f t="shared" si="0"/>
        <v>#REF!</v>
      </c>
      <c r="AQ5" s="6" t="e">
        <f t="shared" si="0"/>
        <v>#REF!</v>
      </c>
      <c r="AR5" s="6" t="e">
        <f t="shared" si="0"/>
        <v>#REF!</v>
      </c>
      <c r="AS5" s="6" t="e">
        <f t="shared" si="0"/>
        <v>#REF!</v>
      </c>
      <c r="AT5" s="6" t="e">
        <f t="shared" si="0"/>
        <v>#REF!</v>
      </c>
      <c r="AU5" s="6" t="e">
        <f t="shared" si="0"/>
        <v>#REF!</v>
      </c>
      <c r="AV5" s="6" t="e">
        <f t="shared" si="0"/>
        <v>#REF!</v>
      </c>
      <c r="AW5" s="6" t="e">
        <f t="shared" si="0"/>
        <v>#REF!</v>
      </c>
      <c r="AX5" s="6" t="e">
        <f t="shared" si="0"/>
        <v>#REF!</v>
      </c>
      <c r="AY5" s="6" t="e">
        <f t="shared" si="0"/>
        <v>#REF!</v>
      </c>
      <c r="AZ5" s="6" t="e">
        <f t="shared" si="1"/>
        <v>#REF!</v>
      </c>
      <c r="BA5" s="6" t="e">
        <f t="shared" si="1"/>
        <v>#REF!</v>
      </c>
      <c r="BB5" s="6" t="e">
        <f t="shared" si="1"/>
        <v>#REF!</v>
      </c>
      <c r="BC5" s="6" t="e">
        <f t="shared" si="1"/>
        <v>#REF!</v>
      </c>
      <c r="BD5" s="6" t="e">
        <f t="shared" si="1"/>
        <v>#REF!</v>
      </c>
      <c r="BE5" s="6" t="e">
        <f t="shared" si="1"/>
        <v>#REF!</v>
      </c>
      <c r="BF5" s="6" t="e">
        <f t="shared" si="1"/>
        <v>#REF!</v>
      </c>
      <c r="BG5" s="6" t="e">
        <f t="shared" si="1"/>
        <v>#REF!</v>
      </c>
      <c r="BH5" s="6" t="e">
        <f t="shared" si="1"/>
        <v>#REF!</v>
      </c>
      <c r="BI5" s="6" t="e">
        <f t="shared" si="1"/>
        <v>#REF!</v>
      </c>
      <c r="BJ5" s="6" t="e">
        <f t="shared" si="2"/>
        <v>#REF!</v>
      </c>
      <c r="BK5" s="6" t="e">
        <f t="shared" si="2"/>
        <v>#REF!</v>
      </c>
      <c r="BL5" s="6" t="e">
        <f t="shared" si="2"/>
        <v>#REF!</v>
      </c>
      <c r="BM5" s="6" t="e">
        <f t="shared" si="2"/>
        <v>#REF!</v>
      </c>
      <c r="BN5" s="6" t="e">
        <f t="shared" si="2"/>
        <v>#REF!</v>
      </c>
      <c r="BO5" s="6" t="e">
        <f t="shared" si="2"/>
        <v>#REF!</v>
      </c>
      <c r="BP5" s="6" t="e">
        <f t="shared" si="2"/>
        <v>#REF!</v>
      </c>
      <c r="BQ5" s="6" t="e">
        <f t="shared" si="2"/>
        <v>#REF!</v>
      </c>
      <c r="BR5" s="6" t="e">
        <f t="shared" si="2"/>
        <v>#REF!</v>
      </c>
      <c r="BS5" s="6" t="e">
        <f t="shared" si="2"/>
        <v>#REF!</v>
      </c>
      <c r="BT5" s="6" t="e">
        <f t="shared" si="3"/>
        <v>#REF!</v>
      </c>
      <c r="BU5" s="6" t="e">
        <f t="shared" si="3"/>
        <v>#REF!</v>
      </c>
      <c r="BV5" s="6" t="e">
        <f t="shared" si="3"/>
        <v>#REF!</v>
      </c>
      <c r="BW5" s="6" t="e">
        <f t="shared" si="3"/>
        <v>#REF!</v>
      </c>
      <c r="BX5" s="6" t="e">
        <f t="shared" si="3"/>
        <v>#REF!</v>
      </c>
      <c r="BY5" s="6" t="e">
        <f t="shared" si="3"/>
        <v>#REF!</v>
      </c>
      <c r="BZ5" s="6" t="e">
        <f t="shared" si="3"/>
        <v>#REF!</v>
      </c>
      <c r="CA5" s="6" t="e">
        <f t="shared" si="3"/>
        <v>#REF!</v>
      </c>
      <c r="CB5" s="6" t="e">
        <f t="shared" si="3"/>
        <v>#REF!</v>
      </c>
      <c r="CC5" s="6" t="e">
        <f t="shared" si="3"/>
        <v>#REF!</v>
      </c>
      <c r="CD5" s="6" t="e">
        <f t="shared" si="4"/>
        <v>#REF!</v>
      </c>
      <c r="CE5" s="6" t="e">
        <f t="shared" si="4"/>
        <v>#REF!</v>
      </c>
      <c r="CF5" s="6" t="e">
        <f t="shared" si="4"/>
        <v>#REF!</v>
      </c>
      <c r="CG5" s="6" t="e">
        <f t="shared" si="4"/>
        <v>#REF!</v>
      </c>
      <c r="CH5" s="6" t="e">
        <f t="shared" si="4"/>
        <v>#REF!</v>
      </c>
      <c r="CI5" s="6" t="e">
        <f t="shared" si="4"/>
        <v>#REF!</v>
      </c>
      <c r="CJ5" s="6" t="e">
        <f t="shared" si="4"/>
        <v>#REF!</v>
      </c>
      <c r="CK5" s="6" t="e">
        <f t="shared" si="4"/>
        <v>#REF!</v>
      </c>
      <c r="CL5" s="6" t="e">
        <f t="shared" si="4"/>
        <v>#REF!</v>
      </c>
      <c r="CM5" s="6" t="e">
        <f t="shared" si="4"/>
        <v>#REF!</v>
      </c>
      <c r="CN5" s="6" t="e">
        <f t="shared" si="5"/>
        <v>#REF!</v>
      </c>
      <c r="CO5" s="6" t="e">
        <f t="shared" si="5"/>
        <v>#REF!</v>
      </c>
      <c r="CP5" s="6" t="e">
        <f t="shared" si="5"/>
        <v>#REF!</v>
      </c>
      <c r="CQ5" s="6" t="e">
        <f t="shared" si="5"/>
        <v>#REF!</v>
      </c>
      <c r="CR5" s="6" t="e">
        <f t="shared" si="5"/>
        <v>#REF!</v>
      </c>
      <c r="CS5" s="6" t="e">
        <f t="shared" si="5"/>
        <v>#REF!</v>
      </c>
      <c r="CT5" s="6" t="e">
        <f t="shared" si="5"/>
        <v>#REF!</v>
      </c>
      <c r="CU5" s="6" t="e">
        <f t="shared" si="5"/>
        <v>#REF!</v>
      </c>
      <c r="CV5" s="6" t="e">
        <f t="shared" si="5"/>
        <v>#REF!</v>
      </c>
      <c r="CW5" s="6" t="e">
        <f t="shared" si="5"/>
        <v>#REF!</v>
      </c>
      <c r="CX5" s="6" t="e">
        <f t="shared" si="6"/>
        <v>#REF!</v>
      </c>
      <c r="CY5" s="6" t="e">
        <f t="shared" si="6"/>
        <v>#REF!</v>
      </c>
      <c r="CZ5" s="6" t="e">
        <f t="shared" si="6"/>
        <v>#REF!</v>
      </c>
      <c r="DA5" s="6" t="e">
        <f t="shared" si="6"/>
        <v>#REF!</v>
      </c>
      <c r="DB5" s="6" t="e">
        <f t="shared" si="6"/>
        <v>#REF!</v>
      </c>
      <c r="DC5" s="6" t="e">
        <f t="shared" si="6"/>
        <v>#REF!</v>
      </c>
      <c r="DD5" s="6" t="e">
        <f t="shared" si="6"/>
        <v>#REF!</v>
      </c>
      <c r="DE5" s="6" t="e">
        <f t="shared" si="6"/>
        <v>#REF!</v>
      </c>
      <c r="DF5" s="6" t="e">
        <f t="shared" si="6"/>
        <v>#REF!</v>
      </c>
      <c r="DG5" s="6" t="e">
        <f t="shared" si="6"/>
        <v>#REF!</v>
      </c>
      <c r="DH5" s="6" t="e">
        <f t="shared" si="7"/>
        <v>#REF!</v>
      </c>
      <c r="DI5" s="6" t="e">
        <f t="shared" si="7"/>
        <v>#REF!</v>
      </c>
      <c r="DJ5" s="6" t="e">
        <f t="shared" si="7"/>
        <v>#REF!</v>
      </c>
      <c r="DK5" s="6" t="e">
        <f t="shared" si="7"/>
        <v>#REF!</v>
      </c>
      <c r="DL5" s="6" t="e">
        <f t="shared" si="7"/>
        <v>#REF!</v>
      </c>
      <c r="DM5" s="6" t="e">
        <f t="shared" si="7"/>
        <v>#REF!</v>
      </c>
      <c r="DN5" s="6" t="e">
        <f t="shared" si="7"/>
        <v>#REF!</v>
      </c>
      <c r="DO5" s="6" t="e">
        <f t="shared" si="7"/>
        <v>#REF!</v>
      </c>
      <c r="DP5" s="6" t="e">
        <f t="shared" si="7"/>
        <v>#REF!</v>
      </c>
      <c r="DQ5" s="6" t="e">
        <f t="shared" si="7"/>
        <v>#REF!</v>
      </c>
      <c r="DR5" s="6" t="e">
        <f t="shared" si="8"/>
        <v>#REF!</v>
      </c>
      <c r="DS5" s="6" t="e">
        <f t="shared" si="8"/>
        <v>#REF!</v>
      </c>
      <c r="DT5" s="6" t="e">
        <f t="shared" si="8"/>
        <v>#REF!</v>
      </c>
      <c r="DU5" s="6" t="e">
        <f t="shared" si="8"/>
        <v>#REF!</v>
      </c>
      <c r="DV5" s="6" t="e">
        <f t="shared" si="8"/>
        <v>#REF!</v>
      </c>
      <c r="DW5" s="6" t="e">
        <f t="shared" si="8"/>
        <v>#REF!</v>
      </c>
      <c r="DX5" s="6" t="e">
        <f t="shared" si="8"/>
        <v>#REF!</v>
      </c>
      <c r="DY5" s="6" t="e">
        <f t="shared" si="8"/>
        <v>#REF!</v>
      </c>
      <c r="DZ5" s="6" t="e">
        <f t="shared" si="8"/>
        <v>#REF!</v>
      </c>
      <c r="EA5" s="6" t="e">
        <f t="shared" si="8"/>
        <v>#REF!</v>
      </c>
      <c r="EB5" s="6" t="e">
        <f t="shared" si="8"/>
        <v>#REF!</v>
      </c>
    </row>
    <row r="6" spans="2:132" x14ac:dyDescent="0.25">
      <c r="B6" s="24" t="s">
        <v>2</v>
      </c>
      <c r="C6" s="27"/>
      <c r="D6" s="27"/>
      <c r="E6" s="28">
        <v>0.27746185800000001</v>
      </c>
      <c r="F6" s="27">
        <v>0.20736107200000004</v>
      </c>
      <c r="G6" s="27">
        <v>0.18025750800000007</v>
      </c>
      <c r="H6" s="27">
        <v>0.16341573000000009</v>
      </c>
      <c r="I6" s="27">
        <v>0.16341573000000009</v>
      </c>
      <c r="J6" s="27">
        <v>0.16614694099999999</v>
      </c>
      <c r="K6" s="27">
        <v>0.16073218800000005</v>
      </c>
      <c r="L6" s="27"/>
      <c r="M6" s="27"/>
      <c r="N6" s="27"/>
      <c r="O6" s="27"/>
      <c r="P6" s="27"/>
      <c r="Q6" s="27"/>
      <c r="R6" s="27"/>
      <c r="S6" s="27"/>
      <c r="T6" s="27"/>
      <c r="U6" s="27"/>
      <c r="AO6" s="5" t="s">
        <v>2</v>
      </c>
      <c r="AP6" s="6" t="e">
        <f t="shared" si="0"/>
        <v>#REF!</v>
      </c>
      <c r="AQ6" s="6" t="e">
        <f t="shared" si="0"/>
        <v>#REF!</v>
      </c>
      <c r="AR6" s="6" t="e">
        <f t="shared" si="0"/>
        <v>#REF!</v>
      </c>
      <c r="AS6" s="6" t="e">
        <f t="shared" si="0"/>
        <v>#REF!</v>
      </c>
      <c r="AT6" s="6" t="e">
        <f t="shared" si="0"/>
        <v>#REF!</v>
      </c>
      <c r="AU6" s="6" t="e">
        <f t="shared" si="0"/>
        <v>#REF!</v>
      </c>
      <c r="AV6" s="6" t="e">
        <f t="shared" si="0"/>
        <v>#REF!</v>
      </c>
      <c r="AW6" s="6" t="e">
        <f t="shared" si="0"/>
        <v>#REF!</v>
      </c>
      <c r="AX6" s="6" t="e">
        <f t="shared" si="0"/>
        <v>#REF!</v>
      </c>
      <c r="AY6" s="6" t="e">
        <f t="shared" si="0"/>
        <v>#REF!</v>
      </c>
      <c r="AZ6" s="6" t="e">
        <f t="shared" si="1"/>
        <v>#REF!</v>
      </c>
      <c r="BA6" s="6" t="e">
        <f t="shared" si="1"/>
        <v>#REF!</v>
      </c>
      <c r="BB6" s="6" t="e">
        <f t="shared" si="1"/>
        <v>#REF!</v>
      </c>
      <c r="BC6" s="6" t="e">
        <f t="shared" si="1"/>
        <v>#REF!</v>
      </c>
      <c r="BD6" s="6" t="e">
        <f t="shared" si="1"/>
        <v>#REF!</v>
      </c>
      <c r="BE6" s="6" t="e">
        <f t="shared" si="1"/>
        <v>#REF!</v>
      </c>
      <c r="BF6" s="6" t="e">
        <f t="shared" si="1"/>
        <v>#REF!</v>
      </c>
      <c r="BG6" s="6" t="e">
        <f t="shared" si="1"/>
        <v>#REF!</v>
      </c>
      <c r="BH6" s="6" t="e">
        <f t="shared" si="1"/>
        <v>#REF!</v>
      </c>
      <c r="BI6" s="6" t="e">
        <f t="shared" si="1"/>
        <v>#REF!</v>
      </c>
      <c r="BJ6" s="6" t="e">
        <f t="shared" si="2"/>
        <v>#REF!</v>
      </c>
      <c r="BK6" s="6" t="e">
        <f t="shared" si="2"/>
        <v>#REF!</v>
      </c>
      <c r="BL6" s="6" t="e">
        <f t="shared" si="2"/>
        <v>#REF!</v>
      </c>
      <c r="BM6" s="6" t="e">
        <f t="shared" si="2"/>
        <v>#REF!</v>
      </c>
      <c r="BN6" s="6" t="e">
        <f t="shared" si="2"/>
        <v>#REF!</v>
      </c>
      <c r="BO6" s="6" t="e">
        <f t="shared" si="2"/>
        <v>#REF!</v>
      </c>
      <c r="BP6" s="6" t="e">
        <f t="shared" si="2"/>
        <v>#REF!</v>
      </c>
      <c r="BQ6" s="6" t="e">
        <f t="shared" si="2"/>
        <v>#REF!</v>
      </c>
      <c r="BR6" s="6" t="e">
        <f t="shared" si="2"/>
        <v>#REF!</v>
      </c>
      <c r="BS6" s="6" t="e">
        <f t="shared" si="2"/>
        <v>#REF!</v>
      </c>
      <c r="BT6" s="6" t="e">
        <f t="shared" si="3"/>
        <v>#REF!</v>
      </c>
      <c r="BU6" s="6" t="e">
        <f t="shared" si="3"/>
        <v>#REF!</v>
      </c>
      <c r="BV6" s="6" t="e">
        <f t="shared" si="3"/>
        <v>#REF!</v>
      </c>
      <c r="BW6" s="6" t="e">
        <f t="shared" si="3"/>
        <v>#REF!</v>
      </c>
      <c r="BX6" s="6" t="e">
        <f t="shared" si="3"/>
        <v>#REF!</v>
      </c>
      <c r="BY6" s="6" t="e">
        <f t="shared" si="3"/>
        <v>#REF!</v>
      </c>
      <c r="BZ6" s="6" t="e">
        <f t="shared" si="3"/>
        <v>#REF!</v>
      </c>
      <c r="CA6" s="6" t="e">
        <f t="shared" si="3"/>
        <v>#REF!</v>
      </c>
      <c r="CB6" s="6" t="e">
        <f t="shared" si="3"/>
        <v>#REF!</v>
      </c>
      <c r="CC6" s="6" t="e">
        <f t="shared" si="3"/>
        <v>#REF!</v>
      </c>
      <c r="CD6" s="6" t="e">
        <f t="shared" si="4"/>
        <v>#REF!</v>
      </c>
      <c r="CE6" s="6" t="e">
        <f t="shared" si="4"/>
        <v>#REF!</v>
      </c>
      <c r="CF6" s="6" t="e">
        <f t="shared" si="4"/>
        <v>#REF!</v>
      </c>
      <c r="CG6" s="6" t="e">
        <f t="shared" si="4"/>
        <v>#REF!</v>
      </c>
      <c r="CH6" s="6" t="e">
        <f t="shared" si="4"/>
        <v>#REF!</v>
      </c>
      <c r="CI6" s="6" t="e">
        <f t="shared" si="4"/>
        <v>#REF!</v>
      </c>
      <c r="CJ6" s="6" t="e">
        <f t="shared" si="4"/>
        <v>#REF!</v>
      </c>
      <c r="CK6" s="6" t="e">
        <f t="shared" si="4"/>
        <v>#REF!</v>
      </c>
      <c r="CL6" s="6" t="e">
        <f t="shared" si="4"/>
        <v>#REF!</v>
      </c>
      <c r="CM6" s="6" t="e">
        <f t="shared" si="4"/>
        <v>#REF!</v>
      </c>
      <c r="CN6" s="6" t="e">
        <f t="shared" si="5"/>
        <v>#REF!</v>
      </c>
      <c r="CO6" s="6" t="e">
        <f t="shared" si="5"/>
        <v>#REF!</v>
      </c>
      <c r="CP6" s="6" t="e">
        <f t="shared" si="5"/>
        <v>#REF!</v>
      </c>
      <c r="CQ6" s="6" t="e">
        <f t="shared" si="5"/>
        <v>#REF!</v>
      </c>
      <c r="CR6" s="6" t="e">
        <f t="shared" si="5"/>
        <v>#REF!</v>
      </c>
      <c r="CS6" s="6" t="e">
        <f t="shared" si="5"/>
        <v>#REF!</v>
      </c>
      <c r="CT6" s="6" t="e">
        <f t="shared" si="5"/>
        <v>#REF!</v>
      </c>
      <c r="CU6" s="6" t="e">
        <f t="shared" si="5"/>
        <v>#REF!</v>
      </c>
      <c r="CV6" s="6" t="e">
        <f t="shared" si="5"/>
        <v>#REF!</v>
      </c>
      <c r="CW6" s="6" t="e">
        <f t="shared" si="5"/>
        <v>#REF!</v>
      </c>
      <c r="CX6" s="6" t="e">
        <f t="shared" si="6"/>
        <v>#REF!</v>
      </c>
      <c r="CY6" s="6" t="e">
        <f t="shared" si="6"/>
        <v>#REF!</v>
      </c>
      <c r="CZ6" s="6" t="e">
        <f t="shared" si="6"/>
        <v>#REF!</v>
      </c>
      <c r="DA6" s="6" t="e">
        <f t="shared" si="6"/>
        <v>#REF!</v>
      </c>
      <c r="DB6" s="6" t="e">
        <f t="shared" si="6"/>
        <v>#REF!</v>
      </c>
      <c r="DC6" s="6" t="e">
        <f t="shared" si="6"/>
        <v>#REF!</v>
      </c>
      <c r="DD6" s="6" t="e">
        <f t="shared" si="6"/>
        <v>#REF!</v>
      </c>
      <c r="DE6" s="6" t="e">
        <f t="shared" si="6"/>
        <v>#REF!</v>
      </c>
      <c r="DF6" s="6" t="e">
        <f t="shared" si="6"/>
        <v>#REF!</v>
      </c>
      <c r="DG6" s="6" t="e">
        <f t="shared" si="6"/>
        <v>#REF!</v>
      </c>
      <c r="DH6" s="6" t="e">
        <f t="shared" si="7"/>
        <v>#REF!</v>
      </c>
      <c r="DI6" s="6" t="e">
        <f t="shared" si="7"/>
        <v>#REF!</v>
      </c>
      <c r="DJ6" s="6" t="e">
        <f t="shared" si="7"/>
        <v>#REF!</v>
      </c>
      <c r="DK6" s="6" t="e">
        <f t="shared" si="7"/>
        <v>#REF!</v>
      </c>
      <c r="DL6" s="6" t="e">
        <f t="shared" si="7"/>
        <v>#REF!</v>
      </c>
      <c r="DM6" s="6" t="e">
        <f t="shared" si="7"/>
        <v>#REF!</v>
      </c>
      <c r="DN6" s="6" t="e">
        <f t="shared" si="7"/>
        <v>#REF!</v>
      </c>
      <c r="DO6" s="6" t="e">
        <f t="shared" si="7"/>
        <v>#REF!</v>
      </c>
      <c r="DP6" s="6" t="e">
        <f t="shared" si="7"/>
        <v>#REF!</v>
      </c>
      <c r="DQ6" s="6" t="e">
        <f t="shared" si="7"/>
        <v>#REF!</v>
      </c>
      <c r="DR6" s="6" t="e">
        <f t="shared" si="8"/>
        <v>#REF!</v>
      </c>
      <c r="DS6" s="6" t="e">
        <f t="shared" si="8"/>
        <v>#REF!</v>
      </c>
      <c r="DT6" s="6" t="e">
        <f t="shared" si="8"/>
        <v>#REF!</v>
      </c>
      <c r="DU6" s="6" t="e">
        <f t="shared" si="8"/>
        <v>#REF!</v>
      </c>
      <c r="DV6" s="6" t="e">
        <f t="shared" si="8"/>
        <v>#REF!</v>
      </c>
      <c r="DW6" s="6" t="e">
        <f t="shared" si="8"/>
        <v>#REF!</v>
      </c>
      <c r="DX6" s="6" t="e">
        <f t="shared" si="8"/>
        <v>#REF!</v>
      </c>
      <c r="DY6" s="6" t="e">
        <f t="shared" si="8"/>
        <v>#REF!</v>
      </c>
      <c r="DZ6" s="6" t="e">
        <f t="shared" si="8"/>
        <v>#REF!</v>
      </c>
      <c r="EA6" s="6" t="e">
        <f t="shared" si="8"/>
        <v>#REF!</v>
      </c>
      <c r="EB6" s="6" t="e">
        <f t="shared" si="8"/>
        <v>#REF!</v>
      </c>
    </row>
    <row r="7" spans="2:132" x14ac:dyDescent="0.25">
      <c r="C7" s="20"/>
      <c r="D7" s="20"/>
      <c r="E7" s="20">
        <f>E4-E5</f>
        <v>0.136384848</v>
      </c>
      <c r="F7" s="20">
        <f>F4-F5</f>
        <v>4.8911419999999983E-2</v>
      </c>
      <c r="G7" s="20">
        <f t="shared" ref="G7:H7" si="9">G4-G5</f>
        <v>1.075778799999999E-2</v>
      </c>
      <c r="H7" s="20">
        <f t="shared" si="9"/>
        <v>2.0205640000000025E-3</v>
      </c>
      <c r="I7" s="20">
        <f t="shared" ref="I7:K7" si="10">I4-I5</f>
        <v>2.0205640000000025E-3</v>
      </c>
      <c r="J7" s="20">
        <f t="shared" si="10"/>
        <v>9.3249630000000194E-3</v>
      </c>
      <c r="K7" s="20">
        <f t="shared" si="10"/>
        <v>2.9134132000000035E-2</v>
      </c>
      <c r="L7" s="20"/>
      <c r="M7" s="20"/>
      <c r="N7" s="20"/>
      <c r="O7" s="20"/>
      <c r="P7" s="20"/>
      <c r="Q7" s="12"/>
      <c r="R7" s="12"/>
      <c r="S7" s="12"/>
      <c r="T7" s="12"/>
      <c r="U7" s="12"/>
    </row>
    <row r="8" spans="2:132" ht="15.75" thickBot="1" x14ac:dyDescent="0.3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2"/>
      <c r="O8" s="12"/>
      <c r="P8" s="12"/>
      <c r="Q8" s="12"/>
      <c r="R8" s="12"/>
      <c r="S8" s="12"/>
      <c r="T8" s="12"/>
      <c r="U8" s="12"/>
    </row>
    <row r="9" spans="2:132" ht="15.75" thickBot="1" x14ac:dyDescent="0.3">
      <c r="B9" s="7" t="s">
        <v>39</v>
      </c>
      <c r="C9" s="2"/>
      <c r="D9" s="2"/>
      <c r="E9" s="21">
        <v>43353</v>
      </c>
      <c r="F9" s="21">
        <v>43357</v>
      </c>
      <c r="G9" s="21">
        <v>43362</v>
      </c>
      <c r="H9" s="21">
        <v>43371</v>
      </c>
      <c r="I9" s="21">
        <v>43371</v>
      </c>
      <c r="J9" s="21">
        <v>43375</v>
      </c>
      <c r="K9" s="2">
        <v>43377</v>
      </c>
      <c r="L9" s="2"/>
      <c r="M9" s="2"/>
      <c r="N9" s="2"/>
      <c r="O9" s="2"/>
      <c r="P9" s="2"/>
      <c r="Q9" s="2"/>
      <c r="R9" s="2"/>
      <c r="S9" s="2"/>
      <c r="T9" s="2"/>
      <c r="U9" s="2"/>
      <c r="AO9" s="7" t="s">
        <v>15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2" t="e">
        <f>#REF!</f>
        <v>#REF!</v>
      </c>
      <c r="BO9" s="2" t="e">
        <f>#REF!</f>
        <v>#REF!</v>
      </c>
      <c r="BP9" s="2" t="e">
        <f>#REF!</f>
        <v>#REF!</v>
      </c>
      <c r="BQ9" s="2" t="e">
        <f>#REF!</f>
        <v>#REF!</v>
      </c>
      <c r="BR9" s="2" t="e">
        <f>#REF!</f>
        <v>#REF!</v>
      </c>
      <c r="BS9" s="2" t="e">
        <f>#REF!</f>
        <v>#REF!</v>
      </c>
      <c r="BT9" s="2" t="e">
        <f>#REF!</f>
        <v>#REF!</v>
      </c>
      <c r="BU9" s="2" t="e">
        <f>#REF!</f>
        <v>#REF!</v>
      </c>
      <c r="BV9" s="2" t="e">
        <f>#REF!</f>
        <v>#REF!</v>
      </c>
      <c r="BW9" s="2" t="e">
        <f>#REF!</f>
        <v>#REF!</v>
      </c>
      <c r="BX9" s="2" t="e">
        <f>#REF!</f>
        <v>#REF!</v>
      </c>
      <c r="BY9" s="2" t="e">
        <f>#REF!</f>
        <v>#REF!</v>
      </c>
      <c r="BZ9" s="2" t="e">
        <f>#REF!</f>
        <v>#REF!</v>
      </c>
      <c r="CA9" s="2" t="e">
        <f>#REF!</f>
        <v>#REF!</v>
      </c>
      <c r="CB9" s="2" t="e">
        <f>#REF!</f>
        <v>#REF!</v>
      </c>
      <c r="CC9" s="2" t="e">
        <f>#REF!</f>
        <v>#REF!</v>
      </c>
      <c r="CD9" s="2" t="e">
        <f>#REF!</f>
        <v>#REF!</v>
      </c>
      <c r="CE9" s="2" t="e">
        <f>#REF!</f>
        <v>#REF!</v>
      </c>
      <c r="CF9" s="2" t="e">
        <f>#REF!</f>
        <v>#REF!</v>
      </c>
      <c r="CG9" s="2" t="e">
        <f>#REF!</f>
        <v>#REF!</v>
      </c>
      <c r="CH9" s="2" t="e">
        <f>#REF!</f>
        <v>#REF!</v>
      </c>
      <c r="CI9" s="2" t="e">
        <f>#REF!</f>
        <v>#REF!</v>
      </c>
      <c r="CJ9" s="2" t="e">
        <f>#REF!</f>
        <v>#REF!</v>
      </c>
      <c r="CK9" s="2" t="e">
        <f>#REF!</f>
        <v>#REF!</v>
      </c>
      <c r="CL9" s="2" t="e">
        <f>#REF!</f>
        <v>#REF!</v>
      </c>
      <c r="CM9" s="2" t="e">
        <f>#REF!</f>
        <v>#REF!</v>
      </c>
      <c r="CN9" s="2" t="e">
        <f>#REF!</f>
        <v>#REF!</v>
      </c>
      <c r="CO9" s="2" t="e">
        <f>#REF!</f>
        <v>#REF!</v>
      </c>
      <c r="CP9" s="2" t="e">
        <f>#REF!</f>
        <v>#REF!</v>
      </c>
      <c r="CQ9" s="2" t="e">
        <f>#REF!</f>
        <v>#REF!</v>
      </c>
      <c r="CR9" s="2" t="e">
        <f>#REF!</f>
        <v>#REF!</v>
      </c>
      <c r="CS9" s="2" t="e">
        <f>#REF!</f>
        <v>#REF!</v>
      </c>
      <c r="CT9" s="2" t="e">
        <f>#REF!</f>
        <v>#REF!</v>
      </c>
      <c r="CU9" s="2" t="e">
        <f>#REF!</f>
        <v>#REF!</v>
      </c>
      <c r="CV9" s="2" t="e">
        <f>#REF!</f>
        <v>#REF!</v>
      </c>
      <c r="CW9" s="2" t="e">
        <f>#REF!</f>
        <v>#REF!</v>
      </c>
      <c r="CX9" s="2" t="e">
        <f>#REF!</f>
        <v>#REF!</v>
      </c>
      <c r="CY9" s="2" t="e">
        <f>#REF!</f>
        <v>#REF!</v>
      </c>
      <c r="CZ9" s="2" t="e">
        <f>#REF!</f>
        <v>#REF!</v>
      </c>
      <c r="DA9" s="2" t="e">
        <f>#REF!</f>
        <v>#REF!</v>
      </c>
      <c r="DB9" s="2" t="e">
        <f>#REF!</f>
        <v>#REF!</v>
      </c>
      <c r="DC9" s="2" t="e">
        <f>#REF!</f>
        <v>#REF!</v>
      </c>
      <c r="DD9" s="2" t="e">
        <f>#REF!</f>
        <v>#REF!</v>
      </c>
      <c r="DE9" s="2" t="e">
        <f>#REF!</f>
        <v>#REF!</v>
      </c>
      <c r="DF9" s="2" t="e">
        <f>#REF!</f>
        <v>#REF!</v>
      </c>
      <c r="DG9" s="2" t="e">
        <f>#REF!</f>
        <v>#REF!</v>
      </c>
      <c r="DH9" s="2" t="e">
        <f>#REF!</f>
        <v>#REF!</v>
      </c>
      <c r="DI9" s="2" t="e">
        <f>#REF!</f>
        <v>#REF!</v>
      </c>
      <c r="DJ9" s="2" t="e">
        <f>#REF!</f>
        <v>#REF!</v>
      </c>
      <c r="DK9" s="2" t="e">
        <f>#REF!</f>
        <v>#REF!</v>
      </c>
      <c r="DL9" s="2" t="e">
        <f>#REF!</f>
        <v>#REF!</v>
      </c>
      <c r="DM9" s="2" t="e">
        <f>#REF!</f>
        <v>#REF!</v>
      </c>
      <c r="DN9" s="2" t="e">
        <f>#REF!</f>
        <v>#REF!</v>
      </c>
      <c r="DO9" s="2" t="e">
        <f>#REF!</f>
        <v>#REF!</v>
      </c>
      <c r="DP9" s="2" t="e">
        <f>#REF!</f>
        <v>#REF!</v>
      </c>
      <c r="DQ9" s="2" t="e">
        <f>#REF!</f>
        <v>#REF!</v>
      </c>
      <c r="DR9" s="2" t="e">
        <f>#REF!</f>
        <v>#REF!</v>
      </c>
      <c r="DS9" s="2" t="e">
        <f>#REF!</f>
        <v>#REF!</v>
      </c>
      <c r="DT9" s="2" t="e">
        <f>#REF!</f>
        <v>#REF!</v>
      </c>
      <c r="DU9" s="2" t="e">
        <f>#REF!</f>
        <v>#REF!</v>
      </c>
      <c r="DV9" s="2" t="e">
        <f>#REF!</f>
        <v>#REF!</v>
      </c>
      <c r="DW9" s="2" t="e">
        <f>#REF!</f>
        <v>#REF!</v>
      </c>
      <c r="DX9" s="2" t="e">
        <f>#REF!</f>
        <v>#REF!</v>
      </c>
      <c r="DY9" s="2" t="e">
        <f>#REF!</f>
        <v>#REF!</v>
      </c>
      <c r="DZ9" s="2" t="e">
        <f>#REF!</f>
        <v>#REF!</v>
      </c>
      <c r="EA9" s="2" t="e">
        <f>#REF!</f>
        <v>#REF!</v>
      </c>
      <c r="EB9" s="2" t="e">
        <f>#REF!</f>
        <v>#REF!</v>
      </c>
    </row>
    <row r="10" spans="2:132" x14ac:dyDescent="0.25">
      <c r="B10" s="4" t="s">
        <v>9</v>
      </c>
      <c r="C10" s="27"/>
      <c r="D10" s="27"/>
      <c r="E10" s="27">
        <f>AVERAGE([1]Atlas!CM40:CO40)</f>
        <v>0.35633333333333334</v>
      </c>
      <c r="F10" s="27">
        <v>0.41</v>
      </c>
      <c r="G10" s="27">
        <f>AVERAGE([1]Haddad!D10:F10)</f>
        <v>0.40599999999999997</v>
      </c>
      <c r="H10" s="27">
        <f>AVERAGE([1]Haddad!L10:N10)</f>
        <v>0.42</v>
      </c>
      <c r="I10" s="27">
        <f>AVERAGE([1]Haddad!M10:X10)</f>
        <v>0.42024999999999996</v>
      </c>
      <c r="J10" s="27">
        <v>0.41299999999999998</v>
      </c>
      <c r="K10" s="27">
        <v>0.41899999999999998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AO10" s="4" t="s">
        <v>9</v>
      </c>
      <c r="AP10" s="6" t="e">
        <f t="shared" ref="AP10:AY12" si="11">HLOOKUP(AP$3,$B$9:$AM$12,MATCH($AO10,$B$9:$B$12,0),FALSE)</f>
        <v>#REF!</v>
      </c>
      <c r="AQ10" s="6" t="e">
        <f t="shared" si="11"/>
        <v>#REF!</v>
      </c>
      <c r="AR10" s="6" t="e">
        <f t="shared" si="11"/>
        <v>#REF!</v>
      </c>
      <c r="AS10" s="6" t="e">
        <f t="shared" si="11"/>
        <v>#REF!</v>
      </c>
      <c r="AT10" s="6" t="e">
        <f t="shared" si="11"/>
        <v>#REF!</v>
      </c>
      <c r="AU10" s="6" t="e">
        <f t="shared" si="11"/>
        <v>#REF!</v>
      </c>
      <c r="AV10" s="6" t="e">
        <f t="shared" si="11"/>
        <v>#REF!</v>
      </c>
      <c r="AW10" s="6" t="e">
        <f t="shared" si="11"/>
        <v>#REF!</v>
      </c>
      <c r="AX10" s="6" t="e">
        <f t="shared" si="11"/>
        <v>#REF!</v>
      </c>
      <c r="AY10" s="6" t="e">
        <f t="shared" si="11"/>
        <v>#REF!</v>
      </c>
      <c r="AZ10" s="6" t="e">
        <f t="shared" ref="AZ10:BI12" si="12">HLOOKUP(AZ$3,$B$9:$AM$12,MATCH($AO10,$B$9:$B$12,0),FALSE)</f>
        <v>#REF!</v>
      </c>
      <c r="BA10" s="6" t="e">
        <f t="shared" si="12"/>
        <v>#REF!</v>
      </c>
      <c r="BB10" s="6" t="e">
        <f t="shared" si="12"/>
        <v>#REF!</v>
      </c>
      <c r="BC10" s="6" t="e">
        <f t="shared" si="12"/>
        <v>#REF!</v>
      </c>
      <c r="BD10" s="6" t="e">
        <f t="shared" si="12"/>
        <v>#REF!</v>
      </c>
      <c r="BE10" s="6" t="e">
        <f t="shared" si="12"/>
        <v>#REF!</v>
      </c>
      <c r="BF10" s="6" t="e">
        <f t="shared" si="12"/>
        <v>#REF!</v>
      </c>
      <c r="BG10" s="6" t="e">
        <f t="shared" si="12"/>
        <v>#REF!</v>
      </c>
      <c r="BH10" s="6" t="e">
        <f t="shared" si="12"/>
        <v>#REF!</v>
      </c>
      <c r="BI10" s="6" t="e">
        <f t="shared" si="12"/>
        <v>#REF!</v>
      </c>
      <c r="BJ10" s="6" t="e">
        <f t="shared" ref="BJ10:BS12" si="13">HLOOKUP(BJ$3,$B$9:$AM$12,MATCH($AO10,$B$9:$B$12,0),FALSE)</f>
        <v>#REF!</v>
      </c>
      <c r="BK10" s="6" t="e">
        <f t="shared" si="13"/>
        <v>#REF!</v>
      </c>
      <c r="BL10" s="6" t="e">
        <f t="shared" si="13"/>
        <v>#REF!</v>
      </c>
      <c r="BM10" s="6" t="e">
        <f t="shared" si="13"/>
        <v>#REF!</v>
      </c>
      <c r="BN10" s="6" t="e">
        <f t="shared" si="13"/>
        <v>#REF!</v>
      </c>
      <c r="BO10" s="6" t="e">
        <f t="shared" si="13"/>
        <v>#REF!</v>
      </c>
      <c r="BP10" s="6" t="e">
        <f t="shared" si="13"/>
        <v>#REF!</v>
      </c>
      <c r="BQ10" s="6" t="e">
        <f t="shared" si="13"/>
        <v>#REF!</v>
      </c>
      <c r="BR10" s="6" t="e">
        <f t="shared" si="13"/>
        <v>#REF!</v>
      </c>
      <c r="BS10" s="6" t="e">
        <f t="shared" si="13"/>
        <v>#REF!</v>
      </c>
      <c r="BT10" s="6" t="e">
        <f t="shared" ref="BT10:CC12" si="14">HLOOKUP(BT$3,$B$9:$AM$12,MATCH($AO10,$B$9:$B$12,0),FALSE)</f>
        <v>#REF!</v>
      </c>
      <c r="BU10" s="6" t="e">
        <f t="shared" si="14"/>
        <v>#REF!</v>
      </c>
      <c r="BV10" s="6" t="e">
        <f t="shared" si="14"/>
        <v>#REF!</v>
      </c>
      <c r="BW10" s="6" t="e">
        <f t="shared" si="14"/>
        <v>#REF!</v>
      </c>
      <c r="BX10" s="6" t="e">
        <f t="shared" si="14"/>
        <v>#REF!</v>
      </c>
      <c r="BY10" s="6" t="e">
        <f t="shared" si="14"/>
        <v>#REF!</v>
      </c>
      <c r="BZ10" s="6" t="e">
        <f t="shared" si="14"/>
        <v>#REF!</v>
      </c>
      <c r="CA10" s="6" t="e">
        <f t="shared" si="14"/>
        <v>#REF!</v>
      </c>
      <c r="CB10" s="6" t="e">
        <f t="shared" si="14"/>
        <v>#REF!</v>
      </c>
      <c r="CC10" s="6" t="e">
        <f t="shared" si="14"/>
        <v>#REF!</v>
      </c>
      <c r="CD10" s="6" t="e">
        <f t="shared" ref="CD10:CM12" si="15">HLOOKUP(CD$3,$B$9:$AM$12,MATCH($AO10,$B$9:$B$12,0),FALSE)</f>
        <v>#REF!</v>
      </c>
      <c r="CE10" s="6" t="e">
        <f t="shared" si="15"/>
        <v>#REF!</v>
      </c>
      <c r="CF10" s="6" t="e">
        <f t="shared" si="15"/>
        <v>#REF!</v>
      </c>
      <c r="CG10" s="6" t="e">
        <f t="shared" si="15"/>
        <v>#REF!</v>
      </c>
      <c r="CH10" s="6" t="e">
        <f t="shared" si="15"/>
        <v>#REF!</v>
      </c>
      <c r="CI10" s="6" t="e">
        <f t="shared" si="15"/>
        <v>#REF!</v>
      </c>
      <c r="CJ10" s="6" t="e">
        <f t="shared" si="15"/>
        <v>#REF!</v>
      </c>
      <c r="CK10" s="6" t="e">
        <f t="shared" si="15"/>
        <v>#REF!</v>
      </c>
      <c r="CL10" s="6" t="e">
        <f t="shared" si="15"/>
        <v>#REF!</v>
      </c>
      <c r="CM10" s="6" t="e">
        <f t="shared" si="15"/>
        <v>#REF!</v>
      </c>
      <c r="CN10" s="6" t="e">
        <f t="shared" ref="CN10:CW12" si="16">HLOOKUP(CN$3,$B$9:$AM$12,MATCH($AO10,$B$9:$B$12,0),FALSE)</f>
        <v>#REF!</v>
      </c>
      <c r="CO10" s="6" t="e">
        <f t="shared" si="16"/>
        <v>#REF!</v>
      </c>
      <c r="CP10" s="6" t="e">
        <f t="shared" si="16"/>
        <v>#REF!</v>
      </c>
      <c r="CQ10" s="6" t="e">
        <f t="shared" si="16"/>
        <v>#REF!</v>
      </c>
      <c r="CR10" s="6" t="e">
        <f t="shared" si="16"/>
        <v>#REF!</v>
      </c>
      <c r="CS10" s="6" t="e">
        <f t="shared" si="16"/>
        <v>#REF!</v>
      </c>
      <c r="CT10" s="6" t="e">
        <f t="shared" si="16"/>
        <v>#REF!</v>
      </c>
      <c r="CU10" s="6" t="e">
        <f t="shared" si="16"/>
        <v>#REF!</v>
      </c>
      <c r="CV10" s="6" t="e">
        <f t="shared" si="16"/>
        <v>#REF!</v>
      </c>
      <c r="CW10" s="6" t="e">
        <f t="shared" si="16"/>
        <v>#REF!</v>
      </c>
      <c r="CX10" s="6" t="e">
        <f t="shared" ref="CX10:DG12" si="17">HLOOKUP(CX$3,$B$9:$AM$12,MATCH($AO10,$B$9:$B$12,0),FALSE)</f>
        <v>#REF!</v>
      </c>
      <c r="CY10" s="6" t="e">
        <f t="shared" si="17"/>
        <v>#REF!</v>
      </c>
      <c r="CZ10" s="6" t="e">
        <f t="shared" si="17"/>
        <v>#REF!</v>
      </c>
      <c r="DA10" s="6" t="e">
        <f t="shared" si="17"/>
        <v>#REF!</v>
      </c>
      <c r="DB10" s="6" t="e">
        <f t="shared" si="17"/>
        <v>#REF!</v>
      </c>
      <c r="DC10" s="6" t="e">
        <f t="shared" si="17"/>
        <v>#REF!</v>
      </c>
      <c r="DD10" s="6" t="e">
        <f t="shared" si="17"/>
        <v>#REF!</v>
      </c>
      <c r="DE10" s="6" t="e">
        <f t="shared" si="17"/>
        <v>#REF!</v>
      </c>
      <c r="DF10" s="6" t="e">
        <f t="shared" si="17"/>
        <v>#REF!</v>
      </c>
      <c r="DG10" s="6" t="e">
        <f t="shared" si="17"/>
        <v>#REF!</v>
      </c>
      <c r="DH10" s="6" t="e">
        <f t="shared" ref="DH10:DQ12" si="18">HLOOKUP(DH$3,$B$9:$AM$12,MATCH($AO10,$B$9:$B$12,0),FALSE)</f>
        <v>#REF!</v>
      </c>
      <c r="DI10" s="6" t="e">
        <f t="shared" si="18"/>
        <v>#REF!</v>
      </c>
      <c r="DJ10" s="6" t="e">
        <f t="shared" si="18"/>
        <v>#REF!</v>
      </c>
      <c r="DK10" s="6" t="e">
        <f t="shared" si="18"/>
        <v>#REF!</v>
      </c>
      <c r="DL10" s="6" t="e">
        <f t="shared" si="18"/>
        <v>#REF!</v>
      </c>
      <c r="DM10" s="6" t="e">
        <f t="shared" si="18"/>
        <v>#REF!</v>
      </c>
      <c r="DN10" s="6" t="e">
        <f t="shared" si="18"/>
        <v>#REF!</v>
      </c>
      <c r="DO10" s="6" t="e">
        <f t="shared" si="18"/>
        <v>#REF!</v>
      </c>
      <c r="DP10" s="6" t="e">
        <f t="shared" si="18"/>
        <v>#REF!</v>
      </c>
      <c r="DQ10" s="6" t="e">
        <f t="shared" si="18"/>
        <v>#REF!</v>
      </c>
      <c r="DR10" s="6" t="e">
        <f t="shared" ref="DR10:EB12" si="19">HLOOKUP(DR$3,$B$9:$AM$12,MATCH($AO10,$B$9:$B$12,0),FALSE)</f>
        <v>#REF!</v>
      </c>
      <c r="DS10" s="6" t="e">
        <f t="shared" si="19"/>
        <v>#REF!</v>
      </c>
      <c r="DT10" s="6" t="e">
        <f t="shared" si="19"/>
        <v>#REF!</v>
      </c>
      <c r="DU10" s="6" t="e">
        <f t="shared" si="19"/>
        <v>#REF!</v>
      </c>
      <c r="DV10" s="6" t="e">
        <f t="shared" si="19"/>
        <v>#REF!</v>
      </c>
      <c r="DW10" s="6" t="e">
        <f t="shared" si="19"/>
        <v>#REF!</v>
      </c>
      <c r="DX10" s="6" t="e">
        <f t="shared" si="19"/>
        <v>#REF!</v>
      </c>
      <c r="DY10" s="6" t="e">
        <f t="shared" si="19"/>
        <v>#REF!</v>
      </c>
      <c r="DZ10" s="6" t="e">
        <f t="shared" si="19"/>
        <v>#REF!</v>
      </c>
      <c r="EA10" s="6" t="e">
        <f t="shared" si="19"/>
        <v>#REF!</v>
      </c>
      <c r="EB10" s="6" t="e">
        <f t="shared" si="19"/>
        <v>#REF!</v>
      </c>
    </row>
    <row r="11" spans="2:132" x14ac:dyDescent="0.25">
      <c r="B11" s="22" t="s">
        <v>17</v>
      </c>
      <c r="C11" s="23"/>
      <c r="D11" s="23"/>
      <c r="E11" s="23">
        <f>AVERAGE([1]Atlas!CM41:CO41)</f>
        <v>0.32766666666666672</v>
      </c>
      <c r="F11" s="23">
        <v>0.4</v>
      </c>
      <c r="G11" s="23">
        <f>AVERAGE([1]Haddad!D11:F11)</f>
        <v>0.41100000000000003</v>
      </c>
      <c r="H11" s="23">
        <f>AVERAGE([1]Haddad!L11:N11)</f>
        <v>0.41633333333333339</v>
      </c>
      <c r="I11" s="23">
        <f>AVERAGE([1]Haddad!M11:X11)</f>
        <v>0.41649999999999998</v>
      </c>
      <c r="J11" s="23">
        <v>0.42299999999999999</v>
      </c>
      <c r="K11" s="23">
        <v>0.41733333333333333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AO11" s="22" t="s">
        <v>17</v>
      </c>
      <c r="AP11" s="6" t="e">
        <f t="shared" si="11"/>
        <v>#REF!</v>
      </c>
      <c r="AQ11" s="6" t="e">
        <f t="shared" si="11"/>
        <v>#REF!</v>
      </c>
      <c r="AR11" s="6" t="e">
        <f t="shared" si="11"/>
        <v>#REF!</v>
      </c>
      <c r="AS11" s="6" t="e">
        <f t="shared" si="11"/>
        <v>#REF!</v>
      </c>
      <c r="AT11" s="6" t="e">
        <f t="shared" si="11"/>
        <v>#REF!</v>
      </c>
      <c r="AU11" s="6" t="e">
        <f t="shared" si="11"/>
        <v>#REF!</v>
      </c>
      <c r="AV11" s="6" t="e">
        <f t="shared" si="11"/>
        <v>#REF!</v>
      </c>
      <c r="AW11" s="6" t="e">
        <f t="shared" si="11"/>
        <v>#REF!</v>
      </c>
      <c r="AX11" s="6" t="e">
        <f t="shared" si="11"/>
        <v>#REF!</v>
      </c>
      <c r="AY11" s="6" t="e">
        <f t="shared" si="11"/>
        <v>#REF!</v>
      </c>
      <c r="AZ11" s="6" t="e">
        <f t="shared" si="12"/>
        <v>#REF!</v>
      </c>
      <c r="BA11" s="6" t="e">
        <f t="shared" si="12"/>
        <v>#REF!</v>
      </c>
      <c r="BB11" s="6" t="e">
        <f t="shared" si="12"/>
        <v>#REF!</v>
      </c>
      <c r="BC11" s="6" t="e">
        <f t="shared" si="12"/>
        <v>#REF!</v>
      </c>
      <c r="BD11" s="6" t="e">
        <f t="shared" si="12"/>
        <v>#REF!</v>
      </c>
      <c r="BE11" s="6" t="e">
        <f t="shared" si="12"/>
        <v>#REF!</v>
      </c>
      <c r="BF11" s="6" t="e">
        <f t="shared" si="12"/>
        <v>#REF!</v>
      </c>
      <c r="BG11" s="6" t="e">
        <f t="shared" si="12"/>
        <v>#REF!</v>
      </c>
      <c r="BH11" s="6" t="e">
        <f t="shared" si="12"/>
        <v>#REF!</v>
      </c>
      <c r="BI11" s="6" t="e">
        <f t="shared" si="12"/>
        <v>#REF!</v>
      </c>
      <c r="BJ11" s="6" t="e">
        <f t="shared" si="13"/>
        <v>#REF!</v>
      </c>
      <c r="BK11" s="6" t="e">
        <f t="shared" si="13"/>
        <v>#REF!</v>
      </c>
      <c r="BL11" s="6" t="e">
        <f t="shared" si="13"/>
        <v>#REF!</v>
      </c>
      <c r="BM11" s="6" t="e">
        <f t="shared" si="13"/>
        <v>#REF!</v>
      </c>
      <c r="BN11" s="6" t="e">
        <f t="shared" si="13"/>
        <v>#REF!</v>
      </c>
      <c r="BO11" s="6" t="e">
        <f t="shared" si="13"/>
        <v>#REF!</v>
      </c>
      <c r="BP11" s="6" t="e">
        <f t="shared" si="13"/>
        <v>#REF!</v>
      </c>
      <c r="BQ11" s="6" t="e">
        <f t="shared" si="13"/>
        <v>#REF!</v>
      </c>
      <c r="BR11" s="6" t="e">
        <f t="shared" si="13"/>
        <v>#REF!</v>
      </c>
      <c r="BS11" s="6" t="e">
        <f t="shared" si="13"/>
        <v>#REF!</v>
      </c>
      <c r="BT11" s="6" t="e">
        <f t="shared" si="14"/>
        <v>#REF!</v>
      </c>
      <c r="BU11" s="6" t="e">
        <f t="shared" si="14"/>
        <v>#REF!</v>
      </c>
      <c r="BV11" s="6" t="e">
        <f t="shared" si="14"/>
        <v>#REF!</v>
      </c>
      <c r="BW11" s="6" t="e">
        <f t="shared" si="14"/>
        <v>#REF!</v>
      </c>
      <c r="BX11" s="6" t="e">
        <f t="shared" si="14"/>
        <v>#REF!</v>
      </c>
      <c r="BY11" s="6" t="e">
        <f t="shared" si="14"/>
        <v>#REF!</v>
      </c>
      <c r="BZ11" s="6" t="e">
        <f t="shared" si="14"/>
        <v>#REF!</v>
      </c>
      <c r="CA11" s="6" t="e">
        <f t="shared" si="14"/>
        <v>#REF!</v>
      </c>
      <c r="CB11" s="6" t="e">
        <f t="shared" si="14"/>
        <v>#REF!</v>
      </c>
      <c r="CC11" s="6" t="e">
        <f t="shared" si="14"/>
        <v>#REF!</v>
      </c>
      <c r="CD11" s="6" t="e">
        <f t="shared" si="15"/>
        <v>#REF!</v>
      </c>
      <c r="CE11" s="6" t="e">
        <f t="shared" si="15"/>
        <v>#REF!</v>
      </c>
      <c r="CF11" s="6" t="e">
        <f t="shared" si="15"/>
        <v>#REF!</v>
      </c>
      <c r="CG11" s="6" t="e">
        <f t="shared" si="15"/>
        <v>#REF!</v>
      </c>
      <c r="CH11" s="6" t="e">
        <f t="shared" si="15"/>
        <v>#REF!</v>
      </c>
      <c r="CI11" s="6" t="e">
        <f t="shared" si="15"/>
        <v>#REF!</v>
      </c>
      <c r="CJ11" s="6" t="e">
        <f t="shared" si="15"/>
        <v>#REF!</v>
      </c>
      <c r="CK11" s="6" t="e">
        <f t="shared" si="15"/>
        <v>#REF!</v>
      </c>
      <c r="CL11" s="6" t="e">
        <f t="shared" si="15"/>
        <v>#REF!</v>
      </c>
      <c r="CM11" s="6" t="e">
        <f t="shared" si="15"/>
        <v>#REF!</v>
      </c>
      <c r="CN11" s="6" t="e">
        <f t="shared" si="16"/>
        <v>#REF!</v>
      </c>
      <c r="CO11" s="6" t="e">
        <f t="shared" si="16"/>
        <v>#REF!</v>
      </c>
      <c r="CP11" s="6" t="e">
        <f t="shared" si="16"/>
        <v>#REF!</v>
      </c>
      <c r="CQ11" s="6" t="e">
        <f t="shared" si="16"/>
        <v>#REF!</v>
      </c>
      <c r="CR11" s="6" t="e">
        <f t="shared" si="16"/>
        <v>#REF!</v>
      </c>
      <c r="CS11" s="6" t="e">
        <f t="shared" si="16"/>
        <v>#REF!</v>
      </c>
      <c r="CT11" s="6" t="e">
        <f t="shared" si="16"/>
        <v>#REF!</v>
      </c>
      <c r="CU11" s="6" t="e">
        <f t="shared" si="16"/>
        <v>#REF!</v>
      </c>
      <c r="CV11" s="6" t="e">
        <f t="shared" si="16"/>
        <v>#REF!</v>
      </c>
      <c r="CW11" s="6" t="e">
        <f t="shared" si="16"/>
        <v>#REF!</v>
      </c>
      <c r="CX11" s="6" t="e">
        <f t="shared" si="17"/>
        <v>#REF!</v>
      </c>
      <c r="CY11" s="6" t="e">
        <f t="shared" si="17"/>
        <v>#REF!</v>
      </c>
      <c r="CZ11" s="6" t="e">
        <f t="shared" si="17"/>
        <v>#REF!</v>
      </c>
      <c r="DA11" s="6" t="e">
        <f t="shared" si="17"/>
        <v>#REF!</v>
      </c>
      <c r="DB11" s="6" t="e">
        <f t="shared" si="17"/>
        <v>#REF!</v>
      </c>
      <c r="DC11" s="6" t="e">
        <f t="shared" si="17"/>
        <v>#REF!</v>
      </c>
      <c r="DD11" s="6" t="e">
        <f t="shared" si="17"/>
        <v>#REF!</v>
      </c>
      <c r="DE11" s="6" t="e">
        <f t="shared" si="17"/>
        <v>#REF!</v>
      </c>
      <c r="DF11" s="6" t="e">
        <f t="shared" si="17"/>
        <v>#REF!</v>
      </c>
      <c r="DG11" s="6" t="e">
        <f t="shared" si="17"/>
        <v>#REF!</v>
      </c>
      <c r="DH11" s="6" t="e">
        <f t="shared" si="18"/>
        <v>#REF!</v>
      </c>
      <c r="DI11" s="6" t="e">
        <f t="shared" si="18"/>
        <v>#REF!</v>
      </c>
      <c r="DJ11" s="6" t="e">
        <f t="shared" si="18"/>
        <v>#REF!</v>
      </c>
      <c r="DK11" s="6" t="e">
        <f t="shared" si="18"/>
        <v>#REF!</v>
      </c>
      <c r="DL11" s="6" t="e">
        <f t="shared" si="18"/>
        <v>#REF!</v>
      </c>
      <c r="DM11" s="6" t="e">
        <f t="shared" si="18"/>
        <v>#REF!</v>
      </c>
      <c r="DN11" s="6" t="e">
        <f t="shared" si="18"/>
        <v>#REF!</v>
      </c>
      <c r="DO11" s="6" t="e">
        <f t="shared" si="18"/>
        <v>#REF!</v>
      </c>
      <c r="DP11" s="6" t="e">
        <f t="shared" si="18"/>
        <v>#REF!</v>
      </c>
      <c r="DQ11" s="6" t="e">
        <f t="shared" si="18"/>
        <v>#REF!</v>
      </c>
      <c r="DR11" s="6" t="e">
        <f t="shared" si="19"/>
        <v>#REF!</v>
      </c>
      <c r="DS11" s="6" t="e">
        <f t="shared" si="19"/>
        <v>#REF!</v>
      </c>
      <c r="DT11" s="6" t="e">
        <f t="shared" si="19"/>
        <v>#REF!</v>
      </c>
      <c r="DU11" s="6" t="e">
        <f t="shared" si="19"/>
        <v>#REF!</v>
      </c>
      <c r="DV11" s="6" t="e">
        <f t="shared" si="19"/>
        <v>#REF!</v>
      </c>
      <c r="DW11" s="6" t="e">
        <f t="shared" si="19"/>
        <v>#REF!</v>
      </c>
      <c r="DX11" s="6" t="e">
        <f t="shared" si="19"/>
        <v>#REF!</v>
      </c>
      <c r="DY11" s="6" t="e">
        <f t="shared" si="19"/>
        <v>#REF!</v>
      </c>
      <c r="DZ11" s="6" t="e">
        <f t="shared" si="19"/>
        <v>#REF!</v>
      </c>
      <c r="EA11" s="6" t="e">
        <f t="shared" si="19"/>
        <v>#REF!</v>
      </c>
      <c r="EB11" s="6" t="e">
        <f t="shared" si="19"/>
        <v>#REF!</v>
      </c>
    </row>
    <row r="12" spans="2:132" x14ac:dyDescent="0.25">
      <c r="B12" s="5" t="s">
        <v>2</v>
      </c>
      <c r="C12" s="27"/>
      <c r="D12" s="27"/>
      <c r="E12" s="27">
        <f>AVERAGE([1]Atlas!CM42:CO42)</f>
        <v>0.31600000000000006</v>
      </c>
      <c r="F12" s="27">
        <f>1-F10-F11</f>
        <v>0.19000000000000006</v>
      </c>
      <c r="G12" s="27">
        <f>AVERAGE([1]Haddad!D12:F12)</f>
        <v>0.18299999999999994</v>
      </c>
      <c r="H12" s="27">
        <f>AVERAGE([1]Haddad!L12:N12)</f>
        <v>0.16366666666666665</v>
      </c>
      <c r="I12" s="27">
        <f>AVERAGE([1]Haddad!M12:X12)</f>
        <v>0.16325000000000003</v>
      </c>
      <c r="J12" s="27">
        <v>0.16400000000000003</v>
      </c>
      <c r="K12" s="27">
        <v>0.16366666666666665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AO12" s="5" t="s">
        <v>2</v>
      </c>
      <c r="AP12" s="6" t="e">
        <f t="shared" si="11"/>
        <v>#REF!</v>
      </c>
      <c r="AQ12" s="6" t="e">
        <f t="shared" si="11"/>
        <v>#REF!</v>
      </c>
      <c r="AR12" s="6" t="e">
        <f t="shared" si="11"/>
        <v>#REF!</v>
      </c>
      <c r="AS12" s="6" t="e">
        <f t="shared" si="11"/>
        <v>#REF!</v>
      </c>
      <c r="AT12" s="6" t="e">
        <f t="shared" si="11"/>
        <v>#REF!</v>
      </c>
      <c r="AU12" s="6" t="e">
        <f t="shared" si="11"/>
        <v>#REF!</v>
      </c>
      <c r="AV12" s="6" t="e">
        <f t="shared" si="11"/>
        <v>#REF!</v>
      </c>
      <c r="AW12" s="6" t="e">
        <f t="shared" si="11"/>
        <v>#REF!</v>
      </c>
      <c r="AX12" s="6" t="e">
        <f t="shared" si="11"/>
        <v>#REF!</v>
      </c>
      <c r="AY12" s="6" t="e">
        <f t="shared" si="11"/>
        <v>#REF!</v>
      </c>
      <c r="AZ12" s="6" t="e">
        <f t="shared" si="12"/>
        <v>#REF!</v>
      </c>
      <c r="BA12" s="6" t="e">
        <f t="shared" si="12"/>
        <v>#REF!</v>
      </c>
      <c r="BB12" s="6" t="e">
        <f t="shared" si="12"/>
        <v>#REF!</v>
      </c>
      <c r="BC12" s="6" t="e">
        <f t="shared" si="12"/>
        <v>#REF!</v>
      </c>
      <c r="BD12" s="6" t="e">
        <f t="shared" si="12"/>
        <v>#REF!</v>
      </c>
      <c r="BE12" s="6" t="e">
        <f t="shared" si="12"/>
        <v>#REF!</v>
      </c>
      <c r="BF12" s="6" t="e">
        <f t="shared" si="12"/>
        <v>#REF!</v>
      </c>
      <c r="BG12" s="6" t="e">
        <f t="shared" si="12"/>
        <v>#REF!</v>
      </c>
      <c r="BH12" s="6" t="e">
        <f t="shared" si="12"/>
        <v>#REF!</v>
      </c>
      <c r="BI12" s="6" t="e">
        <f t="shared" si="12"/>
        <v>#REF!</v>
      </c>
      <c r="BJ12" s="6" t="e">
        <f t="shared" si="13"/>
        <v>#REF!</v>
      </c>
      <c r="BK12" s="6" t="e">
        <f t="shared" si="13"/>
        <v>#REF!</v>
      </c>
      <c r="BL12" s="6" t="e">
        <f t="shared" si="13"/>
        <v>#REF!</v>
      </c>
      <c r="BM12" s="6" t="e">
        <f t="shared" si="13"/>
        <v>#REF!</v>
      </c>
      <c r="BN12" s="6" t="e">
        <f t="shared" si="13"/>
        <v>#REF!</v>
      </c>
      <c r="BO12" s="6" t="e">
        <f t="shared" si="13"/>
        <v>#REF!</v>
      </c>
      <c r="BP12" s="6" t="e">
        <f t="shared" si="13"/>
        <v>#REF!</v>
      </c>
      <c r="BQ12" s="6" t="e">
        <f t="shared" si="13"/>
        <v>#REF!</v>
      </c>
      <c r="BR12" s="6" t="e">
        <f t="shared" si="13"/>
        <v>#REF!</v>
      </c>
      <c r="BS12" s="6" t="e">
        <f t="shared" si="13"/>
        <v>#REF!</v>
      </c>
      <c r="BT12" s="6" t="e">
        <f t="shared" si="14"/>
        <v>#REF!</v>
      </c>
      <c r="BU12" s="6" t="e">
        <f t="shared" si="14"/>
        <v>#REF!</v>
      </c>
      <c r="BV12" s="6" t="e">
        <f t="shared" si="14"/>
        <v>#REF!</v>
      </c>
      <c r="BW12" s="6" t="e">
        <f t="shared" si="14"/>
        <v>#REF!</v>
      </c>
      <c r="BX12" s="6" t="e">
        <f t="shared" si="14"/>
        <v>#REF!</v>
      </c>
      <c r="BY12" s="6" t="e">
        <f t="shared" si="14"/>
        <v>#REF!</v>
      </c>
      <c r="BZ12" s="6" t="e">
        <f t="shared" si="14"/>
        <v>#REF!</v>
      </c>
      <c r="CA12" s="6" t="e">
        <f t="shared" si="14"/>
        <v>#REF!</v>
      </c>
      <c r="CB12" s="6" t="e">
        <f t="shared" si="14"/>
        <v>#REF!</v>
      </c>
      <c r="CC12" s="6" t="e">
        <f t="shared" si="14"/>
        <v>#REF!</v>
      </c>
      <c r="CD12" s="6" t="e">
        <f t="shared" si="15"/>
        <v>#REF!</v>
      </c>
      <c r="CE12" s="6" t="e">
        <f t="shared" si="15"/>
        <v>#REF!</v>
      </c>
      <c r="CF12" s="6" t="e">
        <f t="shared" si="15"/>
        <v>#REF!</v>
      </c>
      <c r="CG12" s="6" t="e">
        <f t="shared" si="15"/>
        <v>#REF!</v>
      </c>
      <c r="CH12" s="6" t="e">
        <f t="shared" si="15"/>
        <v>#REF!</v>
      </c>
      <c r="CI12" s="6" t="e">
        <f t="shared" si="15"/>
        <v>#REF!</v>
      </c>
      <c r="CJ12" s="6" t="e">
        <f t="shared" si="15"/>
        <v>#REF!</v>
      </c>
      <c r="CK12" s="6" t="e">
        <f t="shared" si="15"/>
        <v>#REF!</v>
      </c>
      <c r="CL12" s="6" t="e">
        <f t="shared" si="15"/>
        <v>#REF!</v>
      </c>
      <c r="CM12" s="6" t="e">
        <f t="shared" si="15"/>
        <v>#REF!</v>
      </c>
      <c r="CN12" s="6" t="e">
        <f t="shared" si="16"/>
        <v>#REF!</v>
      </c>
      <c r="CO12" s="6" t="e">
        <f t="shared" si="16"/>
        <v>#REF!</v>
      </c>
      <c r="CP12" s="6" t="e">
        <f t="shared" si="16"/>
        <v>#REF!</v>
      </c>
      <c r="CQ12" s="6" t="e">
        <f t="shared" si="16"/>
        <v>#REF!</v>
      </c>
      <c r="CR12" s="6" t="e">
        <f t="shared" si="16"/>
        <v>#REF!</v>
      </c>
      <c r="CS12" s="6" t="e">
        <f t="shared" si="16"/>
        <v>#REF!</v>
      </c>
      <c r="CT12" s="6" t="e">
        <f t="shared" si="16"/>
        <v>#REF!</v>
      </c>
      <c r="CU12" s="6" t="e">
        <f t="shared" si="16"/>
        <v>#REF!</v>
      </c>
      <c r="CV12" s="6" t="e">
        <f t="shared" si="16"/>
        <v>#REF!</v>
      </c>
      <c r="CW12" s="6" t="e">
        <f t="shared" si="16"/>
        <v>#REF!</v>
      </c>
      <c r="CX12" s="6" t="e">
        <f t="shared" si="17"/>
        <v>#REF!</v>
      </c>
      <c r="CY12" s="6" t="e">
        <f t="shared" si="17"/>
        <v>#REF!</v>
      </c>
      <c r="CZ12" s="6" t="e">
        <f t="shared" si="17"/>
        <v>#REF!</v>
      </c>
      <c r="DA12" s="6" t="e">
        <f t="shared" si="17"/>
        <v>#REF!</v>
      </c>
      <c r="DB12" s="6" t="e">
        <f t="shared" si="17"/>
        <v>#REF!</v>
      </c>
      <c r="DC12" s="6" t="e">
        <f t="shared" si="17"/>
        <v>#REF!</v>
      </c>
      <c r="DD12" s="6" t="e">
        <f t="shared" si="17"/>
        <v>#REF!</v>
      </c>
      <c r="DE12" s="6" t="e">
        <f t="shared" si="17"/>
        <v>#REF!</v>
      </c>
      <c r="DF12" s="6" t="e">
        <f t="shared" si="17"/>
        <v>#REF!</v>
      </c>
      <c r="DG12" s="6" t="e">
        <f t="shared" si="17"/>
        <v>#REF!</v>
      </c>
      <c r="DH12" s="6" t="e">
        <f t="shared" si="18"/>
        <v>#REF!</v>
      </c>
      <c r="DI12" s="6" t="e">
        <f t="shared" si="18"/>
        <v>#REF!</v>
      </c>
      <c r="DJ12" s="6" t="e">
        <f t="shared" si="18"/>
        <v>#REF!</v>
      </c>
      <c r="DK12" s="6" t="e">
        <f t="shared" si="18"/>
        <v>#REF!</v>
      </c>
      <c r="DL12" s="6" t="e">
        <f t="shared" si="18"/>
        <v>#REF!</v>
      </c>
      <c r="DM12" s="6" t="e">
        <f t="shared" si="18"/>
        <v>#REF!</v>
      </c>
      <c r="DN12" s="6" t="e">
        <f t="shared" si="18"/>
        <v>#REF!</v>
      </c>
      <c r="DO12" s="6" t="e">
        <f t="shared" si="18"/>
        <v>#REF!</v>
      </c>
      <c r="DP12" s="6" t="e">
        <f t="shared" si="18"/>
        <v>#REF!</v>
      </c>
      <c r="DQ12" s="6" t="e">
        <f t="shared" si="18"/>
        <v>#REF!</v>
      </c>
      <c r="DR12" s="6" t="e">
        <f t="shared" si="19"/>
        <v>#REF!</v>
      </c>
      <c r="DS12" s="6" t="e">
        <f t="shared" si="19"/>
        <v>#REF!</v>
      </c>
      <c r="DT12" s="6" t="e">
        <f t="shared" si="19"/>
        <v>#REF!</v>
      </c>
      <c r="DU12" s="6" t="e">
        <f t="shared" si="19"/>
        <v>#REF!</v>
      </c>
      <c r="DV12" s="6" t="e">
        <f t="shared" si="19"/>
        <v>#REF!</v>
      </c>
      <c r="DW12" s="6" t="e">
        <f t="shared" si="19"/>
        <v>#REF!</v>
      </c>
      <c r="DX12" s="6" t="e">
        <f t="shared" si="19"/>
        <v>#REF!</v>
      </c>
      <c r="DY12" s="6" t="e">
        <f t="shared" si="19"/>
        <v>#REF!</v>
      </c>
      <c r="DZ12" s="6" t="e">
        <f t="shared" si="19"/>
        <v>#REF!</v>
      </c>
      <c r="EA12" s="6" t="e">
        <f t="shared" si="19"/>
        <v>#REF!</v>
      </c>
      <c r="EB12" s="6" t="e">
        <f t="shared" si="19"/>
        <v>#REF!</v>
      </c>
    </row>
    <row r="13" spans="2:132" x14ac:dyDescent="0.25">
      <c r="C13" s="20"/>
      <c r="D13" s="20"/>
      <c r="E13" s="20">
        <f>E10-E11</f>
        <v>2.8666666666666618E-2</v>
      </c>
      <c r="F13" s="20">
        <f>F10-F11</f>
        <v>9.9999999999999534E-3</v>
      </c>
      <c r="G13" s="20">
        <f t="shared" ref="G13:H13" si="20">G10-G11</f>
        <v>-5.00000000000006E-3</v>
      </c>
      <c r="H13" s="20">
        <f t="shared" si="20"/>
        <v>3.6666666666665959E-3</v>
      </c>
      <c r="I13" s="20">
        <f t="shared" ref="I13:K13" si="21">I10-I11</f>
        <v>3.7499999999999756E-3</v>
      </c>
      <c r="J13" s="20">
        <f t="shared" si="21"/>
        <v>-1.0000000000000009E-2</v>
      </c>
      <c r="K13" s="20">
        <f t="shared" si="21"/>
        <v>1.6666666666666496E-3</v>
      </c>
      <c r="L13" s="20"/>
      <c r="M13" s="20"/>
    </row>
    <row r="14" spans="2:132" ht="15.75" thickBot="1" x14ac:dyDescent="0.3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2:132" ht="15.75" thickBot="1" x14ac:dyDescent="0.3">
      <c r="B15" s="7" t="s">
        <v>33</v>
      </c>
      <c r="C15" s="21">
        <v>43258</v>
      </c>
      <c r="D15" s="21">
        <v>43333</v>
      </c>
      <c r="E15" s="21">
        <v>43353</v>
      </c>
      <c r="F15" s="21">
        <v>43357</v>
      </c>
      <c r="G15" s="21">
        <v>43362</v>
      </c>
      <c r="H15" s="21">
        <v>43371</v>
      </c>
      <c r="I15" s="21">
        <v>43371</v>
      </c>
      <c r="J15" s="21">
        <v>43375</v>
      </c>
      <c r="K15" s="21">
        <v>43377</v>
      </c>
      <c r="L15" s="58">
        <v>43377</v>
      </c>
      <c r="M15" s="21"/>
      <c r="N15" s="21"/>
      <c r="O15" s="21"/>
      <c r="P15" s="21"/>
      <c r="Q15" s="21"/>
      <c r="R15" s="21"/>
      <c r="S15" s="21"/>
      <c r="T15" s="21"/>
      <c r="U15" s="21"/>
      <c r="AO15" s="7" t="s">
        <v>33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2" t="e">
        <f>#REF!</f>
        <v>#REF!</v>
      </c>
      <c r="BO15" s="2" t="e">
        <f>#REF!</f>
        <v>#REF!</v>
      </c>
      <c r="BP15" s="2" t="e">
        <f>#REF!</f>
        <v>#REF!</v>
      </c>
      <c r="BQ15" s="2" t="e">
        <f>#REF!</f>
        <v>#REF!</v>
      </c>
      <c r="BR15" s="2" t="e">
        <f>#REF!</f>
        <v>#REF!</v>
      </c>
      <c r="BS15" s="2" t="e">
        <f>#REF!</f>
        <v>#REF!</v>
      </c>
      <c r="BT15" s="2" t="e">
        <f>#REF!</f>
        <v>#REF!</v>
      </c>
      <c r="BU15" s="2" t="e">
        <f>#REF!</f>
        <v>#REF!</v>
      </c>
      <c r="BV15" s="2" t="e">
        <f>#REF!</f>
        <v>#REF!</v>
      </c>
      <c r="BW15" s="2" t="e">
        <f>#REF!</f>
        <v>#REF!</v>
      </c>
      <c r="BX15" s="2" t="e">
        <f>#REF!</f>
        <v>#REF!</v>
      </c>
      <c r="BY15" s="2" t="e">
        <f>#REF!</f>
        <v>#REF!</v>
      </c>
      <c r="BZ15" s="2" t="e">
        <f>#REF!</f>
        <v>#REF!</v>
      </c>
      <c r="CA15" s="2" t="e">
        <f>#REF!</f>
        <v>#REF!</v>
      </c>
      <c r="CB15" s="2" t="e">
        <f>#REF!</f>
        <v>#REF!</v>
      </c>
      <c r="CC15" s="2" t="e">
        <f>#REF!</f>
        <v>#REF!</v>
      </c>
      <c r="CD15" s="2" t="e">
        <f>#REF!</f>
        <v>#REF!</v>
      </c>
      <c r="CE15" s="2" t="e">
        <f>#REF!</f>
        <v>#REF!</v>
      </c>
      <c r="CF15" s="2" t="e">
        <f>#REF!</f>
        <v>#REF!</v>
      </c>
      <c r="CG15" s="2" t="e">
        <f>#REF!</f>
        <v>#REF!</v>
      </c>
      <c r="CH15" s="2" t="e">
        <f>#REF!</f>
        <v>#REF!</v>
      </c>
      <c r="CI15" s="2" t="e">
        <f>#REF!</f>
        <v>#REF!</v>
      </c>
      <c r="CJ15" s="2" t="e">
        <f>#REF!</f>
        <v>#REF!</v>
      </c>
      <c r="CK15" s="2" t="e">
        <f>#REF!</f>
        <v>#REF!</v>
      </c>
      <c r="CL15" s="2" t="e">
        <f>#REF!</f>
        <v>#REF!</v>
      </c>
      <c r="CM15" s="2" t="e">
        <f>#REF!</f>
        <v>#REF!</v>
      </c>
      <c r="CN15" s="2" t="e">
        <f>#REF!</f>
        <v>#REF!</v>
      </c>
      <c r="CO15" s="2" t="e">
        <f>#REF!</f>
        <v>#REF!</v>
      </c>
      <c r="CP15" s="2" t="e">
        <f>#REF!</f>
        <v>#REF!</v>
      </c>
      <c r="CQ15" s="2" t="e">
        <f>#REF!</f>
        <v>#REF!</v>
      </c>
      <c r="CR15" s="2" t="e">
        <f>#REF!</f>
        <v>#REF!</v>
      </c>
      <c r="CS15" s="2" t="e">
        <f>#REF!</f>
        <v>#REF!</v>
      </c>
      <c r="CT15" s="2" t="e">
        <f>#REF!</f>
        <v>#REF!</v>
      </c>
      <c r="CU15" s="2" t="e">
        <f>#REF!</f>
        <v>#REF!</v>
      </c>
      <c r="CV15" s="2" t="e">
        <f>#REF!</f>
        <v>#REF!</v>
      </c>
      <c r="CW15" s="2" t="e">
        <f>#REF!</f>
        <v>#REF!</v>
      </c>
      <c r="CX15" s="2" t="e">
        <f>#REF!</f>
        <v>#REF!</v>
      </c>
      <c r="CY15" s="2" t="e">
        <f>#REF!</f>
        <v>#REF!</v>
      </c>
      <c r="CZ15" s="2" t="e">
        <f>#REF!</f>
        <v>#REF!</v>
      </c>
      <c r="DA15" s="2" t="e">
        <f>#REF!</f>
        <v>#REF!</v>
      </c>
      <c r="DB15" s="2" t="e">
        <f>#REF!</f>
        <v>#REF!</v>
      </c>
      <c r="DC15" s="2" t="e">
        <f>#REF!</f>
        <v>#REF!</v>
      </c>
      <c r="DD15" s="2" t="e">
        <f>#REF!</f>
        <v>#REF!</v>
      </c>
      <c r="DE15" s="2" t="e">
        <f>#REF!</f>
        <v>#REF!</v>
      </c>
      <c r="DF15" s="2" t="e">
        <f>#REF!</f>
        <v>#REF!</v>
      </c>
      <c r="DG15" s="2" t="e">
        <f>#REF!</f>
        <v>#REF!</v>
      </c>
      <c r="DH15" s="2" t="e">
        <f>#REF!</f>
        <v>#REF!</v>
      </c>
      <c r="DI15" s="2" t="e">
        <f>#REF!</f>
        <v>#REF!</v>
      </c>
      <c r="DJ15" s="2" t="e">
        <f>#REF!</f>
        <v>#REF!</v>
      </c>
      <c r="DK15" s="2" t="e">
        <f>#REF!</f>
        <v>#REF!</v>
      </c>
      <c r="DL15" s="2" t="e">
        <f>#REF!</f>
        <v>#REF!</v>
      </c>
      <c r="DM15" s="2" t="e">
        <f>#REF!</f>
        <v>#REF!</v>
      </c>
      <c r="DN15" s="2" t="e">
        <f>#REF!</f>
        <v>#REF!</v>
      </c>
      <c r="DO15" s="2" t="e">
        <f>#REF!</f>
        <v>#REF!</v>
      </c>
      <c r="DP15" s="2" t="e">
        <f>#REF!</f>
        <v>#REF!</v>
      </c>
      <c r="DQ15" s="2" t="e">
        <f>#REF!</f>
        <v>#REF!</v>
      </c>
      <c r="DR15" s="2" t="e">
        <f>#REF!</f>
        <v>#REF!</v>
      </c>
      <c r="DS15" s="2" t="e">
        <f>#REF!</f>
        <v>#REF!</v>
      </c>
      <c r="DT15" s="2" t="e">
        <f>#REF!</f>
        <v>#REF!</v>
      </c>
      <c r="DU15" s="2" t="e">
        <f>#REF!</f>
        <v>#REF!</v>
      </c>
      <c r="DV15" s="2" t="e">
        <f>#REF!</f>
        <v>#REF!</v>
      </c>
      <c r="DW15" s="2" t="e">
        <f>#REF!</f>
        <v>#REF!</v>
      </c>
      <c r="DX15" s="2" t="e">
        <f>#REF!</f>
        <v>#REF!</v>
      </c>
      <c r="DY15" s="2" t="e">
        <f>#REF!</f>
        <v>#REF!</v>
      </c>
      <c r="DZ15" s="2" t="e">
        <f>#REF!</f>
        <v>#REF!</v>
      </c>
      <c r="EA15" s="2" t="e">
        <f>#REF!</f>
        <v>#REF!</v>
      </c>
      <c r="EB15" s="2" t="e">
        <f>#REF!</f>
        <v>#REF!</v>
      </c>
    </row>
    <row r="16" spans="2:132" x14ac:dyDescent="0.25">
      <c r="B16" s="4" t="s">
        <v>9</v>
      </c>
      <c r="C16" s="27">
        <v>0.36</v>
      </c>
      <c r="D16" s="27">
        <v>0.38</v>
      </c>
      <c r="E16" s="27">
        <v>0.38</v>
      </c>
      <c r="F16" s="27">
        <v>0.41</v>
      </c>
      <c r="G16" s="27">
        <v>0.41</v>
      </c>
      <c r="H16" s="27">
        <v>0.39</v>
      </c>
      <c r="I16" s="27">
        <v>0.39</v>
      </c>
      <c r="J16" s="27">
        <v>0.44</v>
      </c>
      <c r="K16" s="27">
        <v>0.44</v>
      </c>
      <c r="L16" s="59">
        <v>0.43</v>
      </c>
      <c r="M16" s="27"/>
      <c r="N16" s="27"/>
      <c r="O16" s="27"/>
      <c r="P16" s="27"/>
      <c r="Q16" s="27"/>
      <c r="R16" s="27"/>
      <c r="S16" s="27"/>
      <c r="T16" s="27"/>
      <c r="U16" s="27"/>
      <c r="AO16" s="4" t="s">
        <v>9</v>
      </c>
      <c r="AP16" s="6" t="e">
        <f t="shared" ref="AP16:AY18" si="22">HLOOKUP(AP$3,$B$15:$AM$18,MATCH($AO16,$B$15:$B$18,0),FALSE)</f>
        <v>#REF!</v>
      </c>
      <c r="AQ16" s="6" t="e">
        <f t="shared" si="22"/>
        <v>#REF!</v>
      </c>
      <c r="AR16" s="6" t="e">
        <f t="shared" si="22"/>
        <v>#REF!</v>
      </c>
      <c r="AS16" s="6" t="e">
        <f t="shared" si="22"/>
        <v>#REF!</v>
      </c>
      <c r="AT16" s="6" t="e">
        <f t="shared" si="22"/>
        <v>#REF!</v>
      </c>
      <c r="AU16" s="6" t="e">
        <f t="shared" si="22"/>
        <v>#REF!</v>
      </c>
      <c r="AV16" s="6" t="e">
        <f t="shared" si="22"/>
        <v>#REF!</v>
      </c>
      <c r="AW16" s="6" t="e">
        <f t="shared" si="22"/>
        <v>#REF!</v>
      </c>
      <c r="AX16" s="6" t="e">
        <f t="shared" si="22"/>
        <v>#REF!</v>
      </c>
      <c r="AY16" s="6" t="e">
        <f t="shared" si="22"/>
        <v>#REF!</v>
      </c>
      <c r="AZ16" s="6" t="e">
        <f t="shared" ref="AZ16:BI18" si="23">HLOOKUP(AZ$3,$B$15:$AM$18,MATCH($AO16,$B$15:$B$18,0),FALSE)</f>
        <v>#REF!</v>
      </c>
      <c r="BA16" s="6" t="e">
        <f t="shared" si="23"/>
        <v>#REF!</v>
      </c>
      <c r="BB16" s="6" t="e">
        <f t="shared" si="23"/>
        <v>#REF!</v>
      </c>
      <c r="BC16" s="6" t="e">
        <f t="shared" si="23"/>
        <v>#REF!</v>
      </c>
      <c r="BD16" s="6" t="e">
        <f t="shared" si="23"/>
        <v>#REF!</v>
      </c>
      <c r="BE16" s="6" t="e">
        <f t="shared" si="23"/>
        <v>#REF!</v>
      </c>
      <c r="BF16" s="6" t="e">
        <f t="shared" si="23"/>
        <v>#REF!</v>
      </c>
      <c r="BG16" s="6" t="e">
        <f t="shared" si="23"/>
        <v>#REF!</v>
      </c>
      <c r="BH16" s="6" t="e">
        <f t="shared" si="23"/>
        <v>#REF!</v>
      </c>
      <c r="BI16" s="6" t="e">
        <f t="shared" si="23"/>
        <v>#REF!</v>
      </c>
      <c r="BJ16" s="6" t="e">
        <f t="shared" ref="BJ16:BS18" si="24">HLOOKUP(BJ$3,$B$15:$AM$18,MATCH($AO16,$B$15:$B$18,0),FALSE)</f>
        <v>#REF!</v>
      </c>
      <c r="BK16" s="6" t="e">
        <f t="shared" si="24"/>
        <v>#REF!</v>
      </c>
      <c r="BL16" s="6" t="e">
        <f t="shared" si="24"/>
        <v>#REF!</v>
      </c>
      <c r="BM16" s="6" t="e">
        <f t="shared" si="24"/>
        <v>#REF!</v>
      </c>
      <c r="BN16" s="6" t="e">
        <f t="shared" si="24"/>
        <v>#REF!</v>
      </c>
      <c r="BO16" s="6" t="e">
        <f t="shared" si="24"/>
        <v>#REF!</v>
      </c>
      <c r="BP16" s="6" t="e">
        <f t="shared" si="24"/>
        <v>#REF!</v>
      </c>
      <c r="BQ16" s="6" t="e">
        <f t="shared" si="24"/>
        <v>#REF!</v>
      </c>
      <c r="BR16" s="6" t="e">
        <f t="shared" si="24"/>
        <v>#REF!</v>
      </c>
      <c r="BS16" s="6" t="e">
        <f t="shared" si="24"/>
        <v>#REF!</v>
      </c>
      <c r="BT16" s="6" t="e">
        <f t="shared" ref="BT16:CC18" si="25">HLOOKUP(BT$3,$B$15:$AM$18,MATCH($AO16,$B$15:$B$18,0),FALSE)</f>
        <v>#REF!</v>
      </c>
      <c r="BU16" s="6" t="e">
        <f t="shared" si="25"/>
        <v>#REF!</v>
      </c>
      <c r="BV16" s="6" t="e">
        <f t="shared" si="25"/>
        <v>#REF!</v>
      </c>
      <c r="BW16" s="6" t="e">
        <f t="shared" si="25"/>
        <v>#REF!</v>
      </c>
      <c r="BX16" s="6" t="e">
        <f t="shared" si="25"/>
        <v>#REF!</v>
      </c>
      <c r="BY16" s="6" t="e">
        <f t="shared" si="25"/>
        <v>#REF!</v>
      </c>
      <c r="BZ16" s="6" t="e">
        <f t="shared" si="25"/>
        <v>#REF!</v>
      </c>
      <c r="CA16" s="6" t="e">
        <f t="shared" si="25"/>
        <v>#REF!</v>
      </c>
      <c r="CB16" s="6" t="e">
        <f t="shared" si="25"/>
        <v>#REF!</v>
      </c>
      <c r="CC16" s="6" t="e">
        <f t="shared" si="25"/>
        <v>#REF!</v>
      </c>
      <c r="CD16" s="6" t="e">
        <f t="shared" ref="CD16:CM18" si="26">HLOOKUP(CD$3,$B$15:$AM$18,MATCH($AO16,$B$15:$B$18,0),FALSE)</f>
        <v>#REF!</v>
      </c>
      <c r="CE16" s="6" t="e">
        <f t="shared" si="26"/>
        <v>#REF!</v>
      </c>
      <c r="CF16" s="6" t="e">
        <f t="shared" si="26"/>
        <v>#REF!</v>
      </c>
      <c r="CG16" s="6" t="e">
        <f t="shared" si="26"/>
        <v>#REF!</v>
      </c>
      <c r="CH16" s="6" t="e">
        <f t="shared" si="26"/>
        <v>#REF!</v>
      </c>
      <c r="CI16" s="6" t="e">
        <f t="shared" si="26"/>
        <v>#REF!</v>
      </c>
      <c r="CJ16" s="6" t="e">
        <f t="shared" si="26"/>
        <v>#REF!</v>
      </c>
      <c r="CK16" s="6" t="e">
        <f t="shared" si="26"/>
        <v>#REF!</v>
      </c>
      <c r="CL16" s="6" t="e">
        <f t="shared" si="26"/>
        <v>#REF!</v>
      </c>
      <c r="CM16" s="6" t="e">
        <f t="shared" si="26"/>
        <v>#REF!</v>
      </c>
      <c r="CN16" s="6" t="e">
        <f t="shared" ref="CN16:CW18" si="27">HLOOKUP(CN$3,$B$15:$AM$18,MATCH($AO16,$B$15:$B$18,0),FALSE)</f>
        <v>#REF!</v>
      </c>
      <c r="CO16" s="6" t="e">
        <f t="shared" si="27"/>
        <v>#REF!</v>
      </c>
      <c r="CP16" s="6" t="e">
        <f t="shared" si="27"/>
        <v>#REF!</v>
      </c>
      <c r="CQ16" s="6" t="e">
        <f t="shared" si="27"/>
        <v>#REF!</v>
      </c>
      <c r="CR16" s="6" t="e">
        <f t="shared" si="27"/>
        <v>#REF!</v>
      </c>
      <c r="CS16" s="6" t="e">
        <f t="shared" si="27"/>
        <v>#REF!</v>
      </c>
      <c r="CT16" s="6" t="e">
        <f t="shared" si="27"/>
        <v>#REF!</v>
      </c>
      <c r="CU16" s="6" t="e">
        <f t="shared" si="27"/>
        <v>#REF!</v>
      </c>
      <c r="CV16" s="6" t="e">
        <f t="shared" si="27"/>
        <v>#REF!</v>
      </c>
      <c r="CW16" s="6" t="e">
        <f t="shared" si="27"/>
        <v>#REF!</v>
      </c>
      <c r="CX16" s="6" t="e">
        <f t="shared" ref="CX16:DG18" si="28">HLOOKUP(CX$3,$B$15:$AM$18,MATCH($AO16,$B$15:$B$18,0),FALSE)</f>
        <v>#REF!</v>
      </c>
      <c r="CY16" s="6" t="e">
        <f t="shared" si="28"/>
        <v>#REF!</v>
      </c>
      <c r="CZ16" s="6" t="e">
        <f t="shared" si="28"/>
        <v>#REF!</v>
      </c>
      <c r="DA16" s="6" t="e">
        <f t="shared" si="28"/>
        <v>#REF!</v>
      </c>
      <c r="DB16" s="6" t="e">
        <f t="shared" si="28"/>
        <v>#REF!</v>
      </c>
      <c r="DC16" s="6" t="e">
        <f t="shared" si="28"/>
        <v>#REF!</v>
      </c>
      <c r="DD16" s="6" t="e">
        <f t="shared" si="28"/>
        <v>#REF!</v>
      </c>
      <c r="DE16" s="6" t="e">
        <f t="shared" si="28"/>
        <v>#REF!</v>
      </c>
      <c r="DF16" s="6" t="e">
        <f t="shared" si="28"/>
        <v>#REF!</v>
      </c>
      <c r="DG16" s="6" t="e">
        <f t="shared" si="28"/>
        <v>#REF!</v>
      </c>
      <c r="DH16" s="6" t="e">
        <f t="shared" ref="DH16:DQ18" si="29">HLOOKUP(DH$3,$B$15:$AM$18,MATCH($AO16,$B$15:$B$18,0),FALSE)</f>
        <v>#REF!</v>
      </c>
      <c r="DI16" s="6" t="e">
        <f t="shared" si="29"/>
        <v>#REF!</v>
      </c>
      <c r="DJ16" s="6" t="e">
        <f t="shared" si="29"/>
        <v>#REF!</v>
      </c>
      <c r="DK16" s="6" t="e">
        <f t="shared" si="29"/>
        <v>#REF!</v>
      </c>
      <c r="DL16" s="6" t="e">
        <f t="shared" si="29"/>
        <v>#REF!</v>
      </c>
      <c r="DM16" s="6" t="e">
        <f t="shared" si="29"/>
        <v>#REF!</v>
      </c>
      <c r="DN16" s="6" t="e">
        <f t="shared" si="29"/>
        <v>#REF!</v>
      </c>
      <c r="DO16" s="6" t="e">
        <f t="shared" si="29"/>
        <v>#REF!</v>
      </c>
      <c r="DP16" s="6" t="e">
        <f t="shared" si="29"/>
        <v>#REF!</v>
      </c>
      <c r="DQ16" s="6" t="e">
        <f t="shared" si="29"/>
        <v>#REF!</v>
      </c>
      <c r="DR16" s="6" t="e">
        <f t="shared" ref="DR16:EB18" si="30">HLOOKUP(DR$3,$B$15:$AM$18,MATCH($AO16,$B$15:$B$18,0),FALSE)</f>
        <v>#REF!</v>
      </c>
      <c r="DS16" s="6" t="e">
        <f t="shared" si="30"/>
        <v>#REF!</v>
      </c>
      <c r="DT16" s="6" t="e">
        <f t="shared" si="30"/>
        <v>#REF!</v>
      </c>
      <c r="DU16" s="6" t="e">
        <f t="shared" si="30"/>
        <v>#REF!</v>
      </c>
      <c r="DV16" s="6" t="e">
        <f t="shared" si="30"/>
        <v>#REF!</v>
      </c>
      <c r="DW16" s="6" t="e">
        <f t="shared" si="30"/>
        <v>#REF!</v>
      </c>
      <c r="DX16" s="6" t="e">
        <f t="shared" si="30"/>
        <v>#REF!</v>
      </c>
      <c r="DY16" s="6" t="e">
        <f t="shared" si="30"/>
        <v>#REF!</v>
      </c>
      <c r="DZ16" s="6" t="e">
        <f t="shared" si="30"/>
        <v>#REF!</v>
      </c>
      <c r="EA16" s="6" t="e">
        <f t="shared" si="30"/>
        <v>#REF!</v>
      </c>
      <c r="EB16" s="6" t="e">
        <f t="shared" si="30"/>
        <v>#REF!</v>
      </c>
    </row>
    <row r="17" spans="2:132" x14ac:dyDescent="0.25">
      <c r="B17" s="22" t="s">
        <v>17</v>
      </c>
      <c r="C17" s="23">
        <v>0.27</v>
      </c>
      <c r="D17" s="23">
        <v>0.28999999999999998</v>
      </c>
      <c r="E17" s="23">
        <v>0.39</v>
      </c>
      <c r="F17" s="23">
        <v>0.4</v>
      </c>
      <c r="G17" s="23">
        <v>0.41</v>
      </c>
      <c r="H17" s="23">
        <v>0.45</v>
      </c>
      <c r="I17" s="23">
        <v>0.45</v>
      </c>
      <c r="J17" s="23">
        <v>0.42</v>
      </c>
      <c r="K17" s="23">
        <v>0.43</v>
      </c>
      <c r="L17" s="60">
        <v>0.43</v>
      </c>
      <c r="M17" s="23"/>
      <c r="N17" s="23"/>
      <c r="O17" s="23"/>
      <c r="P17" s="23"/>
      <c r="Q17" s="23"/>
      <c r="R17" s="23"/>
      <c r="S17" s="23"/>
      <c r="T17" s="23"/>
      <c r="U17" s="23"/>
      <c r="AO17" s="22" t="s">
        <v>17</v>
      </c>
      <c r="AP17" s="6" t="e">
        <f t="shared" si="22"/>
        <v>#REF!</v>
      </c>
      <c r="AQ17" s="6" t="e">
        <f t="shared" si="22"/>
        <v>#REF!</v>
      </c>
      <c r="AR17" s="6" t="e">
        <f t="shared" si="22"/>
        <v>#REF!</v>
      </c>
      <c r="AS17" s="6" t="e">
        <f t="shared" si="22"/>
        <v>#REF!</v>
      </c>
      <c r="AT17" s="6" t="e">
        <f t="shared" si="22"/>
        <v>#REF!</v>
      </c>
      <c r="AU17" s="6" t="e">
        <f t="shared" si="22"/>
        <v>#REF!</v>
      </c>
      <c r="AV17" s="6" t="e">
        <f t="shared" si="22"/>
        <v>#REF!</v>
      </c>
      <c r="AW17" s="6" t="e">
        <f t="shared" si="22"/>
        <v>#REF!</v>
      </c>
      <c r="AX17" s="6" t="e">
        <f t="shared" si="22"/>
        <v>#REF!</v>
      </c>
      <c r="AY17" s="6" t="e">
        <f t="shared" si="22"/>
        <v>#REF!</v>
      </c>
      <c r="AZ17" s="6" t="e">
        <f t="shared" si="23"/>
        <v>#REF!</v>
      </c>
      <c r="BA17" s="6" t="e">
        <f t="shared" si="23"/>
        <v>#REF!</v>
      </c>
      <c r="BB17" s="6" t="e">
        <f t="shared" si="23"/>
        <v>#REF!</v>
      </c>
      <c r="BC17" s="6" t="e">
        <f t="shared" si="23"/>
        <v>#REF!</v>
      </c>
      <c r="BD17" s="6" t="e">
        <f t="shared" si="23"/>
        <v>#REF!</v>
      </c>
      <c r="BE17" s="6" t="e">
        <f t="shared" si="23"/>
        <v>#REF!</v>
      </c>
      <c r="BF17" s="6" t="e">
        <f t="shared" si="23"/>
        <v>#REF!</v>
      </c>
      <c r="BG17" s="6" t="e">
        <f t="shared" si="23"/>
        <v>#REF!</v>
      </c>
      <c r="BH17" s="6" t="e">
        <f t="shared" si="23"/>
        <v>#REF!</v>
      </c>
      <c r="BI17" s="6" t="e">
        <f t="shared" si="23"/>
        <v>#REF!</v>
      </c>
      <c r="BJ17" s="6" t="e">
        <f t="shared" si="24"/>
        <v>#REF!</v>
      </c>
      <c r="BK17" s="6" t="e">
        <f t="shared" si="24"/>
        <v>#REF!</v>
      </c>
      <c r="BL17" s="6" t="e">
        <f t="shared" si="24"/>
        <v>#REF!</v>
      </c>
      <c r="BM17" s="6" t="e">
        <f t="shared" si="24"/>
        <v>#REF!</v>
      </c>
      <c r="BN17" s="6" t="e">
        <f t="shared" si="24"/>
        <v>#REF!</v>
      </c>
      <c r="BO17" s="6" t="e">
        <f t="shared" si="24"/>
        <v>#REF!</v>
      </c>
      <c r="BP17" s="6" t="e">
        <f t="shared" si="24"/>
        <v>#REF!</v>
      </c>
      <c r="BQ17" s="6" t="e">
        <f t="shared" si="24"/>
        <v>#REF!</v>
      </c>
      <c r="BR17" s="6" t="e">
        <f t="shared" si="24"/>
        <v>#REF!</v>
      </c>
      <c r="BS17" s="6" t="e">
        <f t="shared" si="24"/>
        <v>#REF!</v>
      </c>
      <c r="BT17" s="6" t="e">
        <f t="shared" si="25"/>
        <v>#REF!</v>
      </c>
      <c r="BU17" s="6" t="e">
        <f t="shared" si="25"/>
        <v>#REF!</v>
      </c>
      <c r="BV17" s="6" t="e">
        <f t="shared" si="25"/>
        <v>#REF!</v>
      </c>
      <c r="BW17" s="6" t="e">
        <f t="shared" si="25"/>
        <v>#REF!</v>
      </c>
      <c r="BX17" s="6" t="e">
        <f t="shared" si="25"/>
        <v>#REF!</v>
      </c>
      <c r="BY17" s="6" t="e">
        <f t="shared" si="25"/>
        <v>#REF!</v>
      </c>
      <c r="BZ17" s="6" t="e">
        <f t="shared" si="25"/>
        <v>#REF!</v>
      </c>
      <c r="CA17" s="6" t="e">
        <f t="shared" si="25"/>
        <v>#REF!</v>
      </c>
      <c r="CB17" s="6" t="e">
        <f t="shared" si="25"/>
        <v>#REF!</v>
      </c>
      <c r="CC17" s="6" t="e">
        <f t="shared" si="25"/>
        <v>#REF!</v>
      </c>
      <c r="CD17" s="6" t="e">
        <f t="shared" si="26"/>
        <v>#REF!</v>
      </c>
      <c r="CE17" s="6" t="e">
        <f t="shared" si="26"/>
        <v>#REF!</v>
      </c>
      <c r="CF17" s="6" t="e">
        <f t="shared" si="26"/>
        <v>#REF!</v>
      </c>
      <c r="CG17" s="6" t="e">
        <f t="shared" si="26"/>
        <v>#REF!</v>
      </c>
      <c r="CH17" s="6" t="e">
        <f t="shared" si="26"/>
        <v>#REF!</v>
      </c>
      <c r="CI17" s="6" t="e">
        <f t="shared" si="26"/>
        <v>#REF!</v>
      </c>
      <c r="CJ17" s="6" t="e">
        <f t="shared" si="26"/>
        <v>#REF!</v>
      </c>
      <c r="CK17" s="6" t="e">
        <f t="shared" si="26"/>
        <v>#REF!</v>
      </c>
      <c r="CL17" s="6" t="e">
        <f t="shared" si="26"/>
        <v>#REF!</v>
      </c>
      <c r="CM17" s="6" t="e">
        <f t="shared" si="26"/>
        <v>#REF!</v>
      </c>
      <c r="CN17" s="6" t="e">
        <f t="shared" si="27"/>
        <v>#REF!</v>
      </c>
      <c r="CO17" s="6" t="e">
        <f t="shared" si="27"/>
        <v>#REF!</v>
      </c>
      <c r="CP17" s="6" t="e">
        <f t="shared" si="27"/>
        <v>#REF!</v>
      </c>
      <c r="CQ17" s="6" t="e">
        <f t="shared" si="27"/>
        <v>#REF!</v>
      </c>
      <c r="CR17" s="6" t="e">
        <f t="shared" si="27"/>
        <v>#REF!</v>
      </c>
      <c r="CS17" s="6" t="e">
        <f t="shared" si="27"/>
        <v>#REF!</v>
      </c>
      <c r="CT17" s="6" t="e">
        <f t="shared" si="27"/>
        <v>#REF!</v>
      </c>
      <c r="CU17" s="6" t="e">
        <f t="shared" si="27"/>
        <v>#REF!</v>
      </c>
      <c r="CV17" s="6" t="e">
        <f t="shared" si="27"/>
        <v>#REF!</v>
      </c>
      <c r="CW17" s="6" t="e">
        <f t="shared" si="27"/>
        <v>#REF!</v>
      </c>
      <c r="CX17" s="6" t="e">
        <f t="shared" si="28"/>
        <v>#REF!</v>
      </c>
      <c r="CY17" s="6" t="e">
        <f t="shared" si="28"/>
        <v>#REF!</v>
      </c>
      <c r="CZ17" s="6" t="e">
        <f t="shared" si="28"/>
        <v>#REF!</v>
      </c>
      <c r="DA17" s="6" t="e">
        <f t="shared" si="28"/>
        <v>#REF!</v>
      </c>
      <c r="DB17" s="6" t="e">
        <f t="shared" si="28"/>
        <v>#REF!</v>
      </c>
      <c r="DC17" s="6" t="e">
        <f t="shared" si="28"/>
        <v>#REF!</v>
      </c>
      <c r="DD17" s="6" t="e">
        <f t="shared" si="28"/>
        <v>#REF!</v>
      </c>
      <c r="DE17" s="6" t="e">
        <f t="shared" si="28"/>
        <v>#REF!</v>
      </c>
      <c r="DF17" s="6" t="e">
        <f t="shared" si="28"/>
        <v>#REF!</v>
      </c>
      <c r="DG17" s="6" t="e">
        <f t="shared" si="28"/>
        <v>#REF!</v>
      </c>
      <c r="DH17" s="6" t="e">
        <f t="shared" si="29"/>
        <v>#REF!</v>
      </c>
      <c r="DI17" s="6" t="e">
        <f t="shared" si="29"/>
        <v>#REF!</v>
      </c>
      <c r="DJ17" s="6" t="e">
        <f t="shared" si="29"/>
        <v>#REF!</v>
      </c>
      <c r="DK17" s="6" t="e">
        <f t="shared" si="29"/>
        <v>#REF!</v>
      </c>
      <c r="DL17" s="6" t="e">
        <f t="shared" si="29"/>
        <v>#REF!</v>
      </c>
      <c r="DM17" s="6" t="e">
        <f t="shared" si="29"/>
        <v>#REF!</v>
      </c>
      <c r="DN17" s="6" t="e">
        <f t="shared" si="29"/>
        <v>#REF!</v>
      </c>
      <c r="DO17" s="6" t="e">
        <f t="shared" si="29"/>
        <v>#REF!</v>
      </c>
      <c r="DP17" s="6" t="e">
        <f t="shared" si="29"/>
        <v>#REF!</v>
      </c>
      <c r="DQ17" s="6" t="e">
        <f t="shared" si="29"/>
        <v>#REF!</v>
      </c>
      <c r="DR17" s="6" t="e">
        <f t="shared" si="30"/>
        <v>#REF!</v>
      </c>
      <c r="DS17" s="6" t="e">
        <f t="shared" si="30"/>
        <v>#REF!</v>
      </c>
      <c r="DT17" s="6" t="e">
        <f t="shared" si="30"/>
        <v>#REF!</v>
      </c>
      <c r="DU17" s="6" t="e">
        <f t="shared" si="30"/>
        <v>#REF!</v>
      </c>
      <c r="DV17" s="6" t="e">
        <f t="shared" si="30"/>
        <v>#REF!</v>
      </c>
      <c r="DW17" s="6" t="e">
        <f t="shared" si="30"/>
        <v>#REF!</v>
      </c>
      <c r="DX17" s="6" t="e">
        <f t="shared" si="30"/>
        <v>#REF!</v>
      </c>
      <c r="DY17" s="6" t="e">
        <f t="shared" si="30"/>
        <v>#REF!</v>
      </c>
      <c r="DZ17" s="6" t="e">
        <f t="shared" si="30"/>
        <v>#REF!</v>
      </c>
      <c r="EA17" s="6" t="e">
        <f t="shared" si="30"/>
        <v>#REF!</v>
      </c>
      <c r="EB17" s="6" t="e">
        <f t="shared" si="30"/>
        <v>#REF!</v>
      </c>
    </row>
    <row r="18" spans="2:132" x14ac:dyDescent="0.25">
      <c r="B18" s="5" t="s">
        <v>2</v>
      </c>
      <c r="C18" s="27">
        <v>0.37</v>
      </c>
      <c r="D18" s="27">
        <v>0.33</v>
      </c>
      <c r="E18" s="27">
        <f>1-E16-E17</f>
        <v>0.22999999999999998</v>
      </c>
      <c r="F18" s="27">
        <f>1-F16-F17</f>
        <v>0.19000000000000006</v>
      </c>
      <c r="G18" s="27">
        <f>1-G16-G17</f>
        <v>0.1800000000000001</v>
      </c>
      <c r="H18" s="27">
        <f>1-H16-H17</f>
        <v>0.15999999999999998</v>
      </c>
      <c r="I18" s="27">
        <f>1-I16-I17</f>
        <v>0.15999999999999998</v>
      </c>
      <c r="J18" s="27">
        <v>0.14000000000000007</v>
      </c>
      <c r="K18" s="27">
        <v>0.13</v>
      </c>
      <c r="L18" s="60">
        <v>0.14000000000000001</v>
      </c>
      <c r="M18" s="27"/>
      <c r="N18" s="27"/>
      <c r="O18" s="27"/>
      <c r="P18" s="27"/>
      <c r="Q18" s="27"/>
      <c r="R18" s="27"/>
      <c r="S18" s="27"/>
      <c r="T18" s="27"/>
      <c r="U18" s="27"/>
      <c r="AO18" s="5" t="s">
        <v>2</v>
      </c>
      <c r="AP18" s="6" t="e">
        <f t="shared" si="22"/>
        <v>#REF!</v>
      </c>
      <c r="AQ18" s="6" t="e">
        <f t="shared" si="22"/>
        <v>#REF!</v>
      </c>
      <c r="AR18" s="6" t="e">
        <f t="shared" si="22"/>
        <v>#REF!</v>
      </c>
      <c r="AS18" s="6" t="e">
        <f t="shared" si="22"/>
        <v>#REF!</v>
      </c>
      <c r="AT18" s="6" t="e">
        <f t="shared" si="22"/>
        <v>#REF!</v>
      </c>
      <c r="AU18" s="6" t="e">
        <f t="shared" si="22"/>
        <v>#REF!</v>
      </c>
      <c r="AV18" s="6" t="e">
        <f t="shared" si="22"/>
        <v>#REF!</v>
      </c>
      <c r="AW18" s="6" t="e">
        <f t="shared" si="22"/>
        <v>#REF!</v>
      </c>
      <c r="AX18" s="6" t="e">
        <f t="shared" si="22"/>
        <v>#REF!</v>
      </c>
      <c r="AY18" s="6" t="e">
        <f t="shared" si="22"/>
        <v>#REF!</v>
      </c>
      <c r="AZ18" s="6" t="e">
        <f t="shared" si="23"/>
        <v>#REF!</v>
      </c>
      <c r="BA18" s="6" t="e">
        <f t="shared" si="23"/>
        <v>#REF!</v>
      </c>
      <c r="BB18" s="6" t="e">
        <f t="shared" si="23"/>
        <v>#REF!</v>
      </c>
      <c r="BC18" s="6" t="e">
        <f t="shared" si="23"/>
        <v>#REF!</v>
      </c>
      <c r="BD18" s="6" t="e">
        <f t="shared" si="23"/>
        <v>#REF!</v>
      </c>
      <c r="BE18" s="6" t="e">
        <f t="shared" si="23"/>
        <v>#REF!</v>
      </c>
      <c r="BF18" s="6" t="e">
        <f t="shared" si="23"/>
        <v>#REF!</v>
      </c>
      <c r="BG18" s="6" t="e">
        <f t="shared" si="23"/>
        <v>#REF!</v>
      </c>
      <c r="BH18" s="6" t="e">
        <f t="shared" si="23"/>
        <v>#REF!</v>
      </c>
      <c r="BI18" s="6" t="e">
        <f t="shared" si="23"/>
        <v>#REF!</v>
      </c>
      <c r="BJ18" s="6" t="e">
        <f t="shared" si="24"/>
        <v>#REF!</v>
      </c>
      <c r="BK18" s="6" t="e">
        <f t="shared" si="24"/>
        <v>#REF!</v>
      </c>
      <c r="BL18" s="6" t="e">
        <f t="shared" si="24"/>
        <v>#REF!</v>
      </c>
      <c r="BM18" s="6" t="e">
        <f t="shared" si="24"/>
        <v>#REF!</v>
      </c>
      <c r="BN18" s="6" t="e">
        <f t="shared" si="24"/>
        <v>#REF!</v>
      </c>
      <c r="BO18" s="6" t="e">
        <f t="shared" si="24"/>
        <v>#REF!</v>
      </c>
      <c r="BP18" s="6" t="e">
        <f t="shared" si="24"/>
        <v>#REF!</v>
      </c>
      <c r="BQ18" s="6" t="e">
        <f t="shared" si="24"/>
        <v>#REF!</v>
      </c>
      <c r="BR18" s="6" t="e">
        <f t="shared" si="24"/>
        <v>#REF!</v>
      </c>
      <c r="BS18" s="6" t="e">
        <f t="shared" si="24"/>
        <v>#REF!</v>
      </c>
      <c r="BT18" s="6" t="e">
        <f t="shared" si="25"/>
        <v>#REF!</v>
      </c>
      <c r="BU18" s="6" t="e">
        <f t="shared" si="25"/>
        <v>#REF!</v>
      </c>
      <c r="BV18" s="6" t="e">
        <f t="shared" si="25"/>
        <v>#REF!</v>
      </c>
      <c r="BW18" s="6" t="e">
        <f t="shared" si="25"/>
        <v>#REF!</v>
      </c>
      <c r="BX18" s="6" t="e">
        <f t="shared" si="25"/>
        <v>#REF!</v>
      </c>
      <c r="BY18" s="6" t="e">
        <f t="shared" si="25"/>
        <v>#REF!</v>
      </c>
      <c r="BZ18" s="6" t="e">
        <f t="shared" si="25"/>
        <v>#REF!</v>
      </c>
      <c r="CA18" s="6" t="e">
        <f t="shared" si="25"/>
        <v>#REF!</v>
      </c>
      <c r="CB18" s="6" t="e">
        <f t="shared" si="25"/>
        <v>#REF!</v>
      </c>
      <c r="CC18" s="6" t="e">
        <f t="shared" si="25"/>
        <v>#REF!</v>
      </c>
      <c r="CD18" s="6" t="e">
        <f t="shared" si="26"/>
        <v>#REF!</v>
      </c>
      <c r="CE18" s="6" t="e">
        <f t="shared" si="26"/>
        <v>#REF!</v>
      </c>
      <c r="CF18" s="6" t="e">
        <f t="shared" si="26"/>
        <v>#REF!</v>
      </c>
      <c r="CG18" s="6" t="e">
        <f t="shared" si="26"/>
        <v>#REF!</v>
      </c>
      <c r="CH18" s="6" t="e">
        <f t="shared" si="26"/>
        <v>#REF!</v>
      </c>
      <c r="CI18" s="6" t="e">
        <f t="shared" si="26"/>
        <v>#REF!</v>
      </c>
      <c r="CJ18" s="6" t="e">
        <f t="shared" si="26"/>
        <v>#REF!</v>
      </c>
      <c r="CK18" s="6" t="e">
        <f t="shared" si="26"/>
        <v>#REF!</v>
      </c>
      <c r="CL18" s="6" t="e">
        <f t="shared" si="26"/>
        <v>#REF!</v>
      </c>
      <c r="CM18" s="6" t="e">
        <f t="shared" si="26"/>
        <v>#REF!</v>
      </c>
      <c r="CN18" s="6" t="e">
        <f t="shared" si="27"/>
        <v>#REF!</v>
      </c>
      <c r="CO18" s="6" t="e">
        <f t="shared" si="27"/>
        <v>#REF!</v>
      </c>
      <c r="CP18" s="6" t="e">
        <f t="shared" si="27"/>
        <v>#REF!</v>
      </c>
      <c r="CQ18" s="6" t="e">
        <f t="shared" si="27"/>
        <v>#REF!</v>
      </c>
      <c r="CR18" s="6" t="e">
        <f t="shared" si="27"/>
        <v>#REF!</v>
      </c>
      <c r="CS18" s="6" t="e">
        <f t="shared" si="27"/>
        <v>#REF!</v>
      </c>
      <c r="CT18" s="6" t="e">
        <f t="shared" si="27"/>
        <v>#REF!</v>
      </c>
      <c r="CU18" s="6" t="e">
        <f t="shared" si="27"/>
        <v>#REF!</v>
      </c>
      <c r="CV18" s="6" t="e">
        <f t="shared" si="27"/>
        <v>#REF!</v>
      </c>
      <c r="CW18" s="6" t="e">
        <f t="shared" si="27"/>
        <v>#REF!</v>
      </c>
      <c r="CX18" s="6" t="e">
        <f t="shared" si="28"/>
        <v>#REF!</v>
      </c>
      <c r="CY18" s="6" t="e">
        <f t="shared" si="28"/>
        <v>#REF!</v>
      </c>
      <c r="CZ18" s="6" t="e">
        <f t="shared" si="28"/>
        <v>#REF!</v>
      </c>
      <c r="DA18" s="6" t="e">
        <f t="shared" si="28"/>
        <v>#REF!</v>
      </c>
      <c r="DB18" s="6" t="e">
        <f t="shared" si="28"/>
        <v>#REF!</v>
      </c>
      <c r="DC18" s="6" t="e">
        <f t="shared" si="28"/>
        <v>#REF!</v>
      </c>
      <c r="DD18" s="6" t="e">
        <f t="shared" si="28"/>
        <v>#REF!</v>
      </c>
      <c r="DE18" s="6" t="e">
        <f t="shared" si="28"/>
        <v>#REF!</v>
      </c>
      <c r="DF18" s="6" t="e">
        <f t="shared" si="28"/>
        <v>#REF!</v>
      </c>
      <c r="DG18" s="6" t="e">
        <f t="shared" si="28"/>
        <v>#REF!</v>
      </c>
      <c r="DH18" s="6" t="e">
        <f t="shared" si="29"/>
        <v>#REF!</v>
      </c>
      <c r="DI18" s="6" t="e">
        <f t="shared" si="29"/>
        <v>#REF!</v>
      </c>
      <c r="DJ18" s="6" t="e">
        <f t="shared" si="29"/>
        <v>#REF!</v>
      </c>
      <c r="DK18" s="6" t="e">
        <f t="shared" si="29"/>
        <v>#REF!</v>
      </c>
      <c r="DL18" s="6" t="e">
        <f t="shared" si="29"/>
        <v>#REF!</v>
      </c>
      <c r="DM18" s="6" t="e">
        <f t="shared" si="29"/>
        <v>#REF!</v>
      </c>
      <c r="DN18" s="6" t="e">
        <f t="shared" si="29"/>
        <v>#REF!</v>
      </c>
      <c r="DO18" s="6" t="e">
        <f t="shared" si="29"/>
        <v>#REF!</v>
      </c>
      <c r="DP18" s="6" t="e">
        <f t="shared" si="29"/>
        <v>#REF!</v>
      </c>
      <c r="DQ18" s="6" t="e">
        <f t="shared" si="29"/>
        <v>#REF!</v>
      </c>
      <c r="DR18" s="6" t="e">
        <f t="shared" si="30"/>
        <v>#REF!</v>
      </c>
      <c r="DS18" s="6" t="e">
        <f t="shared" si="30"/>
        <v>#REF!</v>
      </c>
      <c r="DT18" s="6" t="e">
        <f t="shared" si="30"/>
        <v>#REF!</v>
      </c>
      <c r="DU18" s="6" t="e">
        <f t="shared" si="30"/>
        <v>#REF!</v>
      </c>
      <c r="DV18" s="6" t="e">
        <f t="shared" si="30"/>
        <v>#REF!</v>
      </c>
      <c r="DW18" s="6" t="e">
        <f t="shared" si="30"/>
        <v>#REF!</v>
      </c>
      <c r="DX18" s="6" t="e">
        <f t="shared" si="30"/>
        <v>#REF!</v>
      </c>
      <c r="DY18" s="6" t="e">
        <f t="shared" si="30"/>
        <v>#REF!</v>
      </c>
      <c r="DZ18" s="6" t="e">
        <f t="shared" si="30"/>
        <v>#REF!</v>
      </c>
      <c r="EA18" s="6" t="e">
        <f t="shared" si="30"/>
        <v>#REF!</v>
      </c>
      <c r="EB18" s="6" t="e">
        <f t="shared" si="30"/>
        <v>#REF!</v>
      </c>
    </row>
    <row r="19" spans="2:132" x14ac:dyDescent="0.25">
      <c r="C19" s="20">
        <f>C16-C17</f>
        <v>8.9999999999999969E-2</v>
      </c>
      <c r="D19" s="20">
        <f>D16-D17</f>
        <v>9.0000000000000024E-2</v>
      </c>
      <c r="E19" s="20">
        <f>E16-E17</f>
        <v>-1.0000000000000009E-2</v>
      </c>
      <c r="F19" s="20">
        <f>F16-F17</f>
        <v>9.9999999999999534E-3</v>
      </c>
      <c r="G19" s="20">
        <f t="shared" ref="G19:H19" si="31">G16-G17</f>
        <v>0</v>
      </c>
      <c r="H19" s="20">
        <f t="shared" si="31"/>
        <v>-0.06</v>
      </c>
      <c r="I19" s="20">
        <f t="shared" ref="I19:J19" si="32">I16-I17</f>
        <v>-0.06</v>
      </c>
      <c r="J19" s="20">
        <f t="shared" si="32"/>
        <v>2.0000000000000018E-2</v>
      </c>
      <c r="K19" s="20">
        <f t="shared" ref="K19" si="33">K16-K17</f>
        <v>1.0000000000000009E-2</v>
      </c>
      <c r="L19" s="20">
        <f>L16-L17</f>
        <v>0</v>
      </c>
      <c r="M19" s="20"/>
    </row>
    <row r="21" spans="2:132" ht="14.45" x14ac:dyDescent="0.35">
      <c r="H21" s="11"/>
    </row>
  </sheetData>
  <conditionalFormatting sqref="C8:H8 C7:D7 L7:N7 C19:G19 K8:M8">
    <cfRule type="colorScale" priority="2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C14:H14 C13:D13 H13 K14:M14 L13:M13">
    <cfRule type="colorScale" priority="2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M19">
    <cfRule type="colorScale" priority="2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O7:P7">
    <cfRule type="colorScale" priority="2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E7:G7">
    <cfRule type="colorScale" priority="2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E13:H13">
    <cfRule type="colorScale" priority="2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H7">
    <cfRule type="colorScale" priority="2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H19">
    <cfRule type="colorScale" priority="2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8">
    <cfRule type="colorScale" priority="1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13:I14">
    <cfRule type="colorScale" priority="1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13">
    <cfRule type="colorScale" priority="1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7">
    <cfRule type="colorScale" priority="1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I19">
    <cfRule type="colorScale" priority="1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8">
    <cfRule type="colorScale" priority="10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13:J14">
    <cfRule type="colorScale" priority="9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13">
    <cfRule type="colorScale" priority="8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7">
    <cfRule type="colorScale" priority="7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J19">
    <cfRule type="colorScale" priority="6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7">
    <cfRule type="colorScale" priority="5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3">
    <cfRule type="colorScale" priority="4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3">
    <cfRule type="colorScale" priority="3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L19">
    <cfRule type="colorScale" priority="2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conditionalFormatting sqref="K19">
    <cfRule type="colorScale" priority="1">
      <colorScale>
        <cfvo type="num" val="-0.1"/>
        <cfvo type="num" val="0"/>
        <cfvo type="num" val="0.1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ATUALIZAÇÃO</vt:lpstr>
      <vt:lpstr>Comp</vt:lpstr>
      <vt:lpstr>Haddad</vt:lpstr>
      <vt:lpstr>1</vt:lpstr>
      <vt:lpstr>2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2018-06-19T11:28:33Z</dcterms:created>
  <dcterms:modified xsi:type="dcterms:W3CDTF">2018-10-05T11:33:44Z</dcterms:modified>
</cp:coreProperties>
</file>