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14040" windowHeight="13035"/>
  </bookViews>
  <sheets>
    <sheet name="Chart2" sheetId="37" r:id="rId1"/>
    <sheet name="Chart1" sheetId="36" r:id="rId2"/>
    <sheet name="Chart3" sheetId="38" r:id="rId3"/>
    <sheet name="Chart4" sheetId="39" r:id="rId4"/>
    <sheet name="Comp" sheetId="26" r:id="rId5"/>
  </sheets>
  <externalReferences>
    <externalReference r:id="rId6"/>
  </externalReferences>
  <calcPr calcId="145621"/>
</workbook>
</file>

<file path=xl/calcChain.xml><?xml version="1.0" encoding="utf-8"?>
<calcChain xmlns="http://schemas.openxmlformats.org/spreadsheetml/2006/main">
  <c r="O24" i="26" l="1"/>
  <c r="H34" i="26"/>
  <c r="H33" i="26"/>
  <c r="H32" i="26"/>
  <c r="H31" i="26"/>
  <c r="H30" i="26"/>
  <c r="H29" i="26"/>
  <c r="H28" i="26"/>
  <c r="H27" i="26"/>
  <c r="H26" i="26"/>
  <c r="H36" i="26" s="1"/>
  <c r="H47" i="26" s="1"/>
  <c r="H23" i="26"/>
  <c r="O23" i="26" s="1"/>
  <c r="Q23" i="26" s="1"/>
  <c r="H22" i="26"/>
  <c r="H21" i="26"/>
  <c r="O21" i="26" s="1"/>
  <c r="Q21" i="26" s="1"/>
  <c r="H20" i="26"/>
  <c r="H52" i="26" s="1"/>
  <c r="H19" i="26"/>
  <c r="H18" i="26"/>
  <c r="H17" i="26"/>
  <c r="O17" i="26" s="1"/>
  <c r="Q17" i="26" s="1"/>
  <c r="H16" i="26"/>
  <c r="O16" i="26" s="1"/>
  <c r="H15" i="26"/>
  <c r="H11" i="26"/>
  <c r="H10" i="26"/>
  <c r="H9" i="26"/>
  <c r="O9" i="26" s="1"/>
  <c r="Q9" i="26" s="1"/>
  <c r="H8" i="26"/>
  <c r="H7" i="26"/>
  <c r="H6" i="26"/>
  <c r="H5" i="26"/>
  <c r="H4" i="26"/>
  <c r="O4" i="26" s="1"/>
  <c r="H3" i="26"/>
  <c r="O3" i="26" s="1"/>
  <c r="O15" i="26" s="1"/>
  <c r="O6" i="26" l="1"/>
  <c r="Q6" i="26" s="1"/>
  <c r="O18" i="26"/>
  <c r="Q18" i="26" s="1"/>
  <c r="O22" i="26"/>
  <c r="Q22" i="26" s="1"/>
  <c r="O10" i="26"/>
  <c r="Q10" i="26" s="1"/>
  <c r="H38" i="26"/>
  <c r="O7" i="26"/>
  <c r="Q7" i="26" s="1"/>
  <c r="O8" i="26"/>
  <c r="Q8" i="26" s="1"/>
  <c r="O19" i="26"/>
  <c r="Q19" i="26" s="1"/>
  <c r="Q4" i="26"/>
  <c r="Q16" i="26"/>
  <c r="H55" i="26"/>
  <c r="H50" i="26"/>
  <c r="O5" i="26"/>
  <c r="Q5" i="26" s="1"/>
  <c r="H39" i="26"/>
  <c r="H51" i="26"/>
  <c r="H43" i="26"/>
  <c r="H40" i="26"/>
  <c r="O20" i="26"/>
  <c r="Q20" i="26" s="1"/>
  <c r="H41" i="26"/>
  <c r="H53" i="26"/>
  <c r="H49" i="26"/>
  <c r="O11" i="26"/>
  <c r="Q11" i="26" s="1"/>
  <c r="H42" i="26"/>
  <c r="H54" i="26"/>
  <c r="H44" i="26"/>
  <c r="J49" i="26"/>
  <c r="J38" i="26"/>
  <c r="N23" i="26"/>
  <c r="M23" i="26"/>
  <c r="L23" i="26"/>
  <c r="K23" i="26"/>
  <c r="J23" i="26"/>
  <c r="N22" i="26"/>
  <c r="M22" i="26"/>
  <c r="L22" i="26"/>
  <c r="K22" i="26"/>
  <c r="J22" i="26"/>
  <c r="N21" i="26"/>
  <c r="M21" i="26"/>
  <c r="L21" i="26"/>
  <c r="K21" i="26"/>
  <c r="J21" i="26"/>
  <c r="N20" i="26"/>
  <c r="M20" i="26"/>
  <c r="L20" i="26"/>
  <c r="K20" i="26"/>
  <c r="J20" i="26"/>
  <c r="N19" i="26"/>
  <c r="M19" i="26"/>
  <c r="L19" i="26"/>
  <c r="K19" i="26"/>
  <c r="J19" i="26"/>
  <c r="N18" i="26"/>
  <c r="M18" i="26"/>
  <c r="L18" i="26"/>
  <c r="K18" i="26"/>
  <c r="J18" i="26"/>
  <c r="N17" i="26"/>
  <c r="M17" i="26"/>
  <c r="L17" i="26"/>
  <c r="K17" i="26"/>
  <c r="J17" i="26"/>
  <c r="N16" i="26"/>
  <c r="M16" i="26"/>
  <c r="L16" i="26"/>
  <c r="L25" i="26" s="1"/>
  <c r="K16" i="26"/>
  <c r="J16" i="26"/>
  <c r="J4" i="26"/>
  <c r="N11" i="26"/>
  <c r="M11" i="26"/>
  <c r="L11" i="26"/>
  <c r="K11" i="26"/>
  <c r="J11" i="26"/>
  <c r="N10" i="26"/>
  <c r="M10" i="26"/>
  <c r="L10" i="26"/>
  <c r="K10" i="26"/>
  <c r="J10" i="26"/>
  <c r="N9" i="26"/>
  <c r="M9" i="26"/>
  <c r="L9" i="26"/>
  <c r="K9" i="26"/>
  <c r="J9" i="26"/>
  <c r="N8" i="26"/>
  <c r="M8" i="26"/>
  <c r="L8" i="26"/>
  <c r="K8" i="26"/>
  <c r="J8" i="26"/>
  <c r="N7" i="26"/>
  <c r="M7" i="26"/>
  <c r="L7" i="26"/>
  <c r="K7" i="26"/>
  <c r="J7" i="26"/>
  <c r="N6" i="26"/>
  <c r="M6" i="26"/>
  <c r="L6" i="26"/>
  <c r="K6" i="26"/>
  <c r="J6" i="26"/>
  <c r="N5" i="26"/>
  <c r="M5" i="26"/>
  <c r="L5" i="26"/>
  <c r="K5" i="26"/>
  <c r="J5" i="26"/>
  <c r="N4" i="26"/>
  <c r="M4" i="26"/>
  <c r="M13" i="26" s="1"/>
  <c r="L4" i="26"/>
  <c r="K4" i="26"/>
  <c r="O25" i="26" l="1"/>
  <c r="O13" i="26"/>
  <c r="M25" i="26"/>
  <c r="N25" i="26"/>
  <c r="J25" i="26"/>
  <c r="J13" i="26"/>
  <c r="L13" i="26"/>
  <c r="N13" i="26"/>
  <c r="O12" i="26" s="1"/>
  <c r="K25" i="26"/>
  <c r="K13" i="26"/>
  <c r="G66" i="26"/>
  <c r="F66" i="26"/>
  <c r="E66" i="26"/>
  <c r="D66" i="26"/>
  <c r="C66" i="26"/>
  <c r="G65" i="26"/>
  <c r="F65" i="26"/>
  <c r="E65" i="26"/>
  <c r="D65" i="26"/>
  <c r="C65" i="26"/>
  <c r="G64" i="26"/>
  <c r="F64" i="26"/>
  <c r="E64" i="26"/>
  <c r="D64" i="26"/>
  <c r="C64" i="26"/>
  <c r="G63" i="26"/>
  <c r="F63" i="26"/>
  <c r="E63" i="26"/>
  <c r="D63" i="26"/>
  <c r="C63" i="26"/>
  <c r="G62" i="26"/>
  <c r="F62" i="26"/>
  <c r="E62" i="26"/>
  <c r="D62" i="26"/>
  <c r="C62" i="26"/>
  <c r="G61" i="26"/>
  <c r="F61" i="26"/>
  <c r="E61" i="26"/>
  <c r="D61" i="26"/>
  <c r="C61" i="26"/>
  <c r="G60" i="26"/>
  <c r="F60" i="26"/>
  <c r="E60" i="26"/>
  <c r="D60" i="26"/>
  <c r="C60" i="26"/>
  <c r="G55" i="26"/>
  <c r="N55" i="26" s="1"/>
  <c r="F55" i="26"/>
  <c r="M55" i="26" s="1"/>
  <c r="E55" i="26"/>
  <c r="L55" i="26" s="1"/>
  <c r="D55" i="26"/>
  <c r="K55" i="26" s="1"/>
  <c r="C55" i="26"/>
  <c r="J55" i="26" s="1"/>
  <c r="G54" i="26"/>
  <c r="N54" i="26" s="1"/>
  <c r="F54" i="26"/>
  <c r="M54" i="26" s="1"/>
  <c r="E54" i="26"/>
  <c r="L54" i="26" s="1"/>
  <c r="D54" i="26"/>
  <c r="K54" i="26" s="1"/>
  <c r="C54" i="26"/>
  <c r="J54" i="26" s="1"/>
  <c r="G53" i="26"/>
  <c r="N53" i="26" s="1"/>
  <c r="F53" i="26"/>
  <c r="M53" i="26" s="1"/>
  <c r="E53" i="26"/>
  <c r="L53" i="26" s="1"/>
  <c r="D53" i="26"/>
  <c r="K53" i="26" s="1"/>
  <c r="C53" i="26"/>
  <c r="G52" i="26"/>
  <c r="N52" i="26" s="1"/>
  <c r="F52" i="26"/>
  <c r="M52" i="26" s="1"/>
  <c r="E52" i="26"/>
  <c r="L52" i="26" s="1"/>
  <c r="D52" i="26"/>
  <c r="K52" i="26" s="1"/>
  <c r="C52" i="26"/>
  <c r="J52" i="26" s="1"/>
  <c r="G51" i="26"/>
  <c r="N51" i="26" s="1"/>
  <c r="F51" i="26"/>
  <c r="M51" i="26" s="1"/>
  <c r="E51" i="26"/>
  <c r="L51" i="26" s="1"/>
  <c r="D51" i="26"/>
  <c r="K51" i="26" s="1"/>
  <c r="C51" i="26"/>
  <c r="J51" i="26" s="1"/>
  <c r="G50" i="26"/>
  <c r="N50" i="26" s="1"/>
  <c r="F50" i="26"/>
  <c r="M50" i="26" s="1"/>
  <c r="E50" i="26"/>
  <c r="L50" i="26" s="1"/>
  <c r="D50" i="26"/>
  <c r="K50" i="26" s="1"/>
  <c r="C50" i="26"/>
  <c r="J50" i="26" s="1"/>
  <c r="G49" i="26"/>
  <c r="N49" i="26" s="1"/>
  <c r="F49" i="26"/>
  <c r="M49" i="26" s="1"/>
  <c r="E49" i="26"/>
  <c r="L49" i="26" s="1"/>
  <c r="D49" i="26"/>
  <c r="K49" i="26" s="1"/>
  <c r="C49" i="26"/>
  <c r="G44" i="26"/>
  <c r="N44" i="26" s="1"/>
  <c r="F44" i="26"/>
  <c r="M44" i="26" s="1"/>
  <c r="E44" i="26"/>
  <c r="L44" i="26" s="1"/>
  <c r="D44" i="26"/>
  <c r="K44" i="26" s="1"/>
  <c r="C44" i="26"/>
  <c r="J44" i="26" s="1"/>
  <c r="G43" i="26"/>
  <c r="N43" i="26" s="1"/>
  <c r="F43" i="26"/>
  <c r="M43" i="26" s="1"/>
  <c r="E43" i="26"/>
  <c r="L43" i="26" s="1"/>
  <c r="D43" i="26"/>
  <c r="K43" i="26" s="1"/>
  <c r="C43" i="26"/>
  <c r="J43" i="26" s="1"/>
  <c r="G42" i="26"/>
  <c r="N42" i="26" s="1"/>
  <c r="F42" i="26"/>
  <c r="M42" i="26" s="1"/>
  <c r="E42" i="26"/>
  <c r="L42" i="26" s="1"/>
  <c r="D42" i="26"/>
  <c r="K42" i="26" s="1"/>
  <c r="C42" i="26"/>
  <c r="J42" i="26" s="1"/>
  <c r="G41" i="26"/>
  <c r="N41" i="26" s="1"/>
  <c r="F41" i="26"/>
  <c r="M41" i="26" s="1"/>
  <c r="E41" i="26"/>
  <c r="L41" i="26" s="1"/>
  <c r="D41" i="26"/>
  <c r="K41" i="26" s="1"/>
  <c r="C41" i="26"/>
  <c r="J41" i="26" s="1"/>
  <c r="G40" i="26"/>
  <c r="N40" i="26" s="1"/>
  <c r="F40" i="26"/>
  <c r="M40" i="26" s="1"/>
  <c r="E40" i="26"/>
  <c r="L40" i="26" s="1"/>
  <c r="D40" i="26"/>
  <c r="K40" i="26" s="1"/>
  <c r="C40" i="26"/>
  <c r="J40" i="26" s="1"/>
  <c r="G39" i="26"/>
  <c r="N39" i="26" s="1"/>
  <c r="F39" i="26"/>
  <c r="M39" i="26" s="1"/>
  <c r="E39" i="26"/>
  <c r="L39" i="26" s="1"/>
  <c r="D39" i="26"/>
  <c r="K39" i="26" s="1"/>
  <c r="C39" i="26"/>
  <c r="J39" i="26" s="1"/>
  <c r="G38" i="26"/>
  <c r="N38" i="26" s="1"/>
  <c r="F38" i="26"/>
  <c r="M38" i="26" s="1"/>
  <c r="E38" i="26"/>
  <c r="L38" i="26" s="1"/>
  <c r="D38" i="26"/>
  <c r="K38" i="26" s="1"/>
  <c r="C38" i="26"/>
  <c r="R4" i="26"/>
  <c r="J53" i="26" l="1"/>
  <c r="J57" i="26" s="1"/>
  <c r="L57" i="26"/>
  <c r="K57" i="26"/>
  <c r="J12" i="26"/>
  <c r="M57" i="26"/>
  <c r="N57" i="26"/>
  <c r="Q50" i="26"/>
  <c r="Q49" i="26"/>
  <c r="Q43" i="26"/>
  <c r="K46" i="26"/>
  <c r="R50" i="26"/>
  <c r="R41" i="26"/>
  <c r="N46" i="26"/>
  <c r="R51" i="26"/>
  <c r="R52" i="26"/>
  <c r="Q54" i="26"/>
  <c r="R54" i="26"/>
  <c r="Q51" i="26"/>
  <c r="R49" i="26"/>
  <c r="R42" i="26"/>
  <c r="Q42" i="26"/>
  <c r="R40" i="26"/>
  <c r="Q41" i="26"/>
  <c r="Q40" i="26"/>
  <c r="Q39" i="26"/>
  <c r="Q52" i="26"/>
  <c r="R39" i="26"/>
  <c r="R22" i="26"/>
  <c r="R21" i="26"/>
  <c r="R20" i="26"/>
  <c r="R19" i="26"/>
  <c r="R18" i="26"/>
  <c r="R17" i="26"/>
  <c r="R10" i="26"/>
  <c r="R7" i="26"/>
  <c r="R6" i="26"/>
  <c r="R9" i="26"/>
  <c r="R5" i="26"/>
  <c r="CF3" i="26"/>
  <c r="CG3" i="26" s="1"/>
  <c r="CH3" i="26" s="1"/>
  <c r="CI3" i="26" s="1"/>
  <c r="CJ3" i="26" s="1"/>
  <c r="CK3" i="26" s="1"/>
  <c r="CL3" i="26" s="1"/>
  <c r="CM3" i="26" s="1"/>
  <c r="CN3" i="26" s="1"/>
  <c r="CO3" i="26" s="1"/>
  <c r="CP3" i="26" s="1"/>
  <c r="CQ3" i="26" s="1"/>
  <c r="CR3" i="26" s="1"/>
  <c r="CS3" i="26" s="1"/>
  <c r="CT3" i="26" s="1"/>
  <c r="CU3" i="26" s="1"/>
  <c r="CV3" i="26" s="1"/>
  <c r="CW3" i="26" s="1"/>
  <c r="CX3" i="26" s="1"/>
  <c r="CY3" i="26" s="1"/>
  <c r="CZ3" i="26" s="1"/>
  <c r="DA3" i="26" s="1"/>
  <c r="DB3" i="26" s="1"/>
  <c r="DC3" i="26" s="1"/>
  <c r="DD3" i="26" s="1"/>
  <c r="DE3" i="26" s="1"/>
  <c r="DF3" i="26" s="1"/>
  <c r="DG3" i="26" s="1"/>
  <c r="DH3" i="26" s="1"/>
  <c r="DI3" i="26" s="1"/>
  <c r="DJ3" i="26" s="1"/>
  <c r="DK3" i="26" s="1"/>
  <c r="DL3" i="26" s="1"/>
  <c r="DM3" i="26" s="1"/>
  <c r="DN3" i="26" s="1"/>
  <c r="DO3" i="26" s="1"/>
  <c r="DP3" i="26" s="1"/>
  <c r="DQ3" i="26" s="1"/>
  <c r="DR3" i="26" s="1"/>
  <c r="DS3" i="26" s="1"/>
  <c r="DT3" i="26" s="1"/>
  <c r="DU3" i="26" s="1"/>
  <c r="DV3" i="26" s="1"/>
  <c r="DW3" i="26" s="1"/>
  <c r="DX3" i="26" s="1"/>
  <c r="DY3" i="26" s="1"/>
  <c r="DZ3" i="26" s="1"/>
  <c r="EA3" i="26" s="1"/>
  <c r="EB3" i="26" s="1"/>
  <c r="EC3" i="26" s="1"/>
  <c r="ED3" i="26" s="1"/>
  <c r="EE3" i="26" s="1"/>
  <c r="EF3" i="26" s="1"/>
  <c r="EG3" i="26" s="1"/>
  <c r="EH3" i="26" s="1"/>
  <c r="EI3" i="26" s="1"/>
  <c r="EJ3" i="26" s="1"/>
  <c r="EK3" i="26" s="1"/>
  <c r="EL3" i="26" s="1"/>
  <c r="EM3" i="26" s="1"/>
  <c r="EN3" i="26" s="1"/>
  <c r="EO3" i="26" s="1"/>
  <c r="EP3" i="26" s="1"/>
  <c r="EQ3" i="26" s="1"/>
  <c r="ER3" i="26" s="1"/>
  <c r="ES3" i="26" s="1"/>
  <c r="ET3" i="26" s="1"/>
  <c r="EU3" i="26" s="1"/>
  <c r="EV3" i="26" s="1"/>
  <c r="EW3" i="26" s="1"/>
  <c r="EX3" i="26" s="1"/>
  <c r="EY3" i="26" s="1"/>
  <c r="EZ3" i="26" s="1"/>
  <c r="FA3" i="26" s="1"/>
  <c r="FB3" i="26" s="1"/>
  <c r="FC3" i="26" s="1"/>
  <c r="FD3" i="26" s="1"/>
  <c r="FE3" i="26" s="1"/>
  <c r="FF3" i="26" s="1"/>
  <c r="FG3" i="26" s="1"/>
  <c r="FH3" i="26" s="1"/>
  <c r="FI3" i="26" s="1"/>
  <c r="R53" i="26" l="1"/>
  <c r="Q53" i="26"/>
  <c r="S55" i="26" s="1"/>
  <c r="M46" i="26"/>
  <c r="R43" i="26"/>
  <c r="R38" i="26"/>
  <c r="Q38" i="26"/>
  <c r="J46" i="26"/>
  <c r="Q55" i="26"/>
  <c r="S54" i="26" s="1"/>
  <c r="R55" i="26"/>
  <c r="N56" i="26"/>
  <c r="M56" i="26"/>
  <c r="L56" i="26"/>
  <c r="K56" i="26"/>
  <c r="J56" i="26"/>
  <c r="Q44" i="26"/>
  <c r="R44" i="26"/>
  <c r="L46" i="26"/>
  <c r="R16" i="26"/>
  <c r="R8" i="26"/>
  <c r="FJ3" i="26"/>
  <c r="FI33" i="26"/>
  <c r="FI28" i="26"/>
  <c r="FI31" i="26"/>
  <c r="FI34" i="26"/>
  <c r="FI27" i="26"/>
  <c r="FI29" i="26"/>
  <c r="FI15" i="26"/>
  <c r="FI26" i="26" s="1"/>
  <c r="FI32" i="26"/>
  <c r="FI30" i="26"/>
  <c r="S50" i="26" l="1"/>
  <c r="S53" i="26"/>
  <c r="S51" i="26"/>
  <c r="S49" i="26"/>
  <c r="S52" i="26"/>
  <c r="K45" i="26"/>
  <c r="M45" i="26"/>
  <c r="N45" i="26"/>
  <c r="L45" i="26"/>
  <c r="J45" i="26"/>
  <c r="FK3" i="26"/>
  <c r="FJ28" i="26"/>
  <c r="FJ31" i="26"/>
  <c r="FJ33" i="26"/>
  <c r="FJ34" i="26"/>
  <c r="FJ29" i="26"/>
  <c r="FJ15" i="26"/>
  <c r="FJ26" i="26" s="1"/>
  <c r="FJ32" i="26"/>
  <c r="FJ27" i="26"/>
  <c r="FJ30" i="26"/>
  <c r="FL3" i="26" l="1"/>
  <c r="FK31" i="26"/>
  <c r="FK34" i="26"/>
  <c r="FK29" i="26"/>
  <c r="FK15" i="26"/>
  <c r="FK26" i="26" s="1"/>
  <c r="FK32" i="26"/>
  <c r="FK28" i="26"/>
  <c r="FK27" i="26"/>
  <c r="FK30" i="26"/>
  <c r="FK33" i="26"/>
  <c r="FM3" i="26" l="1"/>
  <c r="FL34" i="26"/>
  <c r="FL29" i="26"/>
  <c r="FL15" i="26"/>
  <c r="FL26" i="26" s="1"/>
  <c r="FL28" i="26"/>
  <c r="FL32" i="26"/>
  <c r="FL27" i="26"/>
  <c r="FL30" i="26"/>
  <c r="FL33" i="26"/>
  <c r="FL31" i="26"/>
  <c r="FM29" i="26" l="1"/>
  <c r="FM15" i="26"/>
  <c r="FM26" i="26" s="1"/>
  <c r="FM32" i="26"/>
  <c r="FM27" i="26"/>
  <c r="FM30" i="26"/>
  <c r="FM33" i="26"/>
  <c r="FM28" i="26"/>
  <c r="FM31" i="26"/>
  <c r="CF15" i="26" l="1"/>
  <c r="CF26" i="26" s="1"/>
  <c r="CD4" i="26"/>
  <c r="CD5" i="26"/>
  <c r="CD6" i="26"/>
  <c r="CD7" i="26"/>
  <c r="CD8" i="26"/>
  <c r="CD9" i="26"/>
  <c r="CD10" i="26"/>
  <c r="CD11" i="26"/>
  <c r="CE15" i="26"/>
  <c r="CE26" i="26" s="1"/>
  <c r="CD16" i="26"/>
  <c r="CD17" i="26"/>
  <c r="CD18" i="26"/>
  <c r="CD19" i="26"/>
  <c r="CD20" i="26"/>
  <c r="CD21" i="26"/>
  <c r="CD22" i="26"/>
  <c r="CD23" i="26"/>
  <c r="CE27" i="26"/>
  <c r="CF27" i="26"/>
  <c r="CE29" i="26"/>
  <c r="CE30" i="26"/>
  <c r="CF30" i="26"/>
  <c r="CE31" i="26"/>
  <c r="CF32" i="26"/>
  <c r="CE33" i="26"/>
  <c r="C34" i="26"/>
  <c r="D34" i="26"/>
  <c r="E34" i="26"/>
  <c r="F34" i="26"/>
  <c r="G34" i="26"/>
  <c r="CF34" i="26"/>
  <c r="CF21" i="26" l="1"/>
  <c r="FI21" i="26"/>
  <c r="FJ21" i="26"/>
  <c r="FK21" i="26"/>
  <c r="FL21" i="26"/>
  <c r="FM21" i="26"/>
  <c r="CE20" i="26"/>
  <c r="FI20" i="26"/>
  <c r="FJ20" i="26"/>
  <c r="FK20" i="26"/>
  <c r="FL20" i="26"/>
  <c r="FM20" i="26"/>
  <c r="CE19" i="26"/>
  <c r="FI19" i="26"/>
  <c r="FJ19" i="26"/>
  <c r="FK19" i="26"/>
  <c r="FL19" i="26"/>
  <c r="FM19" i="26"/>
  <c r="FI18" i="26"/>
  <c r="FJ18" i="26"/>
  <c r="FK18" i="26"/>
  <c r="FL18" i="26"/>
  <c r="FM18" i="26"/>
  <c r="CE17" i="26"/>
  <c r="FI17" i="26"/>
  <c r="FJ17" i="26"/>
  <c r="FK17" i="26"/>
  <c r="FL17" i="26"/>
  <c r="FM17" i="26"/>
  <c r="FI16" i="26"/>
  <c r="FJ16" i="26"/>
  <c r="FK16" i="26"/>
  <c r="FL16" i="26"/>
  <c r="FM16" i="26"/>
  <c r="FM34" i="26"/>
  <c r="CE23" i="26"/>
  <c r="FI23" i="26"/>
  <c r="FJ23" i="26"/>
  <c r="FK23" i="26"/>
  <c r="FL23" i="26"/>
  <c r="FM23" i="26"/>
  <c r="CE34" i="26"/>
  <c r="CE22" i="26"/>
  <c r="FI22" i="26"/>
  <c r="FJ22" i="26"/>
  <c r="FK22" i="26"/>
  <c r="FL22" i="26"/>
  <c r="FM22" i="26"/>
  <c r="FI9" i="26"/>
  <c r="FJ9" i="26"/>
  <c r="FK9" i="26"/>
  <c r="FL9" i="26"/>
  <c r="FM9" i="26"/>
  <c r="FI8" i="26"/>
  <c r="FJ8" i="26"/>
  <c r="FK8" i="26"/>
  <c r="FL8" i="26"/>
  <c r="FM8" i="26"/>
  <c r="FI7" i="26"/>
  <c r="FJ7" i="26"/>
  <c r="FK7" i="26"/>
  <c r="FL7" i="26"/>
  <c r="FM7" i="26"/>
  <c r="FI6" i="26"/>
  <c r="FJ6" i="26"/>
  <c r="FK6" i="26"/>
  <c r="FL6" i="26"/>
  <c r="FM6" i="26"/>
  <c r="FI5" i="26"/>
  <c r="FJ5" i="26"/>
  <c r="FK5" i="26"/>
  <c r="FL5" i="26"/>
  <c r="FM5" i="26"/>
  <c r="FI10" i="26"/>
  <c r="FJ10" i="26"/>
  <c r="FK10" i="26"/>
  <c r="FL10" i="26"/>
  <c r="FM10" i="26"/>
  <c r="FI4" i="26"/>
  <c r="FJ4" i="26"/>
  <c r="FK4" i="26"/>
  <c r="FL4" i="26"/>
  <c r="FM4" i="26"/>
  <c r="FI11" i="26"/>
  <c r="FJ11" i="26"/>
  <c r="FK11" i="26"/>
  <c r="FL11" i="26"/>
  <c r="FM11" i="26"/>
  <c r="CF18" i="26"/>
  <c r="CF23" i="26"/>
  <c r="CF22" i="26"/>
  <c r="CF17" i="26"/>
  <c r="CE21" i="26"/>
  <c r="CF19" i="26"/>
  <c r="CF20" i="26"/>
  <c r="CF29" i="26"/>
  <c r="CE18" i="26"/>
  <c r="CF33" i="26"/>
  <c r="CF31" i="26"/>
  <c r="CE32" i="26"/>
  <c r="CE28" i="26"/>
  <c r="CF28" i="26"/>
  <c r="CE16" i="26"/>
  <c r="CF16" i="26"/>
  <c r="R23" i="26" l="1"/>
  <c r="R11" i="26"/>
  <c r="CG17" i="26"/>
  <c r="CG18" i="26"/>
  <c r="CG15" i="26"/>
  <c r="CG26" i="26" s="1"/>
  <c r="CG20" i="26"/>
  <c r="CG22" i="26"/>
  <c r="CG19" i="26"/>
  <c r="CG21" i="26"/>
  <c r="CG23" i="26"/>
  <c r="CG16" i="26"/>
  <c r="CG27" i="26"/>
  <c r="CG31" i="26"/>
  <c r="CG34" i="26"/>
  <c r="CG29" i="26"/>
  <c r="CG32" i="26"/>
  <c r="CG28" i="26"/>
  <c r="CG30" i="26"/>
  <c r="CG33" i="26"/>
  <c r="S7" i="26" l="1"/>
  <c r="S10" i="26"/>
  <c r="S9" i="26"/>
  <c r="S8" i="26"/>
  <c r="S6" i="26"/>
  <c r="S5" i="26"/>
  <c r="S4" i="26"/>
  <c r="S11" i="26"/>
  <c r="S20" i="26"/>
  <c r="S18" i="26"/>
  <c r="S17" i="26"/>
  <c r="S19" i="26"/>
  <c r="S21" i="26"/>
  <c r="S16" i="26"/>
  <c r="S23" i="26"/>
  <c r="S22" i="26"/>
  <c r="L24" i="26"/>
  <c r="N24" i="26"/>
  <c r="K24" i="26"/>
  <c r="M24" i="26"/>
  <c r="J24" i="26"/>
  <c r="N12" i="26"/>
  <c r="M12" i="26"/>
  <c r="L12" i="26"/>
  <c r="K12" i="26"/>
  <c r="CH16" i="26"/>
  <c r="CH19" i="26"/>
  <c r="CH15" i="26"/>
  <c r="CH26" i="26" s="1"/>
  <c r="CH20" i="26"/>
  <c r="CH17" i="26"/>
  <c r="CH18" i="26"/>
  <c r="CH22" i="26"/>
  <c r="CH21" i="26"/>
  <c r="CH23" i="26"/>
  <c r="CH30" i="26"/>
  <c r="CH27" i="26"/>
  <c r="CH33" i="26"/>
  <c r="CH34" i="26"/>
  <c r="CH28" i="26"/>
  <c r="CH32" i="26"/>
  <c r="CH29" i="26"/>
  <c r="CH31" i="26"/>
  <c r="CI15" i="26" l="1"/>
  <c r="CI26" i="26" s="1"/>
  <c r="CI20" i="26"/>
  <c r="CI17" i="26"/>
  <c r="CI16" i="26"/>
  <c r="CI18" i="26"/>
  <c r="CI21" i="26"/>
  <c r="CI23" i="26"/>
  <c r="CI19" i="26"/>
  <c r="CI22" i="26"/>
  <c r="CI29" i="26"/>
  <c r="CI27" i="26"/>
  <c r="CI31" i="26"/>
  <c r="CI28" i="26"/>
  <c r="CI32" i="26"/>
  <c r="CI30" i="26"/>
  <c r="CI34" i="26"/>
  <c r="CI33" i="26"/>
  <c r="CJ5" i="26" l="1"/>
  <c r="CJ4" i="26"/>
  <c r="CJ10" i="26"/>
  <c r="CJ9" i="26"/>
  <c r="CJ7" i="26"/>
  <c r="CJ6" i="26"/>
  <c r="CJ19" i="26"/>
  <c r="CJ16" i="26"/>
  <c r="CJ17" i="26"/>
  <c r="CJ23" i="26"/>
  <c r="CJ8" i="26"/>
  <c r="CJ11" i="26"/>
  <c r="CJ15" i="26"/>
  <c r="CJ26" i="26" s="1"/>
  <c r="CJ18" i="26"/>
  <c r="CJ21" i="26"/>
  <c r="CJ22" i="26"/>
  <c r="CJ27" i="26"/>
  <c r="CJ20" i="26"/>
  <c r="CJ28" i="26"/>
  <c r="CJ30" i="26"/>
  <c r="CJ32" i="26"/>
  <c r="CJ31" i="26"/>
  <c r="CJ34" i="26"/>
  <c r="CJ29" i="26"/>
  <c r="CJ33" i="26"/>
  <c r="CK6" i="26" l="1"/>
  <c r="CK5" i="26"/>
  <c r="CK4" i="26"/>
  <c r="CK11" i="26"/>
  <c r="CK10" i="26"/>
  <c r="CK8" i="26"/>
  <c r="CK7" i="26"/>
  <c r="CK16" i="26"/>
  <c r="CK9" i="26"/>
  <c r="CK18" i="26"/>
  <c r="CK20" i="26"/>
  <c r="CK22" i="26"/>
  <c r="CK19" i="26"/>
  <c r="CK15" i="26"/>
  <c r="CK26" i="26" s="1"/>
  <c r="CK17" i="26"/>
  <c r="CK27" i="26"/>
  <c r="CK23" i="26"/>
  <c r="CK28" i="26"/>
  <c r="CK29" i="26"/>
  <c r="CK33" i="26"/>
  <c r="CK32" i="26"/>
  <c r="CK34" i="26"/>
  <c r="CK21" i="26"/>
  <c r="CK30" i="26"/>
  <c r="CK31" i="26"/>
  <c r="CL7" i="26" l="1"/>
  <c r="CL6" i="26"/>
  <c r="CL5" i="26"/>
  <c r="CL4" i="26"/>
  <c r="CL9" i="26"/>
  <c r="CL8" i="26"/>
  <c r="CL20" i="26"/>
  <c r="CL15" i="26"/>
  <c r="CL26" i="26" s="1"/>
  <c r="CL10" i="26"/>
  <c r="CL17" i="26"/>
  <c r="CL21" i="26"/>
  <c r="CL18" i="26"/>
  <c r="CL11" i="26"/>
  <c r="CL16" i="26"/>
  <c r="CL19" i="26"/>
  <c r="CL22" i="26"/>
  <c r="CL23" i="26"/>
  <c r="CL30" i="26"/>
  <c r="CL28" i="26"/>
  <c r="CL34" i="26"/>
  <c r="CL29" i="26"/>
  <c r="CL33" i="26"/>
  <c r="CL32" i="26"/>
  <c r="CL27" i="26"/>
  <c r="CL31" i="26"/>
  <c r="CM8" i="26" l="1"/>
  <c r="CM7" i="26"/>
  <c r="CM6" i="26"/>
  <c r="CM5" i="26"/>
  <c r="CM4" i="26"/>
  <c r="CM9" i="26"/>
  <c r="CM11" i="26"/>
  <c r="CM19" i="26"/>
  <c r="CM16" i="26"/>
  <c r="CM10" i="26"/>
  <c r="CM17" i="26"/>
  <c r="CM22" i="26"/>
  <c r="CM21" i="26"/>
  <c r="CM23" i="26"/>
  <c r="CM20" i="26"/>
  <c r="CM15" i="26"/>
  <c r="CM26" i="26" s="1"/>
  <c r="CM33" i="26"/>
  <c r="CM28" i="26"/>
  <c r="CM29" i="26"/>
  <c r="CM27" i="26"/>
  <c r="CM31" i="26"/>
  <c r="CM34" i="26"/>
  <c r="CM32" i="26"/>
  <c r="CM18" i="26"/>
  <c r="CM30" i="26"/>
  <c r="CN6" i="26" l="1"/>
  <c r="CN5" i="26"/>
  <c r="CN4" i="26"/>
  <c r="CN10" i="26"/>
  <c r="CN8" i="26"/>
  <c r="CN18" i="26"/>
  <c r="CN15" i="26"/>
  <c r="CN26" i="26" s="1"/>
  <c r="CN7" i="26"/>
  <c r="CN9" i="26"/>
  <c r="CN16" i="26"/>
  <c r="CN20" i="26"/>
  <c r="CN21" i="26"/>
  <c r="CN19" i="26"/>
  <c r="CN17" i="26"/>
  <c r="CN11" i="26"/>
  <c r="CN22" i="26"/>
  <c r="CN23" i="26"/>
  <c r="CN32" i="26"/>
  <c r="CN27" i="26"/>
  <c r="CN28" i="26"/>
  <c r="CN31" i="26"/>
  <c r="CN30" i="26"/>
  <c r="CN33" i="26"/>
  <c r="CN34" i="26"/>
  <c r="CN29" i="26"/>
  <c r="CO7" i="26" l="1"/>
  <c r="CO6" i="26"/>
  <c r="CO4" i="26"/>
  <c r="CO11" i="26"/>
  <c r="CO17" i="26"/>
  <c r="CO8" i="26"/>
  <c r="CO15" i="26"/>
  <c r="CO26" i="26" s="1"/>
  <c r="CO18" i="26"/>
  <c r="CO19" i="26"/>
  <c r="CO20" i="26"/>
  <c r="CO9" i="26"/>
  <c r="CO10" i="26"/>
  <c r="CO22" i="26"/>
  <c r="CO21" i="26"/>
  <c r="CO27" i="26"/>
  <c r="CO31" i="26"/>
  <c r="CO34" i="26"/>
  <c r="CO5" i="26"/>
  <c r="CO23" i="26"/>
  <c r="CO28" i="26"/>
  <c r="CO30" i="26"/>
  <c r="CO33" i="26"/>
  <c r="CO29" i="26"/>
  <c r="CO32" i="26"/>
  <c r="CO16" i="26"/>
  <c r="CP8" i="26" l="1"/>
  <c r="CP7" i="26"/>
  <c r="CP5" i="26"/>
  <c r="CP4" i="26"/>
  <c r="CP9" i="26"/>
  <c r="CP10" i="26"/>
  <c r="CP16" i="26"/>
  <c r="CP11" i="26"/>
  <c r="CP6" i="26"/>
  <c r="CP18" i="26"/>
  <c r="CP23" i="26"/>
  <c r="CP15" i="26"/>
  <c r="CP26" i="26" s="1"/>
  <c r="CP21" i="26"/>
  <c r="CP30" i="26"/>
  <c r="CP27" i="26"/>
  <c r="CP17" i="26"/>
  <c r="CP32" i="26"/>
  <c r="CP19" i="26"/>
  <c r="CP20" i="26"/>
  <c r="CP34" i="26"/>
  <c r="CP22" i="26"/>
  <c r="CP31" i="26"/>
  <c r="CP28" i="26"/>
  <c r="CP33" i="26"/>
  <c r="CP29" i="26"/>
  <c r="CQ4" i="26" l="1"/>
  <c r="CQ9" i="26"/>
  <c r="CQ8" i="26"/>
  <c r="CQ6" i="26"/>
  <c r="CQ5" i="26"/>
  <c r="CQ15" i="26"/>
  <c r="CQ26" i="26" s="1"/>
  <c r="CQ11" i="26"/>
  <c r="CQ20" i="26"/>
  <c r="CQ10" i="26"/>
  <c r="CQ18" i="26"/>
  <c r="CQ17" i="26"/>
  <c r="CQ19" i="26"/>
  <c r="CQ22" i="26"/>
  <c r="CQ21" i="26"/>
  <c r="CQ16" i="26"/>
  <c r="CQ7" i="26"/>
  <c r="CQ23" i="26"/>
  <c r="CQ29" i="26"/>
  <c r="CQ33" i="26"/>
  <c r="CQ28" i="26"/>
  <c r="CQ27" i="26"/>
  <c r="CQ34" i="26"/>
  <c r="CQ31" i="26"/>
  <c r="CQ32" i="26"/>
  <c r="CQ30" i="26"/>
  <c r="CR5" i="26" l="1"/>
  <c r="CR4" i="26"/>
  <c r="CR10" i="26"/>
  <c r="CR9" i="26"/>
  <c r="CR7" i="26"/>
  <c r="CR6" i="26"/>
  <c r="CR19" i="26"/>
  <c r="CR15" i="26"/>
  <c r="CR26" i="26" s="1"/>
  <c r="CR23" i="26"/>
  <c r="CR16" i="26"/>
  <c r="CR20" i="26"/>
  <c r="CR17" i="26"/>
  <c r="CR8" i="26"/>
  <c r="CR11" i="26"/>
  <c r="CR18" i="26"/>
  <c r="CR27" i="26"/>
  <c r="CR22" i="26"/>
  <c r="CR28" i="26"/>
  <c r="CR29" i="26"/>
  <c r="CR21" i="26"/>
  <c r="CR31" i="26"/>
  <c r="CR33" i="26"/>
  <c r="CR34" i="26"/>
  <c r="CR30" i="26"/>
  <c r="CR32" i="26"/>
  <c r="CS6" i="26" l="1"/>
  <c r="CS5" i="26"/>
  <c r="CS4" i="26"/>
  <c r="CS10" i="26"/>
  <c r="CS8" i="26"/>
  <c r="CS7" i="26"/>
  <c r="CS16" i="26"/>
  <c r="CS11" i="26"/>
  <c r="CS18" i="26"/>
  <c r="CS19" i="26"/>
  <c r="CS22" i="26"/>
  <c r="CS9" i="26"/>
  <c r="CS15" i="26"/>
  <c r="CS26" i="26" s="1"/>
  <c r="CS20" i="26"/>
  <c r="CS17" i="26"/>
  <c r="CS21" i="26"/>
  <c r="CS23" i="26"/>
  <c r="CS32" i="26"/>
  <c r="CS28" i="26"/>
  <c r="CS31" i="26"/>
  <c r="CS27" i="26"/>
  <c r="CS30" i="26"/>
  <c r="CS33" i="26"/>
  <c r="CS34" i="26"/>
  <c r="CS29" i="26"/>
  <c r="CT20" i="26" l="1"/>
  <c r="CT15" i="26"/>
  <c r="CT26" i="26" s="1"/>
  <c r="CT17" i="26"/>
  <c r="CT21" i="26"/>
  <c r="CT16" i="26"/>
  <c r="CT18" i="26"/>
  <c r="CT22" i="26"/>
  <c r="CT19" i="26"/>
  <c r="CT30" i="26"/>
  <c r="CT23" i="26"/>
  <c r="CT33" i="26"/>
  <c r="CT32" i="26"/>
  <c r="CT29" i="26"/>
  <c r="CT27" i="26"/>
  <c r="CT28" i="26"/>
  <c r="CT31" i="26"/>
  <c r="CT34" i="26"/>
  <c r="CU8" i="26" l="1"/>
  <c r="CU7" i="26"/>
  <c r="CU5" i="26"/>
  <c r="CU4" i="26"/>
  <c r="CU9" i="26"/>
  <c r="CU19" i="26"/>
  <c r="CU10" i="26"/>
  <c r="CU16" i="26"/>
  <c r="CU17" i="26"/>
  <c r="CU22" i="26"/>
  <c r="CU6" i="26"/>
  <c r="CU11" i="26"/>
  <c r="CU18" i="26"/>
  <c r="CU21" i="26"/>
  <c r="CU23" i="26"/>
  <c r="CU15" i="26"/>
  <c r="CU26" i="26" s="1"/>
  <c r="CU20" i="26"/>
  <c r="CU27" i="26"/>
  <c r="CU33" i="26"/>
  <c r="CU28" i="26"/>
  <c r="CU29" i="26"/>
  <c r="CU30" i="26"/>
  <c r="CU34" i="26"/>
  <c r="CU32" i="26"/>
  <c r="CU31" i="26"/>
  <c r="CV6" i="26" l="1"/>
  <c r="CV5" i="26"/>
  <c r="CV4" i="26"/>
  <c r="CV10" i="26"/>
  <c r="CV11" i="26"/>
  <c r="CV18" i="26"/>
  <c r="CV7" i="26"/>
  <c r="CV8" i="26"/>
  <c r="CV15" i="26"/>
  <c r="CV26" i="26" s="1"/>
  <c r="CV20" i="26"/>
  <c r="CV19" i="26"/>
  <c r="CV21" i="26"/>
  <c r="CV9" i="26"/>
  <c r="CV23" i="26"/>
  <c r="CV22" i="26"/>
  <c r="CV16" i="26"/>
  <c r="CV17" i="26"/>
  <c r="CV32" i="26"/>
  <c r="CV28" i="26"/>
  <c r="CV27" i="26"/>
  <c r="CV29" i="26"/>
  <c r="CV33" i="26"/>
  <c r="CV30" i="26"/>
  <c r="CV31" i="26"/>
  <c r="CV34" i="26"/>
  <c r="CW17" i="26" l="1"/>
  <c r="CW16" i="26"/>
  <c r="CW15" i="26"/>
  <c r="CW26" i="26" s="1"/>
  <c r="CW18" i="26"/>
  <c r="CW20" i="26"/>
  <c r="CW23" i="26"/>
  <c r="CW27" i="26"/>
  <c r="CW31" i="26"/>
  <c r="CW34" i="26"/>
  <c r="CW21" i="26"/>
  <c r="CW19" i="26"/>
  <c r="CW29" i="26"/>
  <c r="CW32" i="26"/>
  <c r="CW30" i="26"/>
  <c r="CW28" i="26"/>
  <c r="CW33" i="26"/>
  <c r="CW22" i="26"/>
  <c r="CX8" i="26" l="1"/>
  <c r="CX7" i="26"/>
  <c r="CX5" i="26"/>
  <c r="CX4" i="26"/>
  <c r="CX6" i="26"/>
  <c r="CX16" i="26"/>
  <c r="CX10" i="26"/>
  <c r="CX17" i="26"/>
  <c r="CX20" i="26"/>
  <c r="CX15" i="26"/>
  <c r="CX26" i="26" s="1"/>
  <c r="CX21" i="26"/>
  <c r="CX9" i="26"/>
  <c r="CX19" i="26"/>
  <c r="CX11" i="26"/>
  <c r="CX22" i="26"/>
  <c r="CX30" i="26"/>
  <c r="CX28" i="26"/>
  <c r="CX27" i="26"/>
  <c r="CX31" i="26"/>
  <c r="CX34" i="26"/>
  <c r="CX29" i="26"/>
  <c r="CX32" i="26"/>
  <c r="CX23" i="26"/>
  <c r="CX33" i="26"/>
  <c r="CX18" i="26"/>
  <c r="CY4" i="26" l="1"/>
  <c r="CY9" i="26"/>
  <c r="CY8" i="26"/>
  <c r="CY6" i="26"/>
  <c r="CY5" i="26"/>
  <c r="CY15" i="26"/>
  <c r="CY26" i="26" s="1"/>
  <c r="CY20" i="26"/>
  <c r="CY7" i="26"/>
  <c r="CY18" i="26"/>
  <c r="CY10" i="26"/>
  <c r="CY11" i="26"/>
  <c r="CY19" i="26"/>
  <c r="CY16" i="26"/>
  <c r="CY23" i="26"/>
  <c r="CY17" i="26"/>
  <c r="CY22" i="26"/>
  <c r="CY21" i="26"/>
  <c r="CY29" i="26"/>
  <c r="CY27" i="26"/>
  <c r="CY28" i="26"/>
  <c r="CY32" i="26"/>
  <c r="CY30" i="26"/>
  <c r="CY34" i="26"/>
  <c r="CY33" i="26"/>
  <c r="CY31" i="26"/>
  <c r="CZ19" i="26" l="1"/>
  <c r="CZ16" i="26"/>
  <c r="CZ23" i="26"/>
  <c r="CZ17" i="26"/>
  <c r="CZ20" i="26"/>
  <c r="CZ18" i="26"/>
  <c r="CZ27" i="26"/>
  <c r="CZ21" i="26"/>
  <c r="CZ28" i="26"/>
  <c r="CZ22" i="26"/>
  <c r="CZ15" i="26"/>
  <c r="CZ26" i="26" s="1"/>
  <c r="CZ33" i="26"/>
  <c r="CZ30" i="26"/>
  <c r="CZ34" i="26"/>
  <c r="CZ29" i="26"/>
  <c r="CZ32" i="26"/>
  <c r="CZ31" i="26"/>
  <c r="DA6" i="26" l="1"/>
  <c r="DA5" i="26"/>
  <c r="DA4" i="26"/>
  <c r="DA10" i="26"/>
  <c r="DA8" i="26"/>
  <c r="DA7" i="26"/>
  <c r="DA16" i="26"/>
  <c r="DA9" i="26"/>
  <c r="DA18" i="26"/>
  <c r="DA15" i="26"/>
  <c r="DA26" i="26" s="1"/>
  <c r="DA22" i="26"/>
  <c r="DA17" i="26"/>
  <c r="DA11" i="26"/>
  <c r="DA21" i="26"/>
  <c r="DA19" i="26"/>
  <c r="DA23" i="26"/>
  <c r="DA20" i="26"/>
  <c r="DA27" i="26"/>
  <c r="DA28" i="26"/>
  <c r="DA31" i="26"/>
  <c r="DA33" i="26"/>
  <c r="DA34" i="26"/>
  <c r="DA29" i="26"/>
  <c r="DA30" i="26"/>
  <c r="DA32" i="26"/>
  <c r="DB7" i="26" l="1"/>
  <c r="DB6" i="26"/>
  <c r="DB5" i="26"/>
  <c r="DB4" i="26"/>
  <c r="DB8" i="26"/>
  <c r="DB20" i="26"/>
  <c r="DB15" i="26"/>
  <c r="DB26" i="26" s="1"/>
  <c r="DB11" i="26"/>
  <c r="DB17" i="26"/>
  <c r="DB21" i="26"/>
  <c r="DB18" i="26"/>
  <c r="DB9" i="26"/>
  <c r="DB22" i="26"/>
  <c r="DB19" i="26"/>
  <c r="DB23" i="26"/>
  <c r="DB10" i="26"/>
  <c r="DB16" i="26"/>
  <c r="DB30" i="26"/>
  <c r="DB29" i="26"/>
  <c r="DB27" i="26"/>
  <c r="DB32" i="26"/>
  <c r="DB31" i="26"/>
  <c r="DB33" i="26"/>
  <c r="DB34" i="26"/>
  <c r="DB28" i="26"/>
  <c r="DC8" i="26" l="1"/>
  <c r="DC7" i="26"/>
  <c r="DC5" i="26"/>
  <c r="DC4" i="26"/>
  <c r="DC9" i="26"/>
  <c r="DC10" i="26"/>
  <c r="DC19" i="26"/>
  <c r="DC16" i="26"/>
  <c r="DC22" i="26"/>
  <c r="DC20" i="26"/>
  <c r="DC18" i="26"/>
  <c r="DC15" i="26"/>
  <c r="DC26" i="26" s="1"/>
  <c r="DC23" i="26"/>
  <c r="DC6" i="26"/>
  <c r="DC17" i="26"/>
  <c r="DC33" i="26"/>
  <c r="DC28" i="26"/>
  <c r="DC21" i="26"/>
  <c r="DC29" i="26"/>
  <c r="DC32" i="26"/>
  <c r="DC31" i="26"/>
  <c r="DC11" i="26"/>
  <c r="DC27" i="26"/>
  <c r="DC34" i="26"/>
  <c r="DC30" i="26"/>
  <c r="DD18" i="26" l="1"/>
  <c r="DD15" i="26"/>
  <c r="DD26" i="26" s="1"/>
  <c r="DD19" i="26"/>
  <c r="DD21" i="26"/>
  <c r="DD17" i="26"/>
  <c r="DD16" i="26"/>
  <c r="DD20" i="26"/>
  <c r="DD22" i="26"/>
  <c r="DD32" i="26"/>
  <c r="DD28" i="26"/>
  <c r="DD34" i="26"/>
  <c r="DD23" i="26"/>
  <c r="DD27" i="26"/>
  <c r="DD33" i="26"/>
  <c r="DD31" i="26"/>
  <c r="DD29" i="26"/>
  <c r="DD30" i="26"/>
  <c r="DE7" i="26" l="1"/>
  <c r="DE6" i="26"/>
  <c r="DE4" i="26"/>
  <c r="DE11" i="26"/>
  <c r="DE9" i="26"/>
  <c r="DE17" i="26"/>
  <c r="DE8" i="26"/>
  <c r="DE15" i="26"/>
  <c r="DE26" i="26" s="1"/>
  <c r="DE5" i="26"/>
  <c r="DE10" i="26"/>
  <c r="DE16" i="26"/>
  <c r="DE19" i="26"/>
  <c r="DE20" i="26"/>
  <c r="DE23" i="26"/>
  <c r="DE21" i="26"/>
  <c r="DE18" i="26"/>
  <c r="DE22" i="26"/>
  <c r="DE27" i="26"/>
  <c r="DE31" i="26"/>
  <c r="DE34" i="26"/>
  <c r="DE30" i="26"/>
  <c r="DE28" i="26"/>
  <c r="DE33" i="26"/>
  <c r="DE29" i="26"/>
  <c r="DE32" i="26"/>
  <c r="DF8" i="26" l="1"/>
  <c r="DF7" i="26"/>
  <c r="DF5" i="26"/>
  <c r="DF4" i="26"/>
  <c r="DF11" i="26"/>
  <c r="DF16" i="26"/>
  <c r="DF10" i="26"/>
  <c r="DF17" i="26"/>
  <c r="DF20" i="26"/>
  <c r="DF19" i="26"/>
  <c r="DF6" i="26"/>
  <c r="DF18" i="26"/>
  <c r="DF15" i="26"/>
  <c r="DF26" i="26" s="1"/>
  <c r="DF22" i="26"/>
  <c r="DF9" i="26"/>
  <c r="DF23" i="26"/>
  <c r="DF21" i="26"/>
  <c r="DF27" i="26"/>
  <c r="DF30" i="26"/>
  <c r="DF29" i="26"/>
  <c r="DF28" i="26"/>
  <c r="DF31" i="26"/>
  <c r="DF33" i="26"/>
  <c r="DF34" i="26"/>
  <c r="DF32" i="26"/>
  <c r="DG4" i="26" l="1"/>
  <c r="DG9" i="26"/>
  <c r="DG8" i="26"/>
  <c r="DG6" i="26"/>
  <c r="DG5" i="26"/>
  <c r="DG15" i="26"/>
  <c r="DG26" i="26" s="1"/>
  <c r="DG10" i="26"/>
  <c r="DG20" i="26"/>
  <c r="DG11" i="26"/>
  <c r="DG18" i="26"/>
  <c r="DG16" i="26"/>
  <c r="DG7" i="26"/>
  <c r="DG21" i="26"/>
  <c r="DG17" i="26"/>
  <c r="DG19" i="26"/>
  <c r="DG23" i="26"/>
  <c r="DG29" i="26"/>
  <c r="DG22" i="26"/>
  <c r="DG31" i="26"/>
  <c r="DG27" i="26"/>
  <c r="DG33" i="26"/>
  <c r="DG34" i="26"/>
  <c r="DG32" i="26"/>
  <c r="DG30" i="26"/>
  <c r="DG28" i="26"/>
  <c r="DH5" i="26" l="1"/>
  <c r="DH4" i="26"/>
  <c r="DH10" i="26"/>
  <c r="DH9" i="26"/>
  <c r="DH7" i="26"/>
  <c r="DH6" i="26"/>
  <c r="DH8" i="26"/>
  <c r="DH19" i="26"/>
  <c r="DH11" i="26"/>
  <c r="DH17" i="26"/>
  <c r="DH21" i="26"/>
  <c r="DH23" i="26"/>
  <c r="DH22" i="26"/>
  <c r="DH20" i="26"/>
  <c r="DH27" i="26"/>
  <c r="DH16" i="26"/>
  <c r="DH18" i="26"/>
  <c r="DH15" i="26"/>
  <c r="DH26" i="26" s="1"/>
  <c r="DH28" i="26"/>
  <c r="DH32" i="26"/>
  <c r="DH34" i="26"/>
  <c r="DH29" i="26"/>
  <c r="DH31" i="26"/>
  <c r="DH33" i="26"/>
  <c r="DH30" i="26"/>
  <c r="DI6" i="26" l="1"/>
  <c r="DI5" i="26"/>
  <c r="DI4" i="26"/>
  <c r="DI10" i="26"/>
  <c r="DI8" i="26"/>
  <c r="DI7" i="26"/>
  <c r="DI11" i="26"/>
  <c r="DI16" i="26"/>
  <c r="DI18" i="26"/>
  <c r="DI9" i="26"/>
  <c r="DI22" i="26"/>
  <c r="DI20" i="26"/>
  <c r="DI15" i="26"/>
  <c r="DI26" i="26" s="1"/>
  <c r="DI19" i="26"/>
  <c r="DI17" i="26"/>
  <c r="DI23" i="26"/>
  <c r="DI33" i="26"/>
  <c r="DI30" i="26"/>
  <c r="DI21" i="26"/>
  <c r="DI34" i="26"/>
  <c r="DI32" i="26"/>
  <c r="DI27" i="26"/>
  <c r="DI31" i="26"/>
  <c r="DI28" i="26"/>
  <c r="DI29" i="26"/>
  <c r="DJ7" i="26" l="1"/>
  <c r="DJ6" i="26"/>
  <c r="DJ5" i="26"/>
  <c r="DJ4" i="26"/>
  <c r="DJ8" i="26"/>
  <c r="DJ20" i="26"/>
  <c r="DJ9" i="26"/>
  <c r="DJ15" i="26"/>
  <c r="DJ26" i="26" s="1"/>
  <c r="DJ17" i="26"/>
  <c r="DJ16" i="26"/>
  <c r="DJ18" i="26"/>
  <c r="DJ21" i="26"/>
  <c r="DJ11" i="26"/>
  <c r="DJ19" i="26"/>
  <c r="DJ10" i="26"/>
  <c r="DJ23" i="26"/>
  <c r="DJ22" i="26"/>
  <c r="DJ27" i="26"/>
  <c r="DJ31" i="26"/>
  <c r="DJ30" i="26"/>
  <c r="DJ28" i="26"/>
  <c r="DJ32" i="26"/>
  <c r="DJ33" i="26"/>
  <c r="DJ29" i="26"/>
  <c r="DJ34" i="26"/>
  <c r="DK8" i="26" l="1"/>
  <c r="DK7" i="26"/>
  <c r="DK5" i="26"/>
  <c r="DK4" i="26"/>
  <c r="DK9" i="26"/>
  <c r="DK19" i="26"/>
  <c r="DK6" i="26"/>
  <c r="DK10" i="26"/>
  <c r="DK11" i="26"/>
  <c r="DK16" i="26"/>
  <c r="DK22" i="26"/>
  <c r="DK20" i="26"/>
  <c r="DK18" i="26"/>
  <c r="DK17" i="26"/>
  <c r="DK15" i="26"/>
  <c r="DK26" i="26" s="1"/>
  <c r="DK21" i="26"/>
  <c r="DK23" i="26"/>
  <c r="DK33" i="26"/>
  <c r="DK28" i="26"/>
  <c r="DK27" i="26"/>
  <c r="DK29" i="26"/>
  <c r="DK32" i="26"/>
  <c r="DK31" i="26"/>
  <c r="DK30" i="26"/>
  <c r="DK34" i="26"/>
  <c r="DL6" i="26" l="1"/>
  <c r="DL5" i="26"/>
  <c r="DL4" i="26"/>
  <c r="DL10" i="26"/>
  <c r="DL18" i="26"/>
  <c r="DL15" i="26"/>
  <c r="DL26" i="26" s="1"/>
  <c r="DL7" i="26"/>
  <c r="DL21" i="26"/>
  <c r="DL8" i="26"/>
  <c r="DL17" i="26"/>
  <c r="DL9" i="26"/>
  <c r="DL16" i="26"/>
  <c r="DL22" i="26"/>
  <c r="DL11" i="26"/>
  <c r="DL32" i="26"/>
  <c r="DL28" i="26"/>
  <c r="DL20" i="26"/>
  <c r="DL23" i="26"/>
  <c r="DL29" i="26"/>
  <c r="DL34" i="26"/>
  <c r="DL19" i="26"/>
  <c r="DL30" i="26"/>
  <c r="DL27" i="26"/>
  <c r="DL31" i="26"/>
  <c r="DL33" i="26"/>
  <c r="DM7" i="26" l="1"/>
  <c r="DM6" i="26"/>
  <c r="DM4" i="26"/>
  <c r="DM11" i="26"/>
  <c r="DM17" i="26"/>
  <c r="DM9" i="26"/>
  <c r="DM5" i="26"/>
  <c r="DM10" i="26"/>
  <c r="DM16" i="26"/>
  <c r="DM18" i="26"/>
  <c r="DM20" i="26"/>
  <c r="DM15" i="26"/>
  <c r="DM26" i="26" s="1"/>
  <c r="DM22" i="26"/>
  <c r="DM23" i="26"/>
  <c r="DM21" i="26"/>
  <c r="DM8" i="26"/>
  <c r="DM19" i="26"/>
  <c r="DM27" i="26"/>
  <c r="DM31" i="26"/>
  <c r="DM34" i="26"/>
  <c r="DM28" i="26"/>
  <c r="DM29" i="26"/>
  <c r="DM33" i="26"/>
  <c r="DM32" i="26"/>
  <c r="DM30" i="26"/>
  <c r="CZ4" i="26" l="1"/>
  <c r="CI7" i="26"/>
  <c r="CH8" i="26"/>
  <c r="CG10" i="26"/>
  <c r="DD8" i="26"/>
  <c r="CI5" i="26"/>
  <c r="CE10" i="26"/>
  <c r="DD7" i="26"/>
  <c r="CH7" i="26"/>
  <c r="CW5" i="26"/>
  <c r="CT9" i="26"/>
  <c r="CH11" i="26"/>
  <c r="CF7" i="26"/>
  <c r="CH9" i="26"/>
  <c r="CG4" i="26"/>
  <c r="DD11" i="26"/>
  <c r="CZ5" i="26"/>
  <c r="CW4" i="26"/>
  <c r="CI9" i="26"/>
  <c r="CG8" i="26"/>
  <c r="CF6" i="26"/>
  <c r="CF10" i="26"/>
  <c r="DD5" i="26"/>
  <c r="CZ10" i="26"/>
  <c r="CT4" i="26"/>
  <c r="CH10" i="26"/>
  <c r="CT11" i="26"/>
  <c r="CI4" i="26"/>
  <c r="CE5" i="26"/>
  <c r="CE9" i="26"/>
  <c r="DD6" i="26"/>
  <c r="CW6" i="26"/>
  <c r="CI6" i="26"/>
  <c r="CH5" i="26"/>
  <c r="CG5" i="26"/>
  <c r="CW7" i="26"/>
  <c r="CZ11" i="26"/>
  <c r="CT10" i="26"/>
  <c r="CZ8" i="26"/>
  <c r="CW11" i="26"/>
  <c r="CH4" i="26"/>
  <c r="CG6" i="26"/>
  <c r="CF9" i="26"/>
  <c r="DN8" i="26"/>
  <c r="DN7" i="26"/>
  <c r="DN5" i="26"/>
  <c r="DN4" i="26"/>
  <c r="DN16" i="26"/>
  <c r="DN6" i="26"/>
  <c r="DN15" i="26"/>
  <c r="DN26" i="26" s="1"/>
  <c r="DN19" i="26"/>
  <c r="DN9" i="26"/>
  <c r="DN11" i="26"/>
  <c r="DN18" i="26"/>
  <c r="DN20" i="26"/>
  <c r="DN10" i="26"/>
  <c r="DN17" i="26"/>
  <c r="DN23" i="26"/>
  <c r="DN30" i="26"/>
  <c r="DN27" i="26"/>
  <c r="DN34" i="26"/>
  <c r="DN28" i="26"/>
  <c r="DN33" i="26"/>
  <c r="DN22" i="26"/>
  <c r="DN29" i="26"/>
  <c r="DN32" i="26"/>
  <c r="DN21" i="26"/>
  <c r="DN31" i="26"/>
  <c r="CT6" i="26" l="1"/>
  <c r="CE6" i="26"/>
  <c r="CE8" i="26"/>
  <c r="CG9" i="26"/>
  <c r="CT7" i="26"/>
  <c r="CZ9" i="26"/>
  <c r="CZ7" i="26"/>
  <c r="DD9" i="26"/>
  <c r="CE7" i="26"/>
  <c r="CF11" i="26"/>
  <c r="CT5" i="26"/>
  <c r="CF8" i="26"/>
  <c r="CW10" i="26"/>
  <c r="CH6" i="26"/>
  <c r="CT8" i="26"/>
  <c r="DD10" i="26"/>
  <c r="CG7" i="26"/>
  <c r="DD4" i="26"/>
  <c r="CE4" i="26"/>
  <c r="CF5" i="26"/>
  <c r="CI8" i="26"/>
  <c r="CW8" i="26"/>
  <c r="CE11" i="26"/>
  <c r="CG11" i="26"/>
  <c r="CZ6" i="26"/>
  <c r="CI11" i="26"/>
  <c r="CF4" i="26"/>
  <c r="CW9" i="26"/>
  <c r="CI10" i="26"/>
  <c r="DO4" i="26"/>
  <c r="DO9" i="26"/>
  <c r="DO8" i="26"/>
  <c r="DO6" i="26"/>
  <c r="DO5" i="26"/>
  <c r="DO7" i="26"/>
  <c r="DO10" i="26"/>
  <c r="DO11" i="26"/>
  <c r="DO15" i="26"/>
  <c r="DO26" i="26" s="1"/>
  <c r="DO20" i="26"/>
  <c r="DO16" i="26"/>
  <c r="DO19" i="26"/>
  <c r="DO17" i="26"/>
  <c r="DO21" i="26"/>
  <c r="DO23" i="26"/>
  <c r="DO22" i="26"/>
  <c r="DO18" i="26"/>
  <c r="DO29" i="26"/>
  <c r="DO27" i="26"/>
  <c r="DO30" i="26"/>
  <c r="DO28" i="26"/>
  <c r="DO34" i="26"/>
  <c r="DO32" i="26"/>
  <c r="DO31" i="26"/>
  <c r="DO33" i="26"/>
  <c r="DP5" i="26" l="1"/>
  <c r="DP4" i="26"/>
  <c r="DP10" i="26"/>
  <c r="DP9" i="26"/>
  <c r="DP7" i="26"/>
  <c r="DP6" i="26"/>
  <c r="DP8" i="26"/>
  <c r="DP19" i="26"/>
  <c r="DP17" i="26"/>
  <c r="DP18" i="26"/>
  <c r="DP11" i="26"/>
  <c r="DP20" i="26"/>
  <c r="DP22" i="26"/>
  <c r="DP23" i="26"/>
  <c r="DP15" i="26"/>
  <c r="DP26" i="26" s="1"/>
  <c r="DP21" i="26"/>
  <c r="DP16" i="26"/>
  <c r="DP27" i="26"/>
  <c r="DP28" i="26"/>
  <c r="DP31" i="26"/>
  <c r="DP33" i="26"/>
  <c r="DP29" i="26"/>
  <c r="DP34" i="26"/>
  <c r="DP30" i="26"/>
  <c r="DP32" i="26"/>
  <c r="DQ6" i="26" l="1"/>
  <c r="DQ5" i="26"/>
  <c r="DQ4" i="26"/>
  <c r="DQ10" i="26"/>
  <c r="DQ8" i="26"/>
  <c r="DQ7" i="26"/>
  <c r="DQ16" i="26"/>
  <c r="DQ18" i="26"/>
  <c r="DQ20" i="26"/>
  <c r="DQ22" i="26"/>
  <c r="DQ15" i="26"/>
  <c r="DQ26" i="26" s="1"/>
  <c r="DQ19" i="26"/>
  <c r="DQ9" i="26"/>
  <c r="DQ17" i="26"/>
  <c r="DQ11" i="26"/>
  <c r="DQ21" i="26"/>
  <c r="DQ32" i="26"/>
  <c r="DQ27" i="26"/>
  <c r="DQ28" i="26"/>
  <c r="DQ29" i="26"/>
  <c r="DQ34" i="26"/>
  <c r="DQ23" i="26"/>
  <c r="DQ31" i="26"/>
  <c r="DQ33" i="26"/>
  <c r="DQ30" i="26"/>
  <c r="DR7" i="26" l="1"/>
  <c r="DR6" i="26"/>
  <c r="DR5" i="26"/>
  <c r="DR4" i="26"/>
  <c r="DR8" i="26"/>
  <c r="DR9" i="26"/>
  <c r="DR11" i="26"/>
  <c r="DR15" i="26"/>
  <c r="DR26" i="26" s="1"/>
  <c r="DR17" i="26"/>
  <c r="DR21" i="26"/>
  <c r="DR10" i="26"/>
  <c r="DR16" i="26"/>
  <c r="DR18" i="26"/>
  <c r="DR23" i="26"/>
  <c r="DR19" i="26"/>
  <c r="DR20" i="26"/>
  <c r="DR22" i="26"/>
  <c r="DR33" i="26"/>
  <c r="DR30" i="26"/>
  <c r="DR28" i="26"/>
  <c r="DR29" i="26"/>
  <c r="DR34" i="26"/>
  <c r="DR31" i="26"/>
  <c r="DR27" i="26"/>
  <c r="DR32" i="26"/>
  <c r="DS8" i="26" l="1"/>
  <c r="DS7" i="26"/>
  <c r="DS5" i="26"/>
  <c r="DS4" i="26"/>
  <c r="DS9" i="26"/>
  <c r="DS19" i="26"/>
  <c r="DS6" i="26"/>
  <c r="DS16" i="26"/>
  <c r="DS11" i="26"/>
  <c r="DS17" i="26"/>
  <c r="DS20" i="26"/>
  <c r="DS22" i="26"/>
  <c r="DS10" i="26"/>
  <c r="DS18" i="26"/>
  <c r="DS15" i="26"/>
  <c r="DS26" i="26" s="1"/>
  <c r="DS21" i="26"/>
  <c r="DS23" i="26"/>
  <c r="DS33" i="26"/>
  <c r="DS27" i="26"/>
  <c r="DS28" i="26"/>
  <c r="DS29" i="26"/>
  <c r="DS31" i="26"/>
  <c r="DS30" i="26"/>
  <c r="DS34" i="26"/>
  <c r="DS32" i="26"/>
  <c r="DT6" i="26" l="1"/>
  <c r="DT5" i="26"/>
  <c r="DT4" i="26"/>
  <c r="DT10" i="26"/>
  <c r="DT18" i="26"/>
  <c r="DT11" i="26"/>
  <c r="DT15" i="26"/>
  <c r="DT26" i="26" s="1"/>
  <c r="DT21" i="26"/>
  <c r="DT7" i="26"/>
  <c r="DT8" i="26"/>
  <c r="DT9" i="26"/>
  <c r="DT16" i="26"/>
  <c r="DT19" i="26"/>
  <c r="DT20" i="26"/>
  <c r="DT22" i="26"/>
  <c r="DT32" i="26"/>
  <c r="DT23" i="26"/>
  <c r="DT27" i="26"/>
  <c r="DT28" i="26"/>
  <c r="DT17" i="26"/>
  <c r="DT31" i="26"/>
  <c r="DT33" i="26"/>
  <c r="DT29" i="26"/>
  <c r="DT34" i="26"/>
  <c r="DT30" i="26"/>
  <c r="DU7" i="26" l="1"/>
  <c r="DU6" i="26"/>
  <c r="DU4" i="26"/>
  <c r="DU5" i="26"/>
  <c r="DU17" i="26"/>
  <c r="DU10" i="26"/>
  <c r="DU8" i="26"/>
  <c r="DU18" i="26"/>
  <c r="DU9" i="26"/>
  <c r="DU19" i="26"/>
  <c r="DU20" i="26"/>
  <c r="DU23" i="26"/>
  <c r="DU22" i="26"/>
  <c r="DU11" i="26"/>
  <c r="DU27" i="26"/>
  <c r="DU31" i="26"/>
  <c r="DU34" i="26"/>
  <c r="DU15" i="26"/>
  <c r="DU26" i="26" s="1"/>
  <c r="DU16" i="26"/>
  <c r="DU32" i="26"/>
  <c r="DU28" i="26"/>
  <c r="DU33" i="26"/>
  <c r="DU21" i="26"/>
  <c r="DU29" i="26"/>
  <c r="DU30" i="26"/>
  <c r="DV8" i="26" l="1"/>
  <c r="DV7" i="26"/>
  <c r="DV5" i="26"/>
  <c r="DV4" i="26"/>
  <c r="DV16" i="26"/>
  <c r="DV9" i="26"/>
  <c r="DV11" i="26"/>
  <c r="DV15" i="26"/>
  <c r="DV26" i="26" s="1"/>
  <c r="DV20" i="26"/>
  <c r="DV19" i="26"/>
  <c r="DV6" i="26"/>
  <c r="DV17" i="26"/>
  <c r="DV10" i="26"/>
  <c r="DV23" i="26"/>
  <c r="DV22" i="26"/>
  <c r="DV18" i="26"/>
  <c r="DV21" i="26"/>
  <c r="DV30" i="26"/>
  <c r="DV27" i="26"/>
  <c r="DV33" i="26"/>
  <c r="DV32" i="26"/>
  <c r="DV31" i="26"/>
  <c r="DV28" i="26"/>
  <c r="DV29" i="26"/>
  <c r="DV34" i="26"/>
  <c r="DW4" i="26" l="1"/>
  <c r="DW9" i="26"/>
  <c r="DW8" i="26"/>
  <c r="DW6" i="26"/>
  <c r="DW5" i="26"/>
  <c r="DW11" i="26"/>
  <c r="DW15" i="26"/>
  <c r="DW26" i="26" s="1"/>
  <c r="DW10" i="26"/>
  <c r="DW20" i="26"/>
  <c r="DW16" i="26"/>
  <c r="DW18" i="26"/>
  <c r="DW17" i="26"/>
  <c r="DW7" i="26"/>
  <c r="DW22" i="26"/>
  <c r="DW21" i="26"/>
  <c r="DW23" i="26"/>
  <c r="DW19" i="26"/>
  <c r="DW29" i="26"/>
  <c r="DW34" i="26"/>
  <c r="DW27" i="26"/>
  <c r="DW33" i="26"/>
  <c r="DW31" i="26"/>
  <c r="DW28" i="26"/>
  <c r="DW30" i="26"/>
  <c r="DW32" i="26"/>
  <c r="DX5" i="26" l="1"/>
  <c r="DX4" i="26"/>
  <c r="DX10" i="26"/>
  <c r="DX9" i="26"/>
  <c r="DX7" i="26"/>
  <c r="DX6" i="26"/>
  <c r="DX19" i="26"/>
  <c r="DX8" i="26"/>
  <c r="DX11" i="26"/>
  <c r="DX18" i="26"/>
  <c r="DX15" i="26"/>
  <c r="DX26" i="26" s="1"/>
  <c r="DX16" i="26"/>
  <c r="DX23" i="26"/>
  <c r="DX21" i="26"/>
  <c r="DX17" i="26"/>
  <c r="DX28" i="26"/>
  <c r="DX22" i="26"/>
  <c r="DX29" i="26"/>
  <c r="DX30" i="26"/>
  <c r="DX32" i="26"/>
  <c r="DX31" i="26"/>
  <c r="DX33" i="26"/>
  <c r="DX20" i="26"/>
  <c r="DX27" i="26"/>
  <c r="DX34" i="26"/>
  <c r="DY6" i="26" l="1"/>
  <c r="DY5" i="26"/>
  <c r="DY4" i="26"/>
  <c r="DY10" i="26"/>
  <c r="DY8" i="26"/>
  <c r="DY7" i="26"/>
  <c r="DY16" i="26"/>
  <c r="DY18" i="26"/>
  <c r="DY9" i="26"/>
  <c r="DY19" i="26"/>
  <c r="DY22" i="26"/>
  <c r="DY20" i="26"/>
  <c r="DY17" i="26"/>
  <c r="DY15" i="26"/>
  <c r="DY26" i="26" s="1"/>
  <c r="DY11" i="26"/>
  <c r="DY21" i="26"/>
  <c r="DY27" i="26"/>
  <c r="DY23" i="26"/>
  <c r="DY28" i="26"/>
  <c r="DY31" i="26"/>
  <c r="DY30" i="26"/>
  <c r="DY32" i="26"/>
  <c r="DY33" i="26"/>
  <c r="DY34" i="26"/>
  <c r="DY29" i="26"/>
  <c r="DZ7" i="26" l="1"/>
  <c r="DZ6" i="26"/>
  <c r="DZ5" i="26"/>
  <c r="DZ4" i="26"/>
  <c r="DZ8" i="26"/>
  <c r="DZ11" i="26"/>
  <c r="DZ15" i="26"/>
  <c r="DZ26" i="26" s="1"/>
  <c r="DZ9" i="26"/>
  <c r="DZ17" i="26"/>
  <c r="DZ20" i="26"/>
  <c r="DZ21" i="26"/>
  <c r="DZ16" i="26"/>
  <c r="DZ10" i="26"/>
  <c r="DZ19" i="26"/>
  <c r="DZ23" i="26"/>
  <c r="DZ18" i="26"/>
  <c r="DZ22" i="26"/>
  <c r="DZ32" i="26"/>
  <c r="DZ28" i="26"/>
  <c r="DZ34" i="26"/>
  <c r="DZ30" i="26"/>
  <c r="DZ31" i="26"/>
  <c r="DZ27" i="26"/>
  <c r="DZ29" i="26"/>
  <c r="DZ33" i="26"/>
  <c r="EA8" i="26" l="1"/>
  <c r="EA7" i="26"/>
  <c r="EA5" i="26"/>
  <c r="EA4" i="26"/>
  <c r="EA9" i="26"/>
  <c r="EA19" i="26"/>
  <c r="EA16" i="26"/>
  <c r="EA10" i="26"/>
  <c r="EA6" i="26"/>
  <c r="EA15" i="26"/>
  <c r="EA26" i="26" s="1"/>
  <c r="EA17" i="26"/>
  <c r="EA22" i="26"/>
  <c r="EA11" i="26"/>
  <c r="EA18" i="26"/>
  <c r="EA20" i="26"/>
  <c r="EA23" i="26"/>
  <c r="EA21" i="26"/>
  <c r="EA33" i="26"/>
  <c r="EA28" i="26"/>
  <c r="EA29" i="26"/>
  <c r="EA27" i="26"/>
  <c r="EA30" i="26"/>
  <c r="EA34" i="26"/>
  <c r="EA32" i="26"/>
  <c r="EA31" i="26"/>
  <c r="EB6" i="26" l="1"/>
  <c r="EB5" i="26"/>
  <c r="EB4" i="26"/>
  <c r="EB10" i="26"/>
  <c r="EB18" i="26"/>
  <c r="EB7" i="26"/>
  <c r="EB11" i="26"/>
  <c r="EB15" i="26"/>
  <c r="EB26" i="26" s="1"/>
  <c r="EB19" i="26"/>
  <c r="EB20" i="26"/>
  <c r="EB21" i="26"/>
  <c r="EB8" i="26"/>
  <c r="EB16" i="26"/>
  <c r="EB17" i="26"/>
  <c r="EB22" i="26"/>
  <c r="EB23" i="26"/>
  <c r="EB9" i="26"/>
  <c r="EB32" i="26"/>
  <c r="EB27" i="26"/>
  <c r="EB28" i="26"/>
  <c r="EB33" i="26"/>
  <c r="EB29" i="26"/>
  <c r="EB31" i="26"/>
  <c r="EB30" i="26"/>
  <c r="EB34" i="26"/>
  <c r="EC7" i="26" l="1"/>
  <c r="EC6" i="26"/>
  <c r="EC4" i="26"/>
  <c r="EC8" i="26"/>
  <c r="EC10" i="26"/>
  <c r="EC17" i="26"/>
  <c r="EC9" i="26"/>
  <c r="EC11" i="26"/>
  <c r="EC23" i="26"/>
  <c r="EC18" i="26"/>
  <c r="EC5" i="26"/>
  <c r="EC20" i="26"/>
  <c r="EC22" i="26"/>
  <c r="EC15" i="26"/>
  <c r="EC26" i="26" s="1"/>
  <c r="EC19" i="26"/>
  <c r="EC21" i="26"/>
  <c r="EC16" i="26"/>
  <c r="EC31" i="26"/>
  <c r="EC34" i="26"/>
  <c r="EC27" i="26"/>
  <c r="EC29" i="26"/>
  <c r="EC30" i="26"/>
  <c r="EC32" i="26"/>
  <c r="EC28" i="26"/>
  <c r="EC33" i="26"/>
  <c r="ED8" i="26" l="1"/>
  <c r="ED7" i="26"/>
  <c r="ED5" i="26"/>
  <c r="ED4" i="26"/>
  <c r="ED6" i="26"/>
  <c r="ED9" i="26"/>
  <c r="ED16" i="26"/>
  <c r="ED15" i="26"/>
  <c r="ED26" i="26" s="1"/>
  <c r="ED17" i="26"/>
  <c r="ED21" i="26"/>
  <c r="ED10" i="26"/>
  <c r="ED18" i="26"/>
  <c r="ED20" i="26"/>
  <c r="ED22" i="26"/>
  <c r="ED30" i="26"/>
  <c r="ED27" i="26"/>
  <c r="ED11" i="26"/>
  <c r="ED28" i="26"/>
  <c r="ED32" i="26"/>
  <c r="ED31" i="26"/>
  <c r="ED29" i="26"/>
  <c r="ED33" i="26"/>
  <c r="ED23" i="26"/>
  <c r="ED34" i="26"/>
  <c r="ED19" i="26"/>
  <c r="EE4" i="26" l="1"/>
  <c r="EE9" i="26"/>
  <c r="EE8" i="26"/>
  <c r="EE6" i="26"/>
  <c r="EE5" i="26"/>
  <c r="EE11" i="26"/>
  <c r="EE15" i="26"/>
  <c r="EE26" i="26" s="1"/>
  <c r="EE20" i="26"/>
  <c r="EE10" i="26"/>
  <c r="EE18" i="26"/>
  <c r="EE7" i="26"/>
  <c r="EE16" i="26"/>
  <c r="EE19" i="26"/>
  <c r="EE17" i="26"/>
  <c r="EE23" i="26"/>
  <c r="EE22" i="26"/>
  <c r="EE29" i="26"/>
  <c r="EE21" i="26"/>
  <c r="EE27" i="26"/>
  <c r="EE33" i="26"/>
  <c r="EE28" i="26"/>
  <c r="EE32" i="26"/>
  <c r="EE34" i="26"/>
  <c r="EE30" i="26"/>
  <c r="EE31" i="26"/>
  <c r="EF5" i="26" l="1"/>
  <c r="EF4" i="26"/>
  <c r="EF10" i="26"/>
  <c r="EF9" i="26"/>
  <c r="EF7" i="26"/>
  <c r="EF6" i="26"/>
  <c r="EF19" i="26"/>
  <c r="EF8" i="26"/>
  <c r="EF11" i="26"/>
  <c r="EF23" i="26"/>
  <c r="EF15" i="26"/>
  <c r="EF26" i="26" s="1"/>
  <c r="EF16" i="26"/>
  <c r="EF17" i="26"/>
  <c r="EF22" i="26"/>
  <c r="EF21" i="26"/>
  <c r="EF28" i="26"/>
  <c r="EF20" i="26"/>
  <c r="EF18" i="26"/>
  <c r="EF34" i="26"/>
  <c r="EF33" i="26"/>
  <c r="EF27" i="26"/>
  <c r="EF31" i="26"/>
  <c r="EF29" i="26"/>
  <c r="EF30" i="26"/>
  <c r="EF32" i="26"/>
  <c r="EG6" i="26" l="1"/>
  <c r="EG5" i="26"/>
  <c r="EG4" i="26"/>
  <c r="EG10" i="26"/>
  <c r="EG8" i="26"/>
  <c r="EG7" i="26"/>
  <c r="EG18" i="26"/>
  <c r="EG22" i="26"/>
  <c r="EG17" i="26"/>
  <c r="EG15" i="26"/>
  <c r="EG26" i="26" s="1"/>
  <c r="EG16" i="26"/>
  <c r="EG9" i="26"/>
  <c r="EG11" i="26"/>
  <c r="EG19" i="26"/>
  <c r="EG21" i="26"/>
  <c r="EG20" i="26"/>
  <c r="EG27" i="26"/>
  <c r="EG23" i="26"/>
  <c r="EG30" i="26"/>
  <c r="EG31" i="26"/>
  <c r="EG33" i="26"/>
  <c r="EG29" i="26"/>
  <c r="EG34" i="26"/>
  <c r="EG32" i="26"/>
  <c r="EG28" i="26"/>
  <c r="EH7" i="26" l="1"/>
  <c r="EH6" i="26"/>
  <c r="EH5" i="26"/>
  <c r="EH4" i="26"/>
  <c r="EH8" i="26"/>
  <c r="EH10" i="26"/>
  <c r="EH11" i="26"/>
  <c r="EH15" i="26"/>
  <c r="EH26" i="26" s="1"/>
  <c r="EH17" i="26"/>
  <c r="EH16" i="26"/>
  <c r="EH21" i="26"/>
  <c r="EH9" i="26"/>
  <c r="EH18" i="26"/>
  <c r="EH20" i="26"/>
  <c r="EH22" i="26"/>
  <c r="EH23" i="26"/>
  <c r="EH19" i="26"/>
  <c r="EH29" i="26"/>
  <c r="EH31" i="26"/>
  <c r="EH27" i="26"/>
  <c r="EH33" i="26"/>
  <c r="EH34" i="26"/>
  <c r="EH30" i="26"/>
  <c r="EH28" i="26"/>
  <c r="EH32" i="26"/>
  <c r="EI8" i="26" l="1"/>
  <c r="EI7" i="26"/>
  <c r="EI5" i="26"/>
  <c r="EI4" i="26"/>
  <c r="EI9" i="26"/>
  <c r="EI19" i="26"/>
  <c r="EI16" i="26"/>
  <c r="EI20" i="26"/>
  <c r="EI11" i="26"/>
  <c r="EI22" i="26"/>
  <c r="EI15" i="26"/>
  <c r="EI26" i="26" s="1"/>
  <c r="EI17" i="26"/>
  <c r="EI18" i="26"/>
  <c r="EI6" i="26"/>
  <c r="EI23" i="26"/>
  <c r="EI21" i="26"/>
  <c r="EI33" i="26"/>
  <c r="EI28" i="26"/>
  <c r="EI29" i="26"/>
  <c r="EI10" i="26"/>
  <c r="EI32" i="26"/>
  <c r="EI34" i="26"/>
  <c r="EI27" i="26"/>
  <c r="EI31" i="26"/>
  <c r="EI30" i="26"/>
  <c r="EJ6" i="26" l="1"/>
  <c r="EJ5" i="26"/>
  <c r="EJ4" i="26"/>
  <c r="EJ10" i="26"/>
  <c r="EJ18" i="26"/>
  <c r="EJ9" i="26"/>
  <c r="EJ7" i="26"/>
  <c r="EJ11" i="26"/>
  <c r="EJ15" i="26"/>
  <c r="EJ26" i="26" s="1"/>
  <c r="EJ19" i="26"/>
  <c r="EJ21" i="26"/>
  <c r="EJ16" i="26"/>
  <c r="EJ20" i="26"/>
  <c r="EJ23" i="26"/>
  <c r="EJ32" i="26"/>
  <c r="EJ27" i="26"/>
  <c r="EJ28" i="26"/>
  <c r="EJ22" i="26"/>
  <c r="EJ30" i="26"/>
  <c r="EJ34" i="26"/>
  <c r="EJ8" i="26"/>
  <c r="EJ17" i="26"/>
  <c r="EJ29" i="26"/>
  <c r="EJ31" i="26"/>
  <c r="EJ33" i="26"/>
  <c r="EK7" i="26" l="1"/>
  <c r="EK6" i="26"/>
  <c r="EK4" i="26"/>
  <c r="EK17" i="26"/>
  <c r="EK8" i="26"/>
  <c r="EK10" i="26"/>
  <c r="EK5" i="26"/>
  <c r="EK16" i="26"/>
  <c r="EK20" i="26"/>
  <c r="EK9" i="26"/>
  <c r="EK11" i="26"/>
  <c r="EK18" i="26"/>
  <c r="EK23" i="26"/>
  <c r="EK19" i="26"/>
  <c r="EK21" i="26"/>
  <c r="EK22" i="26"/>
  <c r="EK31" i="26"/>
  <c r="EK34" i="26"/>
  <c r="EK15" i="26"/>
  <c r="EK26" i="26" s="1"/>
  <c r="EK27" i="26"/>
  <c r="EK33" i="26"/>
  <c r="EK30" i="26"/>
  <c r="EK28" i="26"/>
  <c r="EK29" i="26"/>
  <c r="EK32" i="26"/>
  <c r="EL8" i="26" l="1"/>
  <c r="EL7" i="26"/>
  <c r="EL5" i="26"/>
  <c r="EL4" i="26"/>
  <c r="EL16" i="26"/>
  <c r="EL9" i="26"/>
  <c r="EL17" i="26"/>
  <c r="EL6" i="26"/>
  <c r="EL10" i="26"/>
  <c r="EL19" i="26"/>
  <c r="EL18" i="26"/>
  <c r="EL15" i="26"/>
  <c r="EL26" i="26" s="1"/>
  <c r="EL20" i="26"/>
  <c r="EL22" i="26"/>
  <c r="EL11" i="26"/>
  <c r="EL30" i="26"/>
  <c r="EL21" i="26"/>
  <c r="EL23" i="26"/>
  <c r="EL28" i="26"/>
  <c r="EL29" i="26"/>
  <c r="EL31" i="26"/>
  <c r="EL32" i="26"/>
  <c r="EL27" i="26"/>
  <c r="EL33" i="26"/>
  <c r="EL34" i="26"/>
  <c r="EM4" i="26" l="1"/>
  <c r="EM9" i="26"/>
  <c r="EM8" i="26"/>
  <c r="EM6" i="26"/>
  <c r="EM5" i="26"/>
  <c r="EM11" i="26"/>
  <c r="EM15" i="26"/>
  <c r="EM26" i="26" s="1"/>
  <c r="EM7" i="26"/>
  <c r="EM10" i="26"/>
  <c r="EM19" i="26"/>
  <c r="EM16" i="26"/>
  <c r="EM17" i="26"/>
  <c r="EM18" i="26"/>
  <c r="EM22" i="26"/>
  <c r="EM21" i="26"/>
  <c r="EM23" i="26"/>
  <c r="EM29" i="26"/>
  <c r="EM20" i="26"/>
  <c r="EM28" i="26"/>
  <c r="EM32" i="26"/>
  <c r="EM31" i="26"/>
  <c r="EM27" i="26"/>
  <c r="EM33" i="26"/>
  <c r="EM30" i="26"/>
  <c r="EM34" i="26"/>
  <c r="EN5" i="26" l="1"/>
  <c r="EN4" i="26"/>
  <c r="EN10" i="26"/>
  <c r="EN9" i="26"/>
  <c r="EN7" i="26"/>
  <c r="EN6" i="26"/>
  <c r="EN19" i="26"/>
  <c r="EN15" i="26"/>
  <c r="EN26" i="26" s="1"/>
  <c r="EN8" i="26"/>
  <c r="EN17" i="26"/>
  <c r="EN11" i="26"/>
  <c r="EN18" i="26"/>
  <c r="EN21" i="26"/>
  <c r="EN23" i="26"/>
  <c r="EN22" i="26"/>
  <c r="EN20" i="26"/>
  <c r="EN28" i="26"/>
  <c r="EN27" i="26"/>
  <c r="EN33" i="26"/>
  <c r="EN16" i="26"/>
  <c r="EN29" i="26"/>
  <c r="EN32" i="26"/>
  <c r="EN30" i="26"/>
  <c r="EN31" i="26"/>
  <c r="EN34" i="26"/>
  <c r="EO6" i="26" l="1"/>
  <c r="EO5" i="26"/>
  <c r="EO4" i="26"/>
  <c r="EO10" i="26"/>
  <c r="EO8" i="26"/>
  <c r="EO7" i="26"/>
  <c r="EO18" i="26"/>
  <c r="EO16" i="26"/>
  <c r="EO11" i="26"/>
  <c r="EO20" i="26"/>
  <c r="EO21" i="26"/>
  <c r="EO23" i="26"/>
  <c r="EO9" i="26"/>
  <c r="EO17" i="26"/>
  <c r="EO15" i="26"/>
  <c r="EO26" i="26" s="1"/>
  <c r="EO19" i="26"/>
  <c r="EO27" i="26"/>
  <c r="EO34" i="26"/>
  <c r="EO33" i="26"/>
  <c r="EO22" i="26"/>
  <c r="EO28" i="26"/>
  <c r="EO30" i="26"/>
  <c r="EO32" i="26"/>
  <c r="EO29" i="26"/>
  <c r="EO31" i="26"/>
  <c r="EP7" i="26" l="1"/>
  <c r="EP6" i="26"/>
  <c r="EP5" i="26"/>
  <c r="EP4" i="26"/>
  <c r="EP8" i="26"/>
  <c r="EP10" i="26"/>
  <c r="EP11" i="26"/>
  <c r="EP15" i="26"/>
  <c r="EP26" i="26" s="1"/>
  <c r="EP17" i="26"/>
  <c r="EP18" i="26"/>
  <c r="EP21" i="26"/>
  <c r="EP9" i="26"/>
  <c r="EP19" i="26"/>
  <c r="EP16" i="26"/>
  <c r="EP23" i="26"/>
  <c r="EP20" i="26"/>
  <c r="EP22" i="26"/>
  <c r="EP27" i="26"/>
  <c r="EP30" i="26"/>
  <c r="EP28" i="26"/>
  <c r="EP34" i="26"/>
  <c r="EP32" i="26"/>
  <c r="EP33" i="26"/>
  <c r="EP31" i="26"/>
  <c r="EP29" i="26"/>
  <c r="EQ8" i="26" l="1"/>
  <c r="EQ5" i="26"/>
  <c r="EQ4" i="26"/>
  <c r="EQ9" i="26"/>
  <c r="EQ19" i="26"/>
  <c r="EQ6" i="26"/>
  <c r="EQ16" i="26"/>
  <c r="EQ20" i="26"/>
  <c r="EQ15" i="26"/>
  <c r="EQ26" i="26" s="1"/>
  <c r="EQ22" i="26"/>
  <c r="EQ17" i="26"/>
  <c r="EQ11" i="26"/>
  <c r="EQ10" i="26"/>
  <c r="EQ7" i="26"/>
  <c r="EQ23" i="26"/>
  <c r="EQ33" i="26"/>
  <c r="EQ21" i="26"/>
  <c r="EQ28" i="26"/>
  <c r="EQ29" i="26"/>
  <c r="EQ18" i="26"/>
  <c r="EQ31" i="26"/>
  <c r="EQ27" i="26"/>
  <c r="EQ34" i="26"/>
  <c r="EQ30" i="26"/>
  <c r="EQ32" i="26"/>
  <c r="ER6" i="26" l="1"/>
  <c r="ER5" i="26"/>
  <c r="ER4" i="26"/>
  <c r="ER10" i="26"/>
  <c r="ER7" i="26"/>
  <c r="ER9" i="26"/>
  <c r="ER18" i="26"/>
  <c r="ER8" i="26"/>
  <c r="ER11" i="26"/>
  <c r="ER15" i="26"/>
  <c r="ER26" i="26" s="1"/>
  <c r="ER21" i="26"/>
  <c r="ER17" i="26"/>
  <c r="ER19" i="26"/>
  <c r="ER22" i="26"/>
  <c r="ER16" i="26"/>
  <c r="ER20" i="26"/>
  <c r="ER23" i="26"/>
  <c r="ER32" i="26"/>
  <c r="ER27" i="26"/>
  <c r="ER28" i="26"/>
  <c r="ER34" i="26"/>
  <c r="ER30" i="26"/>
  <c r="ER29" i="26"/>
  <c r="ER31" i="26"/>
  <c r="ER33" i="26"/>
  <c r="ES7" i="26" l="1"/>
  <c r="ES6" i="26"/>
  <c r="ES4" i="26"/>
  <c r="ES17" i="26"/>
  <c r="ES5" i="26"/>
  <c r="ES9" i="26"/>
  <c r="ES11" i="26"/>
  <c r="ES16" i="26"/>
  <c r="ES18" i="26"/>
  <c r="ES20" i="26"/>
  <c r="ES8" i="26"/>
  <c r="ES10" i="26"/>
  <c r="ES23" i="26"/>
  <c r="ES15" i="26"/>
  <c r="ES26" i="26" s="1"/>
  <c r="ES21" i="26"/>
  <c r="ES22" i="26"/>
  <c r="ES31" i="26"/>
  <c r="ES34" i="26"/>
  <c r="ES27" i="26"/>
  <c r="ES19" i="26"/>
  <c r="ES29" i="26"/>
  <c r="ES32" i="26"/>
  <c r="ES30" i="26"/>
  <c r="ES28" i="26"/>
  <c r="ES33" i="26"/>
  <c r="ET8" i="26" l="1"/>
  <c r="ET7" i="26"/>
  <c r="ET5" i="26"/>
  <c r="ET4" i="26"/>
  <c r="ET16" i="26"/>
  <c r="ET10" i="26"/>
  <c r="ET19" i="26"/>
  <c r="ET6" i="26"/>
  <c r="ET20" i="26"/>
  <c r="ET9" i="26"/>
  <c r="ET18" i="26"/>
  <c r="ET15" i="26"/>
  <c r="ET26" i="26" s="1"/>
  <c r="ET17" i="26"/>
  <c r="ET11" i="26"/>
  <c r="ET21" i="26"/>
  <c r="ET30" i="26"/>
  <c r="ET22" i="26"/>
  <c r="ET33" i="26"/>
  <c r="ET23" i="26"/>
  <c r="ET34" i="26"/>
  <c r="ET29" i="26"/>
  <c r="ET31" i="26"/>
  <c r="ET28" i="26"/>
  <c r="ET27" i="26"/>
  <c r="ET32" i="26"/>
  <c r="EU4" i="26" l="1"/>
  <c r="EU9" i="26"/>
  <c r="EU8" i="26"/>
  <c r="EU6" i="26"/>
  <c r="EU5" i="26"/>
  <c r="EU11" i="26"/>
  <c r="EU15" i="26"/>
  <c r="EU26" i="26" s="1"/>
  <c r="EU10" i="26"/>
  <c r="EU7" i="26"/>
  <c r="EU18" i="26"/>
  <c r="EU22" i="26"/>
  <c r="EU21" i="26"/>
  <c r="EU16" i="26"/>
  <c r="EU23" i="26"/>
  <c r="EU19" i="26"/>
  <c r="EU29" i="26"/>
  <c r="EU17" i="26"/>
  <c r="EU27" i="26"/>
  <c r="EU31" i="26"/>
  <c r="EU30" i="26"/>
  <c r="EU33" i="26"/>
  <c r="EU34" i="26"/>
  <c r="EU28" i="26"/>
  <c r="EU32" i="26"/>
  <c r="EU20" i="26"/>
  <c r="EV5" i="26" l="1"/>
  <c r="EV4" i="26"/>
  <c r="EV10" i="26"/>
  <c r="EV9" i="26"/>
  <c r="EV7" i="26"/>
  <c r="EV6" i="26"/>
  <c r="EV19" i="26"/>
  <c r="EV17" i="26"/>
  <c r="EV11" i="26"/>
  <c r="EV16" i="26"/>
  <c r="EV15" i="26"/>
  <c r="EV26" i="26" s="1"/>
  <c r="EV18" i="26"/>
  <c r="EV8" i="26"/>
  <c r="EV20" i="26"/>
  <c r="EV23" i="26"/>
  <c r="EV22" i="26"/>
  <c r="EV28" i="26"/>
  <c r="EV21" i="26"/>
  <c r="EV32" i="26"/>
  <c r="EV27" i="26"/>
  <c r="EV31" i="26"/>
  <c r="EV29" i="26"/>
  <c r="EV33" i="26"/>
  <c r="EV34" i="26"/>
  <c r="EV30" i="26"/>
  <c r="EW6" i="26" l="1"/>
  <c r="EW5" i="26"/>
  <c r="EW4" i="26"/>
  <c r="EW10" i="26"/>
  <c r="EW8" i="26"/>
  <c r="EW7" i="26"/>
  <c r="EW9" i="26"/>
  <c r="EW18" i="26"/>
  <c r="EW19" i="26"/>
  <c r="EW11" i="26"/>
  <c r="EW16" i="26"/>
  <c r="EW17" i="26"/>
  <c r="EW22" i="26"/>
  <c r="EW21" i="26"/>
  <c r="EW15" i="26"/>
  <c r="EW26" i="26" s="1"/>
  <c r="EW23" i="26"/>
  <c r="EW20" i="26"/>
  <c r="EW27" i="26"/>
  <c r="EW29" i="26"/>
  <c r="EW33" i="26"/>
  <c r="EW32" i="26"/>
  <c r="EW31" i="26"/>
  <c r="EW28" i="26"/>
  <c r="EW34" i="26"/>
  <c r="EW30" i="26"/>
  <c r="EX7" i="26" l="1"/>
  <c r="EX6" i="26"/>
  <c r="EX5" i="26"/>
  <c r="EX4" i="26"/>
  <c r="EX8" i="26"/>
  <c r="EX11" i="26"/>
  <c r="EX15" i="26"/>
  <c r="EX26" i="26" s="1"/>
  <c r="EX10" i="26"/>
  <c r="EX17" i="26"/>
  <c r="EX9" i="26"/>
  <c r="EX21" i="26"/>
  <c r="EX16" i="26"/>
  <c r="EX19" i="26"/>
  <c r="EX23" i="26"/>
  <c r="EX20" i="26"/>
  <c r="EX18" i="26"/>
  <c r="EX22" i="26"/>
  <c r="EX28" i="26"/>
  <c r="EX34" i="26"/>
  <c r="EX29" i="26"/>
  <c r="EX33" i="26"/>
  <c r="EX31" i="26"/>
  <c r="EX27" i="26"/>
  <c r="EX30" i="26"/>
  <c r="EX32" i="26"/>
  <c r="EY8" i="26" l="1"/>
  <c r="EY5" i="26"/>
  <c r="EY4" i="26"/>
  <c r="EY9" i="26"/>
  <c r="EY19" i="26"/>
  <c r="EY6" i="26"/>
  <c r="EY16" i="26"/>
  <c r="EY20" i="26"/>
  <c r="EY17" i="26"/>
  <c r="EY22" i="26"/>
  <c r="EY10" i="26"/>
  <c r="EY7" i="26"/>
  <c r="EY21" i="26"/>
  <c r="EY11" i="26"/>
  <c r="EY15" i="26"/>
  <c r="EY26" i="26" s="1"/>
  <c r="EY18" i="26"/>
  <c r="EY33" i="26"/>
  <c r="EY28" i="26"/>
  <c r="EY29" i="26"/>
  <c r="EY30" i="26"/>
  <c r="EY23" i="26"/>
  <c r="EY31" i="26"/>
  <c r="EY27" i="26"/>
  <c r="EY34" i="26"/>
  <c r="EY32" i="26"/>
  <c r="EZ6" i="26" l="1"/>
  <c r="EZ5" i="26"/>
  <c r="EZ4" i="26"/>
  <c r="EZ10" i="26"/>
  <c r="EZ8" i="26"/>
  <c r="EZ18" i="26"/>
  <c r="EZ7" i="26"/>
  <c r="EZ9" i="26"/>
  <c r="EZ11" i="26"/>
  <c r="EZ15" i="26"/>
  <c r="EZ26" i="26" s="1"/>
  <c r="EZ21" i="26"/>
  <c r="EZ16" i="26"/>
  <c r="EZ17" i="26"/>
  <c r="EZ20" i="26"/>
  <c r="EZ19" i="26"/>
  <c r="EZ22" i="26"/>
  <c r="EZ23" i="26"/>
  <c r="EZ32" i="26"/>
  <c r="EZ27" i="26"/>
  <c r="EZ28" i="26"/>
  <c r="EZ31" i="26"/>
  <c r="EZ29" i="26"/>
  <c r="EZ33" i="26"/>
  <c r="EZ30" i="26"/>
  <c r="EZ34" i="26"/>
  <c r="FA7" i="26" l="1"/>
  <c r="FA6" i="26"/>
  <c r="FA4" i="26"/>
  <c r="FA17" i="26"/>
  <c r="FA10" i="26"/>
  <c r="FA15" i="26"/>
  <c r="FA26" i="26" s="1"/>
  <c r="FA18" i="26"/>
  <c r="FA20" i="26"/>
  <c r="FA8" i="26"/>
  <c r="FA11" i="26"/>
  <c r="FA19" i="26"/>
  <c r="FA5" i="26"/>
  <c r="FA22" i="26"/>
  <c r="FA23" i="26"/>
  <c r="FA9" i="26"/>
  <c r="FA21" i="26"/>
  <c r="FA31" i="26"/>
  <c r="FA34" i="26"/>
  <c r="FA16" i="26"/>
  <c r="FA27" i="26"/>
  <c r="FA30" i="26"/>
  <c r="FA32" i="26"/>
  <c r="FA29" i="26"/>
  <c r="FA33" i="26"/>
  <c r="FA28" i="26"/>
  <c r="FB8" i="26" l="1"/>
  <c r="FB7" i="26"/>
  <c r="FB5" i="26"/>
  <c r="FB4" i="26"/>
  <c r="FB10" i="26"/>
  <c r="FB16" i="26"/>
  <c r="FB9" i="26"/>
  <c r="FB11" i="26"/>
  <c r="FB15" i="26"/>
  <c r="FB26" i="26" s="1"/>
  <c r="FB18" i="26"/>
  <c r="FB6" i="26"/>
  <c r="FB19" i="26"/>
  <c r="FB23" i="26"/>
  <c r="FB17" i="26"/>
  <c r="FB22" i="26"/>
  <c r="FB30" i="26"/>
  <c r="FB20" i="26"/>
  <c r="FB27" i="26"/>
  <c r="FB32" i="26"/>
  <c r="FB21" i="26"/>
  <c r="FB34" i="26"/>
  <c r="FB29" i="26"/>
  <c r="FB31" i="26"/>
  <c r="FB33" i="26"/>
  <c r="FB28" i="26"/>
  <c r="FC4" i="26" l="1"/>
  <c r="FC9" i="26"/>
  <c r="FC8" i="26"/>
  <c r="FC6" i="26"/>
  <c r="FC5" i="26"/>
  <c r="FC11" i="26"/>
  <c r="FC15" i="26"/>
  <c r="FC26" i="26" s="1"/>
  <c r="FC7" i="26"/>
  <c r="FC18" i="26"/>
  <c r="FC17" i="26"/>
  <c r="FC19" i="26"/>
  <c r="FC16" i="26"/>
  <c r="FC21" i="26"/>
  <c r="FC20" i="26"/>
  <c r="FC10" i="26"/>
  <c r="FC29" i="26"/>
  <c r="FC23" i="26"/>
  <c r="FC27" i="26"/>
  <c r="FC33" i="26"/>
  <c r="FC22" i="26"/>
  <c r="FC28" i="26"/>
  <c r="FC30" i="26"/>
  <c r="FC34" i="26"/>
  <c r="FC32" i="26"/>
  <c r="FC31" i="26"/>
  <c r="FD5" i="26" l="1"/>
  <c r="FD4" i="26"/>
  <c r="FD10" i="26"/>
  <c r="FD9" i="26"/>
  <c r="FD7" i="26"/>
  <c r="FD6" i="26"/>
  <c r="FD19" i="26"/>
  <c r="FD8" i="26"/>
  <c r="FD16" i="26"/>
  <c r="FD15" i="26"/>
  <c r="FD26" i="26" s="1"/>
  <c r="FD20" i="26"/>
  <c r="FD17" i="26"/>
  <c r="FD22" i="26"/>
  <c r="FD23" i="26"/>
  <c r="FD18" i="26"/>
  <c r="FD21" i="26"/>
  <c r="FD28" i="26"/>
  <c r="FD29" i="26"/>
  <c r="FD27" i="26"/>
  <c r="FD31" i="26"/>
  <c r="FD11" i="26"/>
  <c r="FD30" i="26"/>
  <c r="FD32" i="26"/>
  <c r="FD34" i="26"/>
  <c r="FD33" i="26"/>
  <c r="FE6" i="26" l="1"/>
  <c r="FE5" i="26"/>
  <c r="FE4" i="26"/>
  <c r="FE10" i="26"/>
  <c r="FE8" i="26"/>
  <c r="FE7" i="26"/>
  <c r="FE9" i="26"/>
  <c r="FE18" i="26"/>
  <c r="FE11" i="26"/>
  <c r="FE19" i="26"/>
  <c r="FE21" i="26"/>
  <c r="FE20" i="26"/>
  <c r="FE23" i="26"/>
  <c r="FE16" i="26"/>
  <c r="FE17" i="26"/>
  <c r="FE22" i="26"/>
  <c r="FE27" i="26"/>
  <c r="FE15" i="26"/>
  <c r="FE26" i="26" s="1"/>
  <c r="FE32" i="26"/>
  <c r="FE28" i="26"/>
  <c r="FE31" i="26"/>
  <c r="FE34" i="26"/>
  <c r="FE30" i="26"/>
  <c r="FE29" i="26"/>
  <c r="FE33" i="26"/>
  <c r="FG27" i="26" l="1"/>
  <c r="FG29" i="26"/>
  <c r="FG31" i="26"/>
  <c r="FG16" i="26"/>
  <c r="FG33" i="26"/>
  <c r="FG11" i="26"/>
  <c r="FG22" i="26"/>
  <c r="FG8" i="26"/>
  <c r="FG10" i="26"/>
  <c r="FG4" i="26"/>
  <c r="FG19" i="26"/>
  <c r="FG21" i="26"/>
  <c r="FG15" i="26"/>
  <c r="FG26" i="26" s="1"/>
  <c r="FG6" i="26"/>
  <c r="FG9" i="26"/>
  <c r="FG20" i="26"/>
  <c r="FG5" i="26"/>
  <c r="FG28" i="26"/>
  <c r="FG30" i="26"/>
  <c r="FG23" i="26"/>
  <c r="FG17" i="26"/>
  <c r="FG32" i="26"/>
  <c r="FG34" i="26"/>
  <c r="FG7" i="26"/>
  <c r="FG18" i="26"/>
  <c r="FF7" i="26"/>
  <c r="FF6" i="26"/>
  <c r="FF5" i="26"/>
  <c r="FF4" i="26"/>
  <c r="FF8" i="26"/>
  <c r="FF11" i="26"/>
  <c r="FF15" i="26"/>
  <c r="FF26" i="26" s="1"/>
  <c r="FF17" i="26"/>
  <c r="FF21" i="26"/>
  <c r="FF10" i="26"/>
  <c r="FF16" i="26"/>
  <c r="FF9" i="26"/>
  <c r="FF18" i="26"/>
  <c r="FF20" i="26"/>
  <c r="FF22" i="26"/>
  <c r="FF23" i="26"/>
  <c r="FF19" i="26"/>
  <c r="FF33" i="26"/>
  <c r="FF32" i="26"/>
  <c r="FF34" i="26"/>
  <c r="FF30" i="26"/>
  <c r="FF28" i="26"/>
  <c r="FF29" i="26"/>
  <c r="FF27" i="26"/>
  <c r="FF31" i="26"/>
  <c r="FH11" i="26" l="1"/>
  <c r="FH8" i="26"/>
  <c r="FH32" i="26"/>
  <c r="FH20" i="26"/>
  <c r="FH15" i="26"/>
  <c r="FH26" i="26" s="1"/>
  <c r="FH19" i="26"/>
  <c r="FH29" i="26"/>
  <c r="FH28" i="26"/>
  <c r="FH22" i="26"/>
  <c r="FH9" i="26"/>
  <c r="FH5" i="26"/>
  <c r="FH33" i="26"/>
  <c r="FH16" i="26"/>
  <c r="FH6" i="26"/>
  <c r="FH21" i="26"/>
  <c r="FH31" i="26"/>
  <c r="FH18" i="26"/>
  <c r="FH30" i="26"/>
  <c r="FH17" i="26"/>
  <c r="FH34" i="26"/>
  <c r="FH4" i="26"/>
  <c r="FH27" i="26"/>
  <c r="FH10" i="26"/>
  <c r="FH7" i="26"/>
  <c r="FH23" i="26"/>
</calcChain>
</file>

<file path=xl/sharedStrings.xml><?xml version="1.0" encoding="utf-8"?>
<sst xmlns="http://schemas.openxmlformats.org/spreadsheetml/2006/main" count="82" uniqueCount="25">
  <si>
    <t>Bolsonaro</t>
  </si>
  <si>
    <t>NS/NR</t>
  </si>
  <si>
    <t>Alckmin</t>
  </si>
  <si>
    <t>Alvaro Dias</t>
  </si>
  <si>
    <t>Marina</t>
  </si>
  <si>
    <t>Ciro</t>
  </si>
  <si>
    <t>Haddad</t>
  </si>
  <si>
    <t>Avg</t>
  </si>
  <si>
    <t>XP</t>
  </si>
  <si>
    <t>IBOPE</t>
  </si>
  <si>
    <t xml:space="preserve">Bolsonaro </t>
  </si>
  <si>
    <t xml:space="preserve">TODOS </t>
  </si>
  <si>
    <t>PROP</t>
  </si>
  <si>
    <t>DEMAIS</t>
  </si>
  <si>
    <t xml:space="preserve">NS/NR </t>
  </si>
  <si>
    <t xml:space="preserve">Marina </t>
  </si>
  <si>
    <t xml:space="preserve">Alckmin </t>
  </si>
  <si>
    <t xml:space="preserve">Ciro </t>
  </si>
  <si>
    <t xml:space="preserve">Haddad </t>
  </si>
  <si>
    <t xml:space="preserve">Alvaro Dias </t>
  </si>
  <si>
    <t xml:space="preserve">DEMAIS </t>
  </si>
  <si>
    <t>ATLAS</t>
  </si>
  <si>
    <t>Desvp</t>
  </si>
  <si>
    <t>MAUA</t>
  </si>
  <si>
    <t>ERRO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</si>
</sst>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65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3">
    <xf numFmtId="0" fontId="0" fillId="0" borderId="0" xfId="0"/>
    <xf numFmtId="16" fontId="0" fillId="2" borderId="2" xfId="0" applyNumberFormat="1" applyFill="1" applyBorder="1"/>
    <xf numFmtId="0" fontId="0" fillId="2" borderId="4" xfId="0" applyFill="1" applyBorder="1"/>
    <xf numFmtId="0" fontId="0" fillId="2" borderId="5" xfId="0" applyFill="1" applyBorder="1"/>
    <xf numFmtId="0" fontId="0" fillId="3" borderId="0" xfId="0" applyFill="1"/>
    <xf numFmtId="0" fontId="2" fillId="3" borderId="1" xfId="0" applyFont="1" applyFill="1" applyBorder="1"/>
    <xf numFmtId="164" fontId="0" fillId="3" borderId="0" xfId="1" applyNumberFormat="1" applyFont="1" applyFill="1" applyBorder="1"/>
    <xf numFmtId="164" fontId="0" fillId="3" borderId="0" xfId="1" applyNumberFormat="1" applyFont="1" applyFill="1"/>
    <xf numFmtId="164" fontId="0" fillId="3" borderId="0" xfId="0" applyNumberFormat="1" applyFill="1"/>
    <xf numFmtId="0" fontId="2" fillId="3" borderId="0" xfId="0" applyFont="1" applyFill="1"/>
    <xf numFmtId="0" fontId="2" fillId="3" borderId="0" xfId="0" applyFont="1" applyFill="1" applyAlignment="1">
      <alignment horizontal="center"/>
    </xf>
    <xf numFmtId="16" fontId="0" fillId="3" borderId="0" xfId="0" applyNumberFormat="1" applyFill="1"/>
    <xf numFmtId="164" fontId="0" fillId="3" borderId="3" xfId="1" applyNumberFormat="1" applyFont="1" applyFill="1" applyBorder="1"/>
    <xf numFmtId="0" fontId="2" fillId="3" borderId="0" xfId="0" applyFont="1" applyFill="1" applyAlignment="1">
      <alignment horizontal="center"/>
    </xf>
    <xf numFmtId="16" fontId="2" fillId="2" borderId="2" xfId="0" applyNumberFormat="1" applyFont="1" applyFill="1" applyBorder="1" applyAlignment="1">
      <alignment horizontal="center"/>
    </xf>
    <xf numFmtId="164" fontId="2" fillId="3" borderId="3" xfId="1" applyNumberFormat="1" applyFont="1" applyFill="1" applyBorder="1" applyAlignment="1">
      <alignment horizontal="center"/>
    </xf>
    <xf numFmtId="164" fontId="2" fillId="3" borderId="0" xfId="1" applyNumberFormat="1" applyFont="1" applyFill="1" applyBorder="1" applyAlignment="1">
      <alignment horizontal="center"/>
    </xf>
    <xf numFmtId="164" fontId="1" fillId="3" borderId="0" xfId="1" applyNumberFormat="1" applyFont="1" applyFill="1" applyBorder="1" applyAlignment="1">
      <alignment horizontal="center"/>
    </xf>
    <xf numFmtId="0" fontId="0" fillId="2" borderId="0" xfId="0" applyFill="1" applyBorder="1"/>
    <xf numFmtId="164" fontId="3" fillId="3" borderId="3" xfId="1" applyNumberFormat="1" applyFont="1" applyFill="1" applyBorder="1"/>
    <xf numFmtId="164" fontId="3" fillId="3" borderId="0" xfId="1" applyNumberFormat="1" applyFont="1" applyFill="1" applyBorder="1"/>
    <xf numFmtId="0" fontId="3" fillId="3" borderId="0" xfId="0" applyFont="1" applyFill="1"/>
    <xf numFmtId="16" fontId="3" fillId="2" borderId="2" xfId="0" applyNumberFormat="1" applyFont="1" applyFill="1" applyBorder="1"/>
    <xf numFmtId="164" fontId="4" fillId="3" borderId="3" xfId="1" applyNumberFormat="1" applyFont="1" applyFill="1" applyBorder="1"/>
    <xf numFmtId="164" fontId="4" fillId="3" borderId="0" xfId="1" applyNumberFormat="1" applyFont="1" applyFill="1" applyBorder="1"/>
    <xf numFmtId="0" fontId="4" fillId="3" borderId="0" xfId="0" applyFont="1" applyFill="1"/>
    <xf numFmtId="16" fontId="4" fillId="2" borderId="2" xfId="0" applyNumberFormat="1" applyFont="1" applyFill="1" applyBorder="1"/>
    <xf numFmtId="164" fontId="3" fillId="3" borderId="0" xfId="0" applyNumberFormat="1" applyFont="1" applyFill="1"/>
    <xf numFmtId="16" fontId="2" fillId="2" borderId="2" xfId="0" applyNumberFormat="1" applyFont="1" applyFill="1" applyBorder="1"/>
    <xf numFmtId="164" fontId="2" fillId="3" borderId="3" xfId="1" applyNumberFormat="1" applyFont="1" applyFill="1" applyBorder="1"/>
    <xf numFmtId="164" fontId="2" fillId="3" borderId="0" xfId="1" applyNumberFormat="1" applyFont="1" applyFill="1" applyBorder="1"/>
    <xf numFmtId="10" fontId="2" fillId="3" borderId="0" xfId="0" applyNumberFormat="1" applyFont="1" applyFill="1" applyAlignment="1">
      <alignment horizontal="center"/>
    </xf>
    <xf numFmtId="16" fontId="0" fillId="2" borderId="2" xfId="0" applyNumberFormat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05028"/>
      <rgbColor rgb="00C0DCFE"/>
      <rgbColor rgb="00BEBEBE"/>
      <rgbColor rgb="00FFE4CC"/>
      <rgbColor rgb="00CCCCCC"/>
      <rgbColor rgb="00E6E6E6"/>
      <rgbColor rgb="00808080"/>
      <rgbColor rgb="004496FB"/>
      <rgbColor rgb="00F9D019"/>
      <rgbColor rgb="00FFAE66"/>
      <rgbColor rgb="00CFE0B6"/>
      <rgbColor rgb="00F05028"/>
      <rgbColor rgb="00E1D9EA"/>
      <rgbColor rgb="00A88DC2"/>
      <rgbColor rgb="00024989"/>
      <rgbColor rgb="00666666"/>
      <rgbColor rgb="00C00000"/>
      <rgbColor rgb="00FFAA00"/>
      <rgbColor rgb="0000B16A"/>
      <rgbColor rgb="002495FC"/>
      <rgbColor rgb="00B4DC00"/>
      <rgbColor rgb="00FFE600"/>
      <rgbColor rgb="00195A50"/>
      <rgbColor rgb="0064B400"/>
      <rgbColor rgb="00FFAA00"/>
      <rgbColor rgb="00780032"/>
      <rgbColor rgb="00828282"/>
      <rgbColor rgb="0000BEB4"/>
      <rgbColor rgb="00FFAE66"/>
      <rgbColor rgb="004496FB"/>
      <rgbColor rgb="00FEF5CF"/>
      <rgbColor rgb="00FFFFFF"/>
      <rgbColor rgb="00FFFFFF"/>
      <rgbColor rgb="00FFFFFF"/>
      <rgbColor rgb="00FFFFFF"/>
      <rgbColor rgb="00E6E6E6"/>
      <rgbColor rgb="00024989"/>
      <rgbColor rgb="00A6A6A6"/>
      <rgbColor rgb="00FDEDA2"/>
      <rgbColor rgb="00CCCCCC"/>
      <rgbColor rgb="00FFCA99"/>
      <rgbColor rgb="00BFBFBF"/>
      <rgbColor rgb="00D9D9D9"/>
      <rgbColor rgb="00F2F2F2"/>
      <rgbColor rgb="00B8D192"/>
      <rgbColor rgb="00C5B4D6"/>
      <rgbColor rgb="007F7F7F"/>
      <rgbColor rgb="0083B9FC"/>
      <rgbColor rgb="00045ABE"/>
      <rgbColor rgb="00FF7C00"/>
      <rgbColor rgb="00FFFFFF"/>
      <rgbColor rgb="00E7EFDA"/>
      <rgbColor rgb="0088B14B"/>
      <rgbColor rgb="006E4D8F"/>
    </indexedColors>
    <mruColors>
      <color rgb="FFC00000"/>
      <color rgb="FFB4DC00"/>
      <color rgb="FF024989"/>
      <color rgb="FFFFE600"/>
      <color rgb="FF2495FC"/>
      <color rgb="FF00B16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chartsheet" Target="chartsheets/sheet3.xml"/><Relationship Id="rId7" Type="http://schemas.openxmlformats.org/officeDocument/2006/relationships/theme" Target="theme/theme1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1.xml"/><Relationship Id="rId10" Type="http://schemas.openxmlformats.org/officeDocument/2006/relationships/calcChain" Target="calcChain.xml"/><Relationship Id="rId4" Type="http://schemas.openxmlformats.org/officeDocument/2006/relationships/chartsheet" Target="chart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>
                <a:solidFill>
                  <a:srgbClr val="024989"/>
                </a:solidFill>
                <a:latin typeface="Cambria"/>
                <a:ea typeface="Cambria"/>
                <a:cs typeface="Cambria"/>
              </a:defRPr>
            </a:pPr>
            <a:r>
              <a:rPr lang="pt-BR"/>
              <a:t>IBOPE (Desvio Padrão</a:t>
            </a:r>
            <a:r>
              <a:rPr lang="pt-BR" baseline="0"/>
              <a:t> do Erro por Candidato)</a:t>
            </a:r>
            <a:endParaRPr lang="pt-BR"/>
          </a:p>
        </c:rich>
      </c:tx>
      <c:layout/>
      <c:overlay val="0"/>
      <c:spPr>
        <a:noFill/>
      </c:spPr>
    </c:title>
    <c:autoTitleDeleted val="0"/>
    <c:plotArea>
      <c:layout>
        <c:manualLayout>
          <c:xMode val="edge"/>
          <c:yMode val="edge"/>
          <c:x val="6.9658576164741181E-3"/>
          <c:y val="5.9553349875930521E-2"/>
          <c:w val="0.99303414238352583"/>
          <c:h val="0.88089330024813894"/>
        </c:manualLayout>
      </c:layout>
      <c:barChart>
        <c:barDir val="col"/>
        <c:grouping val="clustered"/>
        <c:varyColors val="0"/>
        <c:ser>
          <c:idx val="0"/>
          <c:order val="0"/>
          <c:tx>
            <c:v>Mauá</c:v>
          </c:tx>
          <c:spPr>
            <a:solidFill>
              <a:srgbClr val="024989"/>
            </a:solidFill>
            <a:ln w="25400">
              <a:noFill/>
            </a:ln>
            <a:effectLst/>
          </c:spPr>
          <c:invertIfNegative val="0"/>
          <c:cat>
            <c:strRef>
              <c:f>Comp!$B$16:$B$23</c:f>
              <c:strCache>
                <c:ptCount val="8"/>
                <c:pt idx="0">
                  <c:v>NS/NR</c:v>
                </c:pt>
                <c:pt idx="1">
                  <c:v>Bolsonaro</c:v>
                </c:pt>
                <c:pt idx="2">
                  <c:v>Marina</c:v>
                </c:pt>
                <c:pt idx="3">
                  <c:v>Alckmin</c:v>
                </c:pt>
                <c:pt idx="4">
                  <c:v>Ciro</c:v>
                </c:pt>
                <c:pt idx="5">
                  <c:v>Haddad</c:v>
                </c:pt>
                <c:pt idx="6">
                  <c:v>Alvaro Dias</c:v>
                </c:pt>
                <c:pt idx="7">
                  <c:v>DEMAIS</c:v>
                </c:pt>
              </c:strCache>
            </c:strRef>
          </c:cat>
          <c:val>
            <c:numRef>
              <c:f>Comp!$Q$4:$Q$11</c:f>
              <c:numCache>
                <c:formatCode>0.0%</c:formatCode>
                <c:ptCount val="8"/>
                <c:pt idx="0">
                  <c:v>2.9224898999999995E-2</c:v>
                </c:pt>
                <c:pt idx="1">
                  <c:v>2.206506749999999E-2</c:v>
                </c:pt>
                <c:pt idx="2">
                  <c:v>8.2228551666666625E-3</c:v>
                </c:pt>
                <c:pt idx="3">
                  <c:v>6.7384408333333303E-3</c:v>
                </c:pt>
                <c:pt idx="4">
                  <c:v>1.0758636E-2</c:v>
                </c:pt>
                <c:pt idx="5">
                  <c:v>2.41114435E-2</c:v>
                </c:pt>
                <c:pt idx="6">
                  <c:v>9.7949123333333343E-3</c:v>
                </c:pt>
                <c:pt idx="7">
                  <c:v>3.3265873333333383E-2</c:v>
                </c:pt>
              </c:numCache>
            </c:numRef>
          </c:val>
        </c:ser>
        <c:ser>
          <c:idx val="1"/>
          <c:order val="1"/>
          <c:tx>
            <c:v>Atlas</c:v>
          </c:tx>
          <c:spPr>
            <a:solidFill>
              <a:srgbClr val="666666"/>
            </a:solidFill>
            <a:ln w="25400">
              <a:noFill/>
            </a:ln>
            <a:effectLst/>
          </c:spPr>
          <c:invertIfNegative val="0"/>
          <c:cat>
            <c:strRef>
              <c:f>Comp!$B$16:$B$23</c:f>
              <c:strCache>
                <c:ptCount val="8"/>
                <c:pt idx="0">
                  <c:v>NS/NR</c:v>
                </c:pt>
                <c:pt idx="1">
                  <c:v>Bolsonaro</c:v>
                </c:pt>
                <c:pt idx="2">
                  <c:v>Marina</c:v>
                </c:pt>
                <c:pt idx="3">
                  <c:v>Alckmin</c:v>
                </c:pt>
                <c:pt idx="4">
                  <c:v>Ciro</c:v>
                </c:pt>
                <c:pt idx="5">
                  <c:v>Haddad</c:v>
                </c:pt>
                <c:pt idx="6">
                  <c:v>Alvaro Dias</c:v>
                </c:pt>
                <c:pt idx="7">
                  <c:v>DEMAIS</c:v>
                </c:pt>
              </c:strCache>
            </c:strRef>
          </c:cat>
          <c:val>
            <c:numRef>
              <c:f>Comp!$Q$16:$Q$23</c:f>
              <c:numCache>
                <c:formatCode>0.0%</c:formatCode>
                <c:ptCount val="8"/>
                <c:pt idx="0">
                  <c:v>7.5208333333333335E-2</c:v>
                </c:pt>
                <c:pt idx="1">
                  <c:v>1.4916666666666653E-2</c:v>
                </c:pt>
                <c:pt idx="2">
                  <c:v>3.5930555555555556E-2</c:v>
                </c:pt>
                <c:pt idx="3">
                  <c:v>1.5499999999999991E-2</c:v>
                </c:pt>
                <c:pt idx="4">
                  <c:v>2.3624999999999997E-2</c:v>
                </c:pt>
                <c:pt idx="5">
                  <c:v>1.8583333333333337E-2</c:v>
                </c:pt>
                <c:pt idx="6">
                  <c:v>1.0180555555555557E-2</c:v>
                </c:pt>
                <c:pt idx="7">
                  <c:v>1.0583333333333311E-2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2528640"/>
        <c:axId val="542530176"/>
      </c:barChart>
      <c:lineChart>
        <c:grouping val="standard"/>
        <c:varyColors val="0"/>
        <c:ser>
          <c:idx val="2"/>
          <c:order val="2"/>
          <c:tx>
            <c:v>Média Atlas</c:v>
          </c:tx>
          <c:spPr>
            <a:ln w="38100">
              <a:solidFill>
                <a:schemeClr val="bg1">
                  <a:lumMod val="65000"/>
                </a:schemeClr>
              </a:solidFill>
            </a:ln>
          </c:spPr>
          <c:marker>
            <c:symbol val="none"/>
          </c:marker>
          <c:cat>
            <c:strRef>
              <c:f>Comp!$B$16:$B$23</c:f>
              <c:strCache>
                <c:ptCount val="8"/>
                <c:pt idx="0">
                  <c:v>NS/NR</c:v>
                </c:pt>
                <c:pt idx="1">
                  <c:v>Bolsonaro</c:v>
                </c:pt>
                <c:pt idx="2">
                  <c:v>Marina</c:v>
                </c:pt>
                <c:pt idx="3">
                  <c:v>Alckmin</c:v>
                </c:pt>
                <c:pt idx="4">
                  <c:v>Ciro</c:v>
                </c:pt>
                <c:pt idx="5">
                  <c:v>Haddad</c:v>
                </c:pt>
                <c:pt idx="6">
                  <c:v>Alvaro Dias</c:v>
                </c:pt>
                <c:pt idx="7">
                  <c:v>DEMAIS</c:v>
                </c:pt>
              </c:strCache>
            </c:strRef>
          </c:cat>
          <c:val>
            <c:numRef>
              <c:f>Comp!$S$16:$S$23</c:f>
              <c:numCache>
                <c:formatCode>0.0%</c:formatCode>
                <c:ptCount val="8"/>
                <c:pt idx="0">
                  <c:v>2.5565972222222216E-2</c:v>
                </c:pt>
                <c:pt idx="1">
                  <c:v>2.5565972222222216E-2</c:v>
                </c:pt>
                <c:pt idx="2">
                  <c:v>2.5565972222222216E-2</c:v>
                </c:pt>
                <c:pt idx="3">
                  <c:v>2.5565972222222216E-2</c:v>
                </c:pt>
                <c:pt idx="4">
                  <c:v>2.5565972222222216E-2</c:v>
                </c:pt>
                <c:pt idx="5">
                  <c:v>2.5565972222222216E-2</c:v>
                </c:pt>
                <c:pt idx="6">
                  <c:v>2.5565972222222216E-2</c:v>
                </c:pt>
                <c:pt idx="7">
                  <c:v>2.5565972222222216E-2</c:v>
                </c:pt>
              </c:numCache>
            </c:numRef>
          </c:val>
          <c:smooth val="0"/>
        </c:ser>
        <c:ser>
          <c:idx val="3"/>
          <c:order val="3"/>
          <c:tx>
            <c:v>Média Atlas</c:v>
          </c:tx>
          <c:spPr>
            <a:ln w="38100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Comp!$B$16:$B$23</c:f>
              <c:strCache>
                <c:ptCount val="8"/>
                <c:pt idx="0">
                  <c:v>NS/NR</c:v>
                </c:pt>
                <c:pt idx="1">
                  <c:v>Bolsonaro</c:v>
                </c:pt>
                <c:pt idx="2">
                  <c:v>Marina</c:v>
                </c:pt>
                <c:pt idx="3">
                  <c:v>Alckmin</c:v>
                </c:pt>
                <c:pt idx="4">
                  <c:v>Ciro</c:v>
                </c:pt>
                <c:pt idx="5">
                  <c:v>Haddad</c:v>
                </c:pt>
                <c:pt idx="6">
                  <c:v>Alvaro Dias</c:v>
                </c:pt>
                <c:pt idx="7">
                  <c:v>DEMAIS</c:v>
                </c:pt>
              </c:strCache>
            </c:strRef>
          </c:cat>
          <c:val>
            <c:numRef>
              <c:f>Comp!$S$4:$S$11</c:f>
              <c:numCache>
                <c:formatCode>0.0%</c:formatCode>
                <c:ptCount val="8"/>
                <c:pt idx="0">
                  <c:v>1.8022765958333336E-2</c:v>
                </c:pt>
                <c:pt idx="1">
                  <c:v>1.8022765958333336E-2</c:v>
                </c:pt>
                <c:pt idx="2">
                  <c:v>1.8022765958333336E-2</c:v>
                </c:pt>
                <c:pt idx="3">
                  <c:v>1.8022765958333336E-2</c:v>
                </c:pt>
                <c:pt idx="4">
                  <c:v>1.8022765958333336E-2</c:v>
                </c:pt>
                <c:pt idx="5">
                  <c:v>1.8022765958333336E-2</c:v>
                </c:pt>
                <c:pt idx="6">
                  <c:v>1.8022765958333336E-2</c:v>
                </c:pt>
                <c:pt idx="7">
                  <c:v>1.8022765958333336E-2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2528640"/>
        <c:axId val="542530176"/>
      </c:lineChart>
      <c:catAx>
        <c:axId val="5425286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low"/>
        <c:txPr>
          <a:bodyPr rot="0" vert="horz"/>
          <a:lstStyle/>
          <a:p>
            <a:pPr>
              <a:defRPr/>
            </a:pPr>
            <a:endParaRPr lang="pt-BR"/>
          </a:p>
        </c:txPr>
        <c:crossAx val="542530176"/>
        <c:crosses val="autoZero"/>
        <c:auto val="1"/>
        <c:lblAlgn val="ctr"/>
        <c:lblOffset val="100"/>
        <c:noMultiLvlLbl val="0"/>
      </c:catAx>
      <c:valAx>
        <c:axId val="54253017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dash"/>
            </a:ln>
          </c:spPr>
        </c:majorGridlines>
        <c:numFmt formatCode="0.0%" sourceLinked="1"/>
        <c:majorTickMark val="out"/>
        <c:minorTickMark val="none"/>
        <c:tickLblPos val="nextTo"/>
        <c:spPr>
          <a:ln w="3175">
            <a:solidFill>
              <a:srgbClr val="024989"/>
            </a:solidFill>
            <a:prstDash val="solid"/>
          </a:ln>
        </c:spPr>
        <c:crossAx val="54252864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/>
      <c:overlay val="0"/>
      <c:spPr>
        <a:noFill/>
        <a:ln w="25400">
          <a:noFill/>
        </a:ln>
        <a:effectLst/>
      </c:spPr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  <c:showDLblsOverMax val="0"/>
  </c:chart>
  <c:spPr>
    <a:ln w="25400">
      <a:noFill/>
    </a:ln>
  </c:spPr>
  <c:txPr>
    <a:bodyPr/>
    <a:lstStyle/>
    <a:p>
      <a:pPr>
        <a:defRPr sz="1400" b="1">
          <a:latin typeface="Calibri"/>
          <a:ea typeface="Calibri"/>
          <a:cs typeface="Calibri"/>
        </a:defRPr>
      </a:pPr>
      <a:endParaRPr lang="pt-BR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>
                <a:solidFill>
                  <a:srgbClr val="024989"/>
                </a:solidFill>
                <a:latin typeface="Cambria"/>
                <a:ea typeface="Cambria"/>
                <a:cs typeface="Cambria"/>
              </a:defRPr>
            </a:pPr>
            <a:r>
              <a:rPr lang="pt-BR"/>
              <a:t>IBOPE (Desvio Padrão</a:t>
            </a:r>
            <a:r>
              <a:rPr lang="pt-BR" baseline="0"/>
              <a:t> do Erro)</a:t>
            </a:r>
            <a:endParaRPr lang="pt-BR"/>
          </a:p>
        </c:rich>
      </c:tx>
      <c:layout/>
      <c:overlay val="0"/>
      <c:spPr>
        <a:noFill/>
      </c:spPr>
    </c:title>
    <c:autoTitleDeleted val="0"/>
    <c:plotArea>
      <c:layout>
        <c:manualLayout>
          <c:xMode val="edge"/>
          <c:yMode val="edge"/>
          <c:x val="6.9658576164741181E-3"/>
          <c:y val="5.9553349875930521E-2"/>
          <c:w val="0.99303414238352583"/>
          <c:h val="0.88089330024813894"/>
        </c:manualLayout>
      </c:layout>
      <c:barChart>
        <c:barDir val="col"/>
        <c:grouping val="clustered"/>
        <c:varyColors val="0"/>
        <c:ser>
          <c:idx val="0"/>
          <c:order val="0"/>
          <c:tx>
            <c:v>Mauá</c:v>
          </c:tx>
          <c:spPr>
            <a:solidFill>
              <a:srgbClr val="024989"/>
            </a:solidFill>
            <a:ln w="25400">
              <a:noFill/>
            </a:ln>
            <a:effectLst/>
          </c:spPr>
          <c:invertIfNegative val="0"/>
          <c:val>
            <c:numRef>
              <c:f>Comp!$J$13:$N$13</c:f>
              <c:numCache>
                <c:formatCode>0.0%</c:formatCode>
                <c:ptCount val="5"/>
                <c:pt idx="0">
                  <c:v>2.7435077249999985E-2</c:v>
                </c:pt>
                <c:pt idx="1">
                  <c:v>2.1549025750000009E-2</c:v>
                </c:pt>
                <c:pt idx="2">
                  <c:v>2.2013250000000015E-2</c:v>
                </c:pt>
                <c:pt idx="3">
                  <c:v>1.0451705250000002E-2</c:v>
                </c:pt>
                <c:pt idx="4">
                  <c:v>1.3174878749999997E-2</c:v>
                </c:pt>
              </c:numCache>
            </c:numRef>
          </c:val>
        </c:ser>
        <c:ser>
          <c:idx val="1"/>
          <c:order val="1"/>
          <c:tx>
            <c:v>Atlas</c:v>
          </c:tx>
          <c:spPr>
            <a:solidFill>
              <a:srgbClr val="666666"/>
            </a:solidFill>
            <a:ln w="25400">
              <a:noFill/>
            </a:ln>
            <a:effectLst/>
          </c:spPr>
          <c:invertIfNegative val="0"/>
          <c:val>
            <c:numRef>
              <c:f>Comp!$J$25:$N$25</c:f>
              <c:numCache>
                <c:formatCode>0.0%</c:formatCode>
                <c:ptCount val="5"/>
                <c:pt idx="0">
                  <c:v>4.393749999999999E-2</c:v>
                </c:pt>
                <c:pt idx="1">
                  <c:v>2.8999999999999995E-2</c:v>
                </c:pt>
                <c:pt idx="2">
                  <c:v>1.6499999999999987E-2</c:v>
                </c:pt>
                <c:pt idx="3">
                  <c:v>2.1250000000000005E-2</c:v>
                </c:pt>
                <c:pt idx="4">
                  <c:v>2.8333333333333339E-2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2787456"/>
        <c:axId val="542788992"/>
      </c:barChart>
      <c:lineChart>
        <c:grouping val="standard"/>
        <c:varyColors val="0"/>
        <c:ser>
          <c:idx val="2"/>
          <c:order val="2"/>
          <c:tx>
            <c:v>Média Atlas</c:v>
          </c:tx>
          <c:spPr>
            <a:ln w="44450">
              <a:solidFill>
                <a:schemeClr val="bg1">
                  <a:lumMod val="65000"/>
                </a:schemeClr>
              </a:solidFill>
            </a:ln>
          </c:spPr>
          <c:marker>
            <c:symbol val="none"/>
          </c:marker>
          <c:val>
            <c:numRef>
              <c:f>Comp!$J$24:$N$24</c:f>
              <c:numCache>
                <c:formatCode>0.0%</c:formatCode>
                <c:ptCount val="5"/>
                <c:pt idx="0">
                  <c:v>2.7804166666666665E-2</c:v>
                </c:pt>
                <c:pt idx="1">
                  <c:v>2.7804166666666665E-2</c:v>
                </c:pt>
                <c:pt idx="2">
                  <c:v>2.7804166666666665E-2</c:v>
                </c:pt>
                <c:pt idx="3">
                  <c:v>2.7804166666666665E-2</c:v>
                </c:pt>
                <c:pt idx="4">
                  <c:v>2.7804166666666665E-2</c:v>
                </c:pt>
              </c:numCache>
            </c:numRef>
          </c:val>
          <c:smooth val="0"/>
        </c:ser>
        <c:ser>
          <c:idx val="3"/>
          <c:order val="3"/>
          <c:tx>
            <c:v>Média Mauá</c:v>
          </c:tx>
          <c:spPr>
            <a:ln w="41275"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Comp!$J$12:$N$12</c:f>
              <c:numCache>
                <c:formatCode>0.0%</c:formatCode>
                <c:ptCount val="5"/>
                <c:pt idx="0">
                  <c:v>1.89247874E-2</c:v>
                </c:pt>
                <c:pt idx="1">
                  <c:v>1.89247874E-2</c:v>
                </c:pt>
                <c:pt idx="2">
                  <c:v>1.89247874E-2</c:v>
                </c:pt>
                <c:pt idx="3">
                  <c:v>1.89247874E-2</c:v>
                </c:pt>
                <c:pt idx="4">
                  <c:v>1.89247874E-2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2787456"/>
        <c:axId val="542788992"/>
      </c:lineChart>
      <c:catAx>
        <c:axId val="5427874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low"/>
        <c:txPr>
          <a:bodyPr rot="-5400000" vert="horz"/>
          <a:lstStyle/>
          <a:p>
            <a:pPr>
              <a:defRPr/>
            </a:pPr>
            <a:endParaRPr lang="pt-BR"/>
          </a:p>
        </c:txPr>
        <c:crossAx val="542788992"/>
        <c:crosses val="autoZero"/>
        <c:auto val="1"/>
        <c:lblAlgn val="ctr"/>
        <c:lblOffset val="100"/>
        <c:noMultiLvlLbl val="0"/>
      </c:catAx>
      <c:valAx>
        <c:axId val="54278899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dash"/>
            </a:ln>
          </c:spPr>
        </c:majorGridlines>
        <c:numFmt formatCode="0.0%" sourceLinked="1"/>
        <c:majorTickMark val="out"/>
        <c:minorTickMark val="none"/>
        <c:tickLblPos val="nextTo"/>
        <c:spPr>
          <a:ln w="3175">
            <a:solidFill>
              <a:srgbClr val="024989"/>
            </a:solidFill>
            <a:prstDash val="solid"/>
          </a:ln>
        </c:spPr>
        <c:crossAx val="54278745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/>
      <c:overlay val="0"/>
      <c:spPr>
        <a:noFill/>
        <a:ln w="25400">
          <a:noFill/>
        </a:ln>
        <a:effectLst/>
      </c:spPr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  <c:showDLblsOverMax val="0"/>
  </c:chart>
  <c:spPr>
    <a:ln w="25400">
      <a:noFill/>
    </a:ln>
  </c:spPr>
  <c:txPr>
    <a:bodyPr/>
    <a:lstStyle/>
    <a:p>
      <a:pPr>
        <a:defRPr sz="1400" b="1">
          <a:latin typeface="Calibri"/>
          <a:ea typeface="Calibri"/>
          <a:cs typeface="Calibri"/>
        </a:defRPr>
      </a:pPr>
      <a:endParaRPr lang="pt-BR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>
                <a:solidFill>
                  <a:srgbClr val="024989"/>
                </a:solidFill>
                <a:latin typeface="Cambria"/>
                <a:ea typeface="Cambria"/>
                <a:cs typeface="Cambria"/>
              </a:defRPr>
            </a:pPr>
            <a:r>
              <a:rPr lang="pt-BR"/>
              <a:t>IBOPE (Desvio Padrão</a:t>
            </a:r>
            <a:r>
              <a:rPr lang="pt-BR" baseline="0"/>
              <a:t> do Erro por Candidato)</a:t>
            </a:r>
            <a:endParaRPr lang="pt-BR"/>
          </a:p>
        </c:rich>
      </c:tx>
      <c:layout/>
      <c:overlay val="0"/>
      <c:spPr>
        <a:noFill/>
      </c:spPr>
    </c:title>
    <c:autoTitleDeleted val="0"/>
    <c:plotArea>
      <c:layout>
        <c:manualLayout>
          <c:xMode val="edge"/>
          <c:yMode val="edge"/>
          <c:x val="6.9658576164741181E-3"/>
          <c:y val="5.9553349875930521E-2"/>
          <c:w val="0.99303414238352583"/>
          <c:h val="0.8808933002481389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Comp!$B$3</c:f>
              <c:strCache>
                <c:ptCount val="1"/>
                <c:pt idx="0">
                  <c:v>MAUA</c:v>
                </c:pt>
              </c:strCache>
            </c:strRef>
          </c:tx>
          <c:spPr>
            <a:solidFill>
              <a:srgbClr val="024989"/>
            </a:solidFill>
            <a:ln w="25400">
              <a:noFill/>
            </a:ln>
            <a:effectLst/>
          </c:spPr>
          <c:invertIfNegative val="0"/>
          <c:cat>
            <c:strRef>
              <c:f>Comp!$B$16:$B$23</c:f>
              <c:strCache>
                <c:ptCount val="8"/>
                <c:pt idx="0">
                  <c:v>NS/NR</c:v>
                </c:pt>
                <c:pt idx="1">
                  <c:v>Bolsonaro</c:v>
                </c:pt>
                <c:pt idx="2">
                  <c:v>Marina</c:v>
                </c:pt>
                <c:pt idx="3">
                  <c:v>Alckmin</c:v>
                </c:pt>
                <c:pt idx="4">
                  <c:v>Ciro</c:v>
                </c:pt>
                <c:pt idx="5">
                  <c:v>Haddad</c:v>
                </c:pt>
                <c:pt idx="6">
                  <c:v>Alvaro Dias</c:v>
                </c:pt>
                <c:pt idx="7">
                  <c:v>DEMAIS</c:v>
                </c:pt>
              </c:strCache>
            </c:strRef>
          </c:cat>
          <c:val>
            <c:numRef>
              <c:f>Comp!$Q$37:$Q$44</c:f>
            </c:numRef>
          </c:val>
        </c:ser>
        <c:ser>
          <c:idx val="1"/>
          <c:order val="1"/>
          <c:tx>
            <c:strRef>
              <c:f>Comp!$B$15</c:f>
              <c:strCache>
                <c:ptCount val="1"/>
                <c:pt idx="0">
                  <c:v>ATLAS</c:v>
                </c:pt>
              </c:strCache>
            </c:strRef>
          </c:tx>
          <c:spPr>
            <a:solidFill>
              <a:srgbClr val="666666"/>
            </a:solidFill>
            <a:ln w="25400">
              <a:noFill/>
            </a:ln>
            <a:effectLst/>
          </c:spPr>
          <c:invertIfNegative val="0"/>
          <c:cat>
            <c:strRef>
              <c:f>Comp!$B$16:$B$23</c:f>
              <c:strCache>
                <c:ptCount val="8"/>
                <c:pt idx="0">
                  <c:v>NS/NR</c:v>
                </c:pt>
                <c:pt idx="1">
                  <c:v>Bolsonaro</c:v>
                </c:pt>
                <c:pt idx="2">
                  <c:v>Marina</c:v>
                </c:pt>
                <c:pt idx="3">
                  <c:v>Alckmin</c:v>
                </c:pt>
                <c:pt idx="4">
                  <c:v>Ciro</c:v>
                </c:pt>
                <c:pt idx="5">
                  <c:v>Haddad</c:v>
                </c:pt>
                <c:pt idx="6">
                  <c:v>Alvaro Dias</c:v>
                </c:pt>
                <c:pt idx="7">
                  <c:v>DEMAIS</c:v>
                </c:pt>
              </c:strCache>
            </c:strRef>
          </c:cat>
          <c:val>
            <c:numRef>
              <c:f>Comp!$Q$48:$Q$55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2808320"/>
        <c:axId val="542822400"/>
      </c:barChart>
      <c:lineChart>
        <c:grouping val="standard"/>
        <c:varyColors val="0"/>
        <c:ser>
          <c:idx val="2"/>
          <c:order val="2"/>
          <c:spPr>
            <a:ln w="38100">
              <a:solidFill>
                <a:schemeClr val="bg1">
                  <a:lumMod val="65000"/>
                </a:schemeClr>
              </a:solidFill>
            </a:ln>
          </c:spPr>
          <c:marker>
            <c:symbol val="none"/>
          </c:marker>
          <c:cat>
            <c:strRef>
              <c:f>Comp!$B$16:$B$23</c:f>
              <c:strCache>
                <c:ptCount val="8"/>
                <c:pt idx="0">
                  <c:v>NS/NR</c:v>
                </c:pt>
                <c:pt idx="1">
                  <c:v>Bolsonaro</c:v>
                </c:pt>
                <c:pt idx="2">
                  <c:v>Marina</c:v>
                </c:pt>
                <c:pt idx="3">
                  <c:v>Alckmin</c:v>
                </c:pt>
                <c:pt idx="4">
                  <c:v>Ciro</c:v>
                </c:pt>
                <c:pt idx="5">
                  <c:v>Haddad</c:v>
                </c:pt>
                <c:pt idx="6">
                  <c:v>Alvaro Dias</c:v>
                </c:pt>
                <c:pt idx="7">
                  <c:v>DEMAIS</c:v>
                </c:pt>
              </c:strCache>
            </c:strRef>
          </c:cat>
          <c:val>
            <c:numRef>
              <c:f>Comp!$S$48:$S$55</c:f>
            </c:numRef>
          </c:val>
          <c:smooth val="0"/>
        </c:ser>
        <c:ser>
          <c:idx val="3"/>
          <c:order val="3"/>
          <c:spPr>
            <a:ln w="38100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Comp!$B$16:$B$23</c:f>
              <c:strCache>
                <c:ptCount val="8"/>
                <c:pt idx="0">
                  <c:v>NS/NR</c:v>
                </c:pt>
                <c:pt idx="1">
                  <c:v>Bolsonaro</c:v>
                </c:pt>
                <c:pt idx="2">
                  <c:v>Marina</c:v>
                </c:pt>
                <c:pt idx="3">
                  <c:v>Alckmin</c:v>
                </c:pt>
                <c:pt idx="4">
                  <c:v>Ciro</c:v>
                </c:pt>
                <c:pt idx="5">
                  <c:v>Haddad</c:v>
                </c:pt>
                <c:pt idx="6">
                  <c:v>Alvaro Dias</c:v>
                </c:pt>
                <c:pt idx="7">
                  <c:v>DEMAIS</c:v>
                </c:pt>
              </c:strCache>
            </c:strRef>
          </c:cat>
          <c:val>
            <c:numRef>
              <c:f>Comp!$S$37:$S$44</c:f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2808320"/>
        <c:axId val="542822400"/>
      </c:lineChart>
      <c:catAx>
        <c:axId val="5428083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low"/>
        <c:txPr>
          <a:bodyPr rot="0" vert="horz"/>
          <a:lstStyle/>
          <a:p>
            <a:pPr>
              <a:defRPr/>
            </a:pPr>
            <a:endParaRPr lang="pt-BR"/>
          </a:p>
        </c:txPr>
        <c:crossAx val="542822400"/>
        <c:crosses val="autoZero"/>
        <c:auto val="1"/>
        <c:lblAlgn val="ctr"/>
        <c:lblOffset val="100"/>
        <c:noMultiLvlLbl val="0"/>
      </c:catAx>
      <c:valAx>
        <c:axId val="542822400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dash"/>
            </a:ln>
          </c:spPr>
        </c:majorGridlines>
        <c:numFmt formatCode="0.0%" sourceLinked="1"/>
        <c:majorTickMark val="out"/>
        <c:minorTickMark val="none"/>
        <c:tickLblPos val="nextTo"/>
        <c:spPr>
          <a:ln w="3175">
            <a:solidFill>
              <a:srgbClr val="024989"/>
            </a:solidFill>
            <a:prstDash val="solid"/>
          </a:ln>
        </c:spPr>
        <c:crossAx val="54280832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/>
      <c:overlay val="0"/>
      <c:spPr>
        <a:noFill/>
        <a:ln w="25400">
          <a:noFill/>
        </a:ln>
        <a:effectLst/>
      </c:spPr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  <c:showDLblsOverMax val="0"/>
  </c:chart>
  <c:spPr>
    <a:ln w="25400">
      <a:noFill/>
    </a:ln>
  </c:spPr>
  <c:txPr>
    <a:bodyPr/>
    <a:lstStyle/>
    <a:p>
      <a:pPr>
        <a:defRPr sz="1400" b="1">
          <a:latin typeface="Calibri"/>
          <a:ea typeface="Calibri"/>
          <a:cs typeface="Calibri"/>
        </a:defRPr>
      </a:pPr>
      <a:endParaRPr lang="pt-BR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>
                <a:solidFill>
                  <a:srgbClr val="024989"/>
                </a:solidFill>
                <a:latin typeface="Cambria"/>
                <a:ea typeface="Cambria"/>
                <a:cs typeface="Cambria"/>
              </a:defRPr>
            </a:pPr>
            <a:r>
              <a:rPr lang="pt-BR"/>
              <a:t>IBOPE (Desvio Padrão</a:t>
            </a:r>
            <a:r>
              <a:rPr lang="pt-BR" baseline="0"/>
              <a:t> do Erro)</a:t>
            </a:r>
            <a:endParaRPr lang="pt-BR"/>
          </a:p>
        </c:rich>
      </c:tx>
      <c:layout/>
      <c:overlay val="0"/>
      <c:spPr>
        <a:noFill/>
      </c:spPr>
    </c:title>
    <c:autoTitleDeleted val="0"/>
    <c:plotArea>
      <c:layout>
        <c:manualLayout>
          <c:xMode val="edge"/>
          <c:yMode val="edge"/>
          <c:x val="6.9658576164741181E-3"/>
          <c:y val="5.9553349875930521E-2"/>
          <c:w val="0.99303414238352583"/>
          <c:h val="0.8808933002481389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Comp!$B$3</c:f>
              <c:strCache>
                <c:ptCount val="1"/>
                <c:pt idx="0">
                  <c:v>MAUA</c:v>
                </c:pt>
              </c:strCache>
            </c:strRef>
          </c:tx>
          <c:spPr>
            <a:solidFill>
              <a:srgbClr val="024989"/>
            </a:solidFill>
            <a:ln w="25400">
              <a:noFill/>
            </a:ln>
            <a:effectLst/>
          </c:spPr>
          <c:invertIfNegative val="0"/>
          <c:val>
            <c:numRef>
              <c:f>Comp!$J$46:$N$46</c:f>
            </c:numRef>
          </c:val>
        </c:ser>
        <c:ser>
          <c:idx val="1"/>
          <c:order val="1"/>
          <c:tx>
            <c:strRef>
              <c:f>Comp!$B$15</c:f>
              <c:strCache>
                <c:ptCount val="1"/>
                <c:pt idx="0">
                  <c:v>ATLAS</c:v>
                </c:pt>
              </c:strCache>
            </c:strRef>
          </c:tx>
          <c:spPr>
            <a:solidFill>
              <a:srgbClr val="666666"/>
            </a:solidFill>
            <a:ln w="25400">
              <a:noFill/>
            </a:ln>
            <a:effectLst/>
          </c:spPr>
          <c:invertIfNegative val="0"/>
          <c:val>
            <c:numRef>
              <c:f>Comp!$J$57:$N$57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3554560"/>
        <c:axId val="547758848"/>
      </c:barChart>
      <c:lineChart>
        <c:grouping val="standard"/>
        <c:varyColors val="0"/>
        <c:ser>
          <c:idx val="2"/>
          <c:order val="2"/>
          <c:spPr>
            <a:ln w="44450">
              <a:solidFill>
                <a:schemeClr val="bg1">
                  <a:lumMod val="65000"/>
                </a:schemeClr>
              </a:solidFill>
            </a:ln>
          </c:spPr>
          <c:marker>
            <c:symbol val="none"/>
          </c:marker>
          <c:val>
            <c:numRef>
              <c:f>Comp!$J$56:$N$56</c:f>
            </c:numRef>
          </c:val>
          <c:smooth val="0"/>
        </c:ser>
        <c:ser>
          <c:idx val="3"/>
          <c:order val="3"/>
          <c:spPr>
            <a:ln w="41275"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Comp!$J$45:$N$45</c:f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3554560"/>
        <c:axId val="547758848"/>
      </c:lineChart>
      <c:catAx>
        <c:axId val="5435545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low"/>
        <c:txPr>
          <a:bodyPr rot="-5400000" vert="horz"/>
          <a:lstStyle/>
          <a:p>
            <a:pPr>
              <a:defRPr/>
            </a:pPr>
            <a:endParaRPr lang="pt-BR"/>
          </a:p>
        </c:txPr>
        <c:crossAx val="547758848"/>
        <c:crosses val="autoZero"/>
        <c:auto val="1"/>
        <c:lblAlgn val="ctr"/>
        <c:lblOffset val="100"/>
        <c:noMultiLvlLbl val="0"/>
      </c:catAx>
      <c:valAx>
        <c:axId val="54775884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dash"/>
            </a:ln>
          </c:spPr>
        </c:majorGridlines>
        <c:numFmt formatCode="0.0%" sourceLinked="1"/>
        <c:majorTickMark val="out"/>
        <c:minorTickMark val="none"/>
        <c:tickLblPos val="nextTo"/>
        <c:spPr>
          <a:ln w="3175">
            <a:solidFill>
              <a:srgbClr val="024989"/>
            </a:solidFill>
            <a:prstDash val="solid"/>
          </a:ln>
        </c:spPr>
        <c:crossAx val="54355456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/>
      <c:overlay val="0"/>
      <c:spPr>
        <a:noFill/>
        <a:ln w="25400">
          <a:noFill/>
        </a:ln>
        <a:effectLst/>
      </c:spPr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  <c:showDLblsOverMax val="0"/>
  </c:chart>
  <c:spPr>
    <a:ln w="25400">
      <a:noFill/>
    </a:ln>
  </c:spPr>
  <c:txPr>
    <a:bodyPr/>
    <a:lstStyle/>
    <a:p>
      <a:pPr>
        <a:defRPr sz="1400" b="1">
          <a:latin typeface="Calibri"/>
          <a:ea typeface="Calibri"/>
          <a:cs typeface="Calibri"/>
        </a:defRPr>
      </a:pPr>
      <a:endParaRPr lang="pt-BR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27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27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27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2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0000" cy="63000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0000" cy="63000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70000" cy="63000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0000" cy="63000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acking%20IBOP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2"/>
      <sheetName val="Comp"/>
    </sheetNames>
    <sheetDataSet>
      <sheetData sheetId="0" refreshError="1"/>
      <sheetData sheetId="1" refreshError="1"/>
      <sheetData sheetId="2">
        <row r="3">
          <cell r="H3">
            <v>43366</v>
          </cell>
        </row>
        <row r="4">
          <cell r="H4">
            <v>0.21091565000000001</v>
          </cell>
        </row>
        <row r="5">
          <cell r="H5">
            <v>0.28057448499999998</v>
          </cell>
        </row>
        <row r="6">
          <cell r="H6">
            <v>6.4076430000000004E-2</v>
          </cell>
        </row>
        <row r="7">
          <cell r="H7">
            <v>8.1365405000000002E-2</v>
          </cell>
        </row>
        <row r="8">
          <cell r="H8">
            <v>0.10718571</v>
          </cell>
        </row>
        <row r="9">
          <cell r="H9">
            <v>0.188100296</v>
          </cell>
        </row>
        <row r="10">
          <cell r="H10">
            <v>2.7118665E-2</v>
          </cell>
        </row>
        <row r="11">
          <cell r="H11">
            <v>4.0663358999999955E-2</v>
          </cell>
        </row>
        <row r="14">
          <cell r="H14">
            <v>43366</v>
          </cell>
        </row>
        <row r="15">
          <cell r="H15">
            <v>0.128</v>
          </cell>
        </row>
        <row r="16">
          <cell r="H16">
            <v>0.29449999999999998</v>
          </cell>
        </row>
        <row r="17">
          <cell r="H17">
            <v>6.7500000000000004E-2</v>
          </cell>
        </row>
        <row r="18">
          <cell r="H18">
            <v>9.2999999999999999E-2</v>
          </cell>
        </row>
        <row r="19">
          <cell r="H19">
            <v>0.11550000000000001</v>
          </cell>
        </row>
        <row r="20">
          <cell r="H20">
            <v>0.2165</v>
          </cell>
        </row>
        <row r="21">
          <cell r="H21">
            <v>1.7999999999999999E-2</v>
          </cell>
        </row>
        <row r="22">
          <cell r="H22">
            <v>6.6999999999999948E-2</v>
          </cell>
        </row>
        <row r="25">
          <cell r="H25">
            <v>43366</v>
          </cell>
        </row>
        <row r="26">
          <cell r="H26">
            <v>0.18</v>
          </cell>
        </row>
        <row r="27">
          <cell r="H27">
            <v>0.28000000000000003</v>
          </cell>
        </row>
        <row r="28">
          <cell r="H28">
            <v>0.05</v>
          </cell>
        </row>
        <row r="29">
          <cell r="H29">
            <v>0.08</v>
          </cell>
        </row>
        <row r="30">
          <cell r="H30">
            <v>0.11</v>
          </cell>
        </row>
        <row r="31">
          <cell r="H31">
            <v>0.22</v>
          </cell>
        </row>
        <row r="32">
          <cell r="H32">
            <v>0.02</v>
          </cell>
        </row>
        <row r="33">
          <cell r="H33">
            <v>6.0000000000000053E-2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M67"/>
  <sheetViews>
    <sheetView zoomScale="85" zoomScaleNormal="85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B2" sqref="B2:Q34"/>
    </sheetView>
  </sheetViews>
  <sheetFormatPr defaultRowHeight="15" x14ac:dyDescent="0.25"/>
  <cols>
    <col min="1" max="1" width="9.140625" style="4"/>
    <col min="2" max="2" width="16" style="4" bestFit="1" customWidth="1"/>
    <col min="3" max="4" width="9.140625" style="4"/>
    <col min="5" max="5" width="9.42578125" style="4" customWidth="1"/>
    <col min="6" max="9" width="9.140625" style="4"/>
    <col min="10" max="10" width="10" style="4" bestFit="1" customWidth="1"/>
    <col min="11" max="16" width="9.140625" style="4"/>
    <col min="17" max="17" width="8.140625" style="4" customWidth="1"/>
    <col min="18" max="18" width="0" style="4" hidden="1" customWidth="1"/>
    <col min="19" max="81" width="9.140625" style="4"/>
    <col min="82" max="82" width="10.85546875" style="4" bestFit="1" customWidth="1"/>
    <col min="83" max="16384" width="9.140625" style="4"/>
  </cols>
  <sheetData>
    <row r="1" spans="1:169" x14ac:dyDescent="0.25">
      <c r="A1" s="4" t="s">
        <v>11</v>
      </c>
    </row>
    <row r="2" spans="1:169" ht="15.75" thickBot="1" x14ac:dyDescent="0.3">
      <c r="B2" s="10"/>
      <c r="C2" s="8"/>
      <c r="J2" s="31" t="s">
        <v>24</v>
      </c>
      <c r="K2" s="31" t="s">
        <v>24</v>
      </c>
      <c r="L2" s="31" t="s">
        <v>24</v>
      </c>
      <c r="M2" s="31" t="s">
        <v>24</v>
      </c>
      <c r="N2" s="31" t="s">
        <v>24</v>
      </c>
      <c r="O2" s="31" t="s">
        <v>24</v>
      </c>
    </row>
    <row r="3" spans="1:169" ht="15.75" thickBot="1" x14ac:dyDescent="0.3">
      <c r="B3" s="5" t="s">
        <v>23</v>
      </c>
      <c r="C3" s="1">
        <v>43276</v>
      </c>
      <c r="D3" s="1">
        <v>43332</v>
      </c>
      <c r="E3" s="1">
        <v>43346</v>
      </c>
      <c r="F3" s="1">
        <v>43353</v>
      </c>
      <c r="G3" s="1">
        <v>43361</v>
      </c>
      <c r="H3" s="28">
        <f>[1]Comp!H3</f>
        <v>43366</v>
      </c>
      <c r="I3" s="28"/>
      <c r="J3" s="32">
        <v>43275</v>
      </c>
      <c r="K3" s="32">
        <v>43331</v>
      </c>
      <c r="L3" s="32">
        <v>43346</v>
      </c>
      <c r="M3" s="32">
        <v>43353</v>
      </c>
      <c r="N3" s="32">
        <v>43361</v>
      </c>
      <c r="O3" s="32">
        <f>H3</f>
        <v>43366</v>
      </c>
      <c r="P3" s="1"/>
      <c r="Q3" s="14" t="s">
        <v>7</v>
      </c>
      <c r="R3" s="14" t="s">
        <v>22</v>
      </c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D3" s="4" t="s">
        <v>12</v>
      </c>
      <c r="CE3" s="11">
        <v>43275</v>
      </c>
      <c r="CF3" s="11">
        <f>CE3+1</f>
        <v>43276</v>
      </c>
      <c r="CG3" s="11">
        <f t="shared" ref="CG3:ER3" si="0">CF3+1</f>
        <v>43277</v>
      </c>
      <c r="CH3" s="11">
        <f t="shared" si="0"/>
        <v>43278</v>
      </c>
      <c r="CI3" s="11">
        <f t="shared" si="0"/>
        <v>43279</v>
      </c>
      <c r="CJ3" s="11">
        <f t="shared" si="0"/>
        <v>43280</v>
      </c>
      <c r="CK3" s="11">
        <f t="shared" si="0"/>
        <v>43281</v>
      </c>
      <c r="CL3" s="11">
        <f t="shared" si="0"/>
        <v>43282</v>
      </c>
      <c r="CM3" s="11">
        <f t="shared" si="0"/>
        <v>43283</v>
      </c>
      <c r="CN3" s="11">
        <f t="shared" si="0"/>
        <v>43284</v>
      </c>
      <c r="CO3" s="11">
        <f t="shared" si="0"/>
        <v>43285</v>
      </c>
      <c r="CP3" s="11">
        <f t="shared" si="0"/>
        <v>43286</v>
      </c>
      <c r="CQ3" s="11">
        <f t="shared" si="0"/>
        <v>43287</v>
      </c>
      <c r="CR3" s="11">
        <f t="shared" si="0"/>
        <v>43288</v>
      </c>
      <c r="CS3" s="11">
        <f t="shared" si="0"/>
        <v>43289</v>
      </c>
      <c r="CT3" s="11">
        <f t="shared" si="0"/>
        <v>43290</v>
      </c>
      <c r="CU3" s="11">
        <f t="shared" si="0"/>
        <v>43291</v>
      </c>
      <c r="CV3" s="11">
        <f t="shared" si="0"/>
        <v>43292</v>
      </c>
      <c r="CW3" s="11">
        <f t="shared" si="0"/>
        <v>43293</v>
      </c>
      <c r="CX3" s="11">
        <f t="shared" si="0"/>
        <v>43294</v>
      </c>
      <c r="CY3" s="11">
        <f t="shared" si="0"/>
        <v>43295</v>
      </c>
      <c r="CZ3" s="11">
        <f t="shared" si="0"/>
        <v>43296</v>
      </c>
      <c r="DA3" s="11">
        <f t="shared" si="0"/>
        <v>43297</v>
      </c>
      <c r="DB3" s="11">
        <f t="shared" si="0"/>
        <v>43298</v>
      </c>
      <c r="DC3" s="11">
        <f t="shared" si="0"/>
        <v>43299</v>
      </c>
      <c r="DD3" s="11">
        <f t="shared" si="0"/>
        <v>43300</v>
      </c>
      <c r="DE3" s="11">
        <f t="shared" si="0"/>
        <v>43301</v>
      </c>
      <c r="DF3" s="11">
        <f t="shared" si="0"/>
        <v>43302</v>
      </c>
      <c r="DG3" s="11">
        <f t="shared" si="0"/>
        <v>43303</v>
      </c>
      <c r="DH3" s="11">
        <f t="shared" si="0"/>
        <v>43304</v>
      </c>
      <c r="DI3" s="11">
        <f t="shared" si="0"/>
        <v>43305</v>
      </c>
      <c r="DJ3" s="11">
        <f t="shared" si="0"/>
        <v>43306</v>
      </c>
      <c r="DK3" s="11">
        <f t="shared" si="0"/>
        <v>43307</v>
      </c>
      <c r="DL3" s="11">
        <f t="shared" si="0"/>
        <v>43308</v>
      </c>
      <c r="DM3" s="11">
        <f t="shared" si="0"/>
        <v>43309</v>
      </c>
      <c r="DN3" s="11">
        <f t="shared" si="0"/>
        <v>43310</v>
      </c>
      <c r="DO3" s="11">
        <f t="shared" si="0"/>
        <v>43311</v>
      </c>
      <c r="DP3" s="11">
        <f t="shared" si="0"/>
        <v>43312</v>
      </c>
      <c r="DQ3" s="11">
        <f t="shared" si="0"/>
        <v>43313</v>
      </c>
      <c r="DR3" s="11">
        <f t="shared" si="0"/>
        <v>43314</v>
      </c>
      <c r="DS3" s="11">
        <f t="shared" si="0"/>
        <v>43315</v>
      </c>
      <c r="DT3" s="11">
        <f t="shared" si="0"/>
        <v>43316</v>
      </c>
      <c r="DU3" s="11">
        <f t="shared" si="0"/>
        <v>43317</v>
      </c>
      <c r="DV3" s="11">
        <f t="shared" si="0"/>
        <v>43318</v>
      </c>
      <c r="DW3" s="11">
        <f t="shared" si="0"/>
        <v>43319</v>
      </c>
      <c r="DX3" s="11">
        <f t="shared" si="0"/>
        <v>43320</v>
      </c>
      <c r="DY3" s="11">
        <f t="shared" si="0"/>
        <v>43321</v>
      </c>
      <c r="DZ3" s="11">
        <f t="shared" si="0"/>
        <v>43322</v>
      </c>
      <c r="EA3" s="11">
        <f t="shared" si="0"/>
        <v>43323</v>
      </c>
      <c r="EB3" s="11">
        <f t="shared" si="0"/>
        <v>43324</v>
      </c>
      <c r="EC3" s="11">
        <f t="shared" si="0"/>
        <v>43325</v>
      </c>
      <c r="ED3" s="11">
        <f t="shared" si="0"/>
        <v>43326</v>
      </c>
      <c r="EE3" s="11">
        <f t="shared" si="0"/>
        <v>43327</v>
      </c>
      <c r="EF3" s="11">
        <f t="shared" si="0"/>
        <v>43328</v>
      </c>
      <c r="EG3" s="11">
        <f t="shared" si="0"/>
        <v>43329</v>
      </c>
      <c r="EH3" s="11">
        <f t="shared" si="0"/>
        <v>43330</v>
      </c>
      <c r="EI3" s="11">
        <f t="shared" si="0"/>
        <v>43331</v>
      </c>
      <c r="EJ3" s="11">
        <f t="shared" si="0"/>
        <v>43332</v>
      </c>
      <c r="EK3" s="11">
        <f t="shared" si="0"/>
        <v>43333</v>
      </c>
      <c r="EL3" s="11">
        <f t="shared" si="0"/>
        <v>43334</v>
      </c>
      <c r="EM3" s="11">
        <f t="shared" si="0"/>
        <v>43335</v>
      </c>
      <c r="EN3" s="11">
        <f t="shared" si="0"/>
        <v>43336</v>
      </c>
      <c r="EO3" s="11">
        <f t="shared" si="0"/>
        <v>43337</v>
      </c>
      <c r="EP3" s="11">
        <f t="shared" si="0"/>
        <v>43338</v>
      </c>
      <c r="EQ3" s="11">
        <f t="shared" si="0"/>
        <v>43339</v>
      </c>
      <c r="ER3" s="11">
        <f t="shared" si="0"/>
        <v>43340</v>
      </c>
      <c r="ES3" s="11">
        <f t="shared" ref="ES3:FM3" si="1">ER3+1</f>
        <v>43341</v>
      </c>
      <c r="ET3" s="11">
        <f t="shared" si="1"/>
        <v>43342</v>
      </c>
      <c r="EU3" s="11">
        <f t="shared" si="1"/>
        <v>43343</v>
      </c>
      <c r="EV3" s="11">
        <f t="shared" si="1"/>
        <v>43344</v>
      </c>
      <c r="EW3" s="11">
        <f t="shared" si="1"/>
        <v>43345</v>
      </c>
      <c r="EX3" s="11">
        <f t="shared" si="1"/>
        <v>43346</v>
      </c>
      <c r="EY3" s="11">
        <f t="shared" si="1"/>
        <v>43347</v>
      </c>
      <c r="EZ3" s="11">
        <f t="shared" si="1"/>
        <v>43348</v>
      </c>
      <c r="FA3" s="11">
        <f t="shared" si="1"/>
        <v>43349</v>
      </c>
      <c r="FB3" s="11">
        <f t="shared" si="1"/>
        <v>43350</v>
      </c>
      <c r="FC3" s="11">
        <f t="shared" si="1"/>
        <v>43351</v>
      </c>
      <c r="FD3" s="11">
        <f t="shared" si="1"/>
        <v>43352</v>
      </c>
      <c r="FE3" s="11">
        <f t="shared" si="1"/>
        <v>43353</v>
      </c>
      <c r="FF3" s="11">
        <f t="shared" si="1"/>
        <v>43354</v>
      </c>
      <c r="FG3" s="11">
        <f t="shared" si="1"/>
        <v>43355</v>
      </c>
      <c r="FH3" s="11">
        <f t="shared" si="1"/>
        <v>43356</v>
      </c>
      <c r="FI3" s="11">
        <f t="shared" si="1"/>
        <v>43357</v>
      </c>
      <c r="FJ3" s="11">
        <f t="shared" si="1"/>
        <v>43358</v>
      </c>
      <c r="FK3" s="11">
        <f t="shared" si="1"/>
        <v>43359</v>
      </c>
      <c r="FL3" s="11">
        <f t="shared" si="1"/>
        <v>43360</v>
      </c>
      <c r="FM3" s="11">
        <f t="shared" si="1"/>
        <v>43361</v>
      </c>
    </row>
    <row r="4" spans="1:169" x14ac:dyDescent="0.25">
      <c r="B4" s="2" t="s">
        <v>1</v>
      </c>
      <c r="C4" s="12">
        <v>0.36433665799999998</v>
      </c>
      <c r="D4" s="12">
        <v>0.35824119500000001</v>
      </c>
      <c r="E4" s="12">
        <v>0.32329599999999997</v>
      </c>
      <c r="F4" s="12">
        <v>0.24411533399999999</v>
      </c>
      <c r="G4" s="12">
        <v>0.192169069</v>
      </c>
      <c r="H4" s="29">
        <f>[1]Comp!H4</f>
        <v>0.21091565000000001</v>
      </c>
      <c r="I4" s="29"/>
      <c r="J4" s="17">
        <f t="shared" ref="J4:O11" si="2">ABS(C4-C27)</f>
        <v>4.5663341999999996E-2</v>
      </c>
      <c r="K4" s="17">
        <f t="shared" si="2"/>
        <v>2.1758804999999992E-2</v>
      </c>
      <c r="L4" s="17">
        <f t="shared" si="2"/>
        <v>4.3295999999999946E-2</v>
      </c>
      <c r="M4" s="17">
        <f t="shared" si="2"/>
        <v>1.5884666000000019E-2</v>
      </c>
      <c r="N4" s="17">
        <f t="shared" si="2"/>
        <v>1.7830930999999994E-2</v>
      </c>
      <c r="O4" s="17">
        <f t="shared" si="2"/>
        <v>3.0915650000000017E-2</v>
      </c>
      <c r="P4" s="12"/>
      <c r="Q4" s="15">
        <f>AVERAGE(J4:O4)</f>
        <v>2.9224898999999995E-2</v>
      </c>
      <c r="R4" s="16">
        <f>_xlfn.STDEV.S(J4:N4)</f>
        <v>1.4415039426964777E-2</v>
      </c>
      <c r="S4" s="19">
        <f t="shared" ref="S4:S11" si="3">AVERAGE($Q$4:$Q$11)</f>
        <v>1.8022765958333336E-2</v>
      </c>
      <c r="T4" s="23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D4" s="4" t="str">
        <f t="shared" ref="CD4:CD11" si="4">B4</f>
        <v>NS/NR</v>
      </c>
      <c r="CE4" s="7">
        <f t="shared" ref="CE4:CN11" si="5">HLOOKUP(CE$3,$B$3:$CB$11,MATCH($CD4,$B$3:$B$11,0),FALSE)</f>
        <v>4.5663341999999996E-2</v>
      </c>
      <c r="CF4" s="7">
        <f t="shared" si="5"/>
        <v>0.36433665799999998</v>
      </c>
      <c r="CG4" s="7" t="e">
        <f t="shared" si="5"/>
        <v>#N/A</v>
      </c>
      <c r="CH4" s="7" t="e">
        <f t="shared" si="5"/>
        <v>#N/A</v>
      </c>
      <c r="CI4" s="7" t="e">
        <f t="shared" si="5"/>
        <v>#N/A</v>
      </c>
      <c r="CJ4" s="7" t="e">
        <f t="shared" si="5"/>
        <v>#N/A</v>
      </c>
      <c r="CK4" s="7" t="e">
        <f t="shared" si="5"/>
        <v>#N/A</v>
      </c>
      <c r="CL4" s="7" t="e">
        <f t="shared" si="5"/>
        <v>#N/A</v>
      </c>
      <c r="CM4" s="7" t="e">
        <f t="shared" si="5"/>
        <v>#N/A</v>
      </c>
      <c r="CN4" s="7" t="e">
        <f t="shared" si="5"/>
        <v>#N/A</v>
      </c>
      <c r="CO4" s="7" t="e">
        <f t="shared" ref="CO4:CX11" si="6">HLOOKUP(CO$3,$B$3:$CB$11,MATCH($CD4,$B$3:$B$11,0),FALSE)</f>
        <v>#N/A</v>
      </c>
      <c r="CP4" s="7" t="e">
        <f t="shared" si="6"/>
        <v>#N/A</v>
      </c>
      <c r="CQ4" s="7" t="e">
        <f t="shared" si="6"/>
        <v>#N/A</v>
      </c>
      <c r="CR4" s="7" t="e">
        <f t="shared" si="6"/>
        <v>#N/A</v>
      </c>
      <c r="CS4" s="7" t="e">
        <f t="shared" si="6"/>
        <v>#N/A</v>
      </c>
      <c r="CT4" s="7" t="e">
        <f t="shared" si="6"/>
        <v>#N/A</v>
      </c>
      <c r="CU4" s="7" t="e">
        <f t="shared" si="6"/>
        <v>#N/A</v>
      </c>
      <c r="CV4" s="7" t="e">
        <f t="shared" si="6"/>
        <v>#N/A</v>
      </c>
      <c r="CW4" s="7" t="e">
        <f t="shared" si="6"/>
        <v>#N/A</v>
      </c>
      <c r="CX4" s="7" t="e">
        <f t="shared" si="6"/>
        <v>#N/A</v>
      </c>
      <c r="CY4" s="7" t="e">
        <f t="shared" ref="CY4:DH11" si="7">HLOOKUP(CY$3,$B$3:$CB$11,MATCH($CD4,$B$3:$B$11,0),FALSE)</f>
        <v>#N/A</v>
      </c>
      <c r="CZ4" s="7" t="e">
        <f t="shared" si="7"/>
        <v>#N/A</v>
      </c>
      <c r="DA4" s="7" t="e">
        <f t="shared" si="7"/>
        <v>#N/A</v>
      </c>
      <c r="DB4" s="7" t="e">
        <f t="shared" si="7"/>
        <v>#N/A</v>
      </c>
      <c r="DC4" s="7" t="e">
        <f t="shared" si="7"/>
        <v>#N/A</v>
      </c>
      <c r="DD4" s="7" t="e">
        <f t="shared" si="7"/>
        <v>#N/A</v>
      </c>
      <c r="DE4" s="7" t="e">
        <f t="shared" si="7"/>
        <v>#N/A</v>
      </c>
      <c r="DF4" s="7" t="e">
        <f t="shared" si="7"/>
        <v>#N/A</v>
      </c>
      <c r="DG4" s="7" t="e">
        <f t="shared" si="7"/>
        <v>#N/A</v>
      </c>
      <c r="DH4" s="7" t="e">
        <f t="shared" si="7"/>
        <v>#N/A</v>
      </c>
      <c r="DI4" s="7" t="e">
        <f t="shared" ref="DI4:DR11" si="8">HLOOKUP(DI$3,$B$3:$CB$11,MATCH($CD4,$B$3:$B$11,0),FALSE)</f>
        <v>#N/A</v>
      </c>
      <c r="DJ4" s="7" t="e">
        <f t="shared" si="8"/>
        <v>#N/A</v>
      </c>
      <c r="DK4" s="7" t="e">
        <f t="shared" si="8"/>
        <v>#N/A</v>
      </c>
      <c r="DL4" s="7" t="e">
        <f t="shared" si="8"/>
        <v>#N/A</v>
      </c>
      <c r="DM4" s="7" t="e">
        <f t="shared" si="8"/>
        <v>#N/A</v>
      </c>
      <c r="DN4" s="7" t="e">
        <f t="shared" si="8"/>
        <v>#N/A</v>
      </c>
      <c r="DO4" s="7" t="e">
        <f t="shared" si="8"/>
        <v>#N/A</v>
      </c>
      <c r="DP4" s="7" t="e">
        <f t="shared" si="8"/>
        <v>#N/A</v>
      </c>
      <c r="DQ4" s="7" t="e">
        <f t="shared" si="8"/>
        <v>#N/A</v>
      </c>
      <c r="DR4" s="7" t="e">
        <f t="shared" si="8"/>
        <v>#N/A</v>
      </c>
      <c r="DS4" s="7" t="e">
        <f t="shared" ref="DS4:EB11" si="9">HLOOKUP(DS$3,$B$3:$CB$11,MATCH($CD4,$B$3:$B$11,0),FALSE)</f>
        <v>#N/A</v>
      </c>
      <c r="DT4" s="7" t="e">
        <f t="shared" si="9"/>
        <v>#N/A</v>
      </c>
      <c r="DU4" s="7" t="e">
        <f t="shared" si="9"/>
        <v>#N/A</v>
      </c>
      <c r="DV4" s="7" t="e">
        <f t="shared" si="9"/>
        <v>#N/A</v>
      </c>
      <c r="DW4" s="7" t="e">
        <f t="shared" si="9"/>
        <v>#N/A</v>
      </c>
      <c r="DX4" s="7" t="e">
        <f t="shared" si="9"/>
        <v>#N/A</v>
      </c>
      <c r="DY4" s="7" t="e">
        <f t="shared" si="9"/>
        <v>#N/A</v>
      </c>
      <c r="DZ4" s="7" t="e">
        <f t="shared" si="9"/>
        <v>#N/A</v>
      </c>
      <c r="EA4" s="7" t="e">
        <f t="shared" si="9"/>
        <v>#N/A</v>
      </c>
      <c r="EB4" s="7" t="e">
        <f t="shared" si="9"/>
        <v>#N/A</v>
      </c>
      <c r="EC4" s="7" t="e">
        <f t="shared" ref="EC4:EL11" si="10">HLOOKUP(EC$3,$B$3:$CB$11,MATCH($CD4,$B$3:$B$11,0),FALSE)</f>
        <v>#N/A</v>
      </c>
      <c r="ED4" s="7" t="e">
        <f t="shared" si="10"/>
        <v>#N/A</v>
      </c>
      <c r="EE4" s="7" t="e">
        <f t="shared" si="10"/>
        <v>#N/A</v>
      </c>
      <c r="EF4" s="7" t="e">
        <f t="shared" si="10"/>
        <v>#N/A</v>
      </c>
      <c r="EG4" s="7" t="e">
        <f t="shared" si="10"/>
        <v>#N/A</v>
      </c>
      <c r="EH4" s="7" t="e">
        <f t="shared" si="10"/>
        <v>#N/A</v>
      </c>
      <c r="EI4" s="7">
        <f t="shared" si="10"/>
        <v>2.1758804999999992E-2</v>
      </c>
      <c r="EJ4" s="7">
        <f t="shared" si="10"/>
        <v>0.35824119500000001</v>
      </c>
      <c r="EK4" s="7" t="e">
        <f t="shared" si="10"/>
        <v>#N/A</v>
      </c>
      <c r="EL4" s="7" t="e">
        <f t="shared" si="10"/>
        <v>#N/A</v>
      </c>
      <c r="EM4" s="7" t="e">
        <f t="shared" ref="EM4:EV11" si="11">HLOOKUP(EM$3,$B$3:$CB$11,MATCH($CD4,$B$3:$B$11,0),FALSE)</f>
        <v>#N/A</v>
      </c>
      <c r="EN4" s="7" t="e">
        <f t="shared" si="11"/>
        <v>#N/A</v>
      </c>
      <c r="EO4" s="7" t="e">
        <f t="shared" si="11"/>
        <v>#N/A</v>
      </c>
      <c r="EP4" s="7" t="e">
        <f t="shared" si="11"/>
        <v>#N/A</v>
      </c>
      <c r="EQ4" s="7" t="e">
        <f t="shared" si="11"/>
        <v>#N/A</v>
      </c>
      <c r="ER4" s="7" t="e">
        <f t="shared" si="11"/>
        <v>#N/A</v>
      </c>
      <c r="ES4" s="7" t="e">
        <f t="shared" si="11"/>
        <v>#N/A</v>
      </c>
      <c r="ET4" s="7" t="e">
        <f t="shared" si="11"/>
        <v>#N/A</v>
      </c>
      <c r="EU4" s="7" t="e">
        <f t="shared" si="11"/>
        <v>#N/A</v>
      </c>
      <c r="EV4" s="7" t="e">
        <f t="shared" si="11"/>
        <v>#N/A</v>
      </c>
      <c r="EW4" s="7" t="e">
        <f t="shared" ref="EW4:FF11" si="12">HLOOKUP(EW$3,$B$3:$CB$11,MATCH($CD4,$B$3:$B$11,0),FALSE)</f>
        <v>#N/A</v>
      </c>
      <c r="EX4" s="7">
        <f t="shared" si="12"/>
        <v>0.32329599999999997</v>
      </c>
      <c r="EY4" s="7" t="e">
        <f t="shared" si="12"/>
        <v>#N/A</v>
      </c>
      <c r="EZ4" s="7" t="e">
        <f t="shared" si="12"/>
        <v>#N/A</v>
      </c>
      <c r="FA4" s="7" t="e">
        <f t="shared" si="12"/>
        <v>#N/A</v>
      </c>
      <c r="FB4" s="7" t="e">
        <f t="shared" si="12"/>
        <v>#N/A</v>
      </c>
      <c r="FC4" s="7" t="e">
        <f t="shared" si="12"/>
        <v>#N/A</v>
      </c>
      <c r="FD4" s="7" t="e">
        <f t="shared" si="12"/>
        <v>#N/A</v>
      </c>
      <c r="FE4" s="7">
        <f t="shared" si="12"/>
        <v>0.24411533399999999</v>
      </c>
      <c r="FF4" s="7" t="e">
        <f t="shared" si="12"/>
        <v>#N/A</v>
      </c>
      <c r="FG4" s="7" t="e">
        <f t="shared" ref="FG4:FM11" si="13">HLOOKUP(FG$3,$B$3:$CB$11,MATCH($CD4,$B$3:$B$11,0),FALSE)</f>
        <v>#N/A</v>
      </c>
      <c r="FH4" s="7" t="e">
        <f t="shared" si="13"/>
        <v>#N/A</v>
      </c>
      <c r="FI4" s="7" t="e">
        <f t="shared" si="13"/>
        <v>#N/A</v>
      </c>
      <c r="FJ4" s="7" t="e">
        <f t="shared" si="13"/>
        <v>#N/A</v>
      </c>
      <c r="FK4" s="7" t="e">
        <f t="shared" si="13"/>
        <v>#N/A</v>
      </c>
      <c r="FL4" s="7" t="e">
        <f t="shared" si="13"/>
        <v>#N/A</v>
      </c>
      <c r="FM4" s="7">
        <f t="shared" si="13"/>
        <v>0.192169069</v>
      </c>
    </row>
    <row r="5" spans="1:169" x14ac:dyDescent="0.25">
      <c r="B5" s="3" t="s">
        <v>0</v>
      </c>
      <c r="C5" s="6">
        <v>0.241939982</v>
      </c>
      <c r="D5" s="6">
        <v>0.22139742200000001</v>
      </c>
      <c r="E5" s="6">
        <v>0.22240799999999999</v>
      </c>
      <c r="F5" s="6">
        <v>0.28318120299999999</v>
      </c>
      <c r="G5" s="6">
        <v>0.26711068700000001</v>
      </c>
      <c r="H5" s="30">
        <f>[1]Comp!H5</f>
        <v>0.28057448499999998</v>
      </c>
      <c r="I5" s="30"/>
      <c r="J5" s="17">
        <f t="shared" si="2"/>
        <v>7.1939981999999986E-2</v>
      </c>
      <c r="K5" s="17">
        <f t="shared" si="2"/>
        <v>2.1397421999999999E-2</v>
      </c>
      <c r="L5" s="17">
        <f t="shared" si="2"/>
        <v>2.4079999999999935E-3</v>
      </c>
      <c r="M5" s="17">
        <f t="shared" si="2"/>
        <v>2.3181202999999984E-2</v>
      </c>
      <c r="N5" s="17">
        <f t="shared" si="2"/>
        <v>1.2889313000000013E-2</v>
      </c>
      <c r="O5" s="17">
        <f t="shared" si="2"/>
        <v>5.7448499999995795E-4</v>
      </c>
      <c r="P5" s="6"/>
      <c r="Q5" s="16">
        <f t="shared" ref="Q5:Q11" si="14">AVERAGE(J5:O5)</f>
        <v>2.206506749999999E-2</v>
      </c>
      <c r="R5" s="16">
        <f t="shared" ref="R5:R11" si="15">_xlfn.STDEV.S(J5:N5)</f>
        <v>2.6774168294534873E-2</v>
      </c>
      <c r="S5" s="20">
        <f t="shared" si="3"/>
        <v>1.8022765958333336E-2</v>
      </c>
      <c r="T5" s="24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D5" s="4" t="str">
        <f t="shared" si="4"/>
        <v>Bolsonaro</v>
      </c>
      <c r="CE5" s="7">
        <f t="shared" si="5"/>
        <v>7.1939981999999986E-2</v>
      </c>
      <c r="CF5" s="7">
        <f t="shared" si="5"/>
        <v>0.241939982</v>
      </c>
      <c r="CG5" s="7" t="e">
        <f t="shared" si="5"/>
        <v>#N/A</v>
      </c>
      <c r="CH5" s="7" t="e">
        <f t="shared" si="5"/>
        <v>#N/A</v>
      </c>
      <c r="CI5" s="7" t="e">
        <f t="shared" si="5"/>
        <v>#N/A</v>
      </c>
      <c r="CJ5" s="7" t="e">
        <f t="shared" si="5"/>
        <v>#N/A</v>
      </c>
      <c r="CK5" s="7" t="e">
        <f t="shared" si="5"/>
        <v>#N/A</v>
      </c>
      <c r="CL5" s="7" t="e">
        <f t="shared" si="5"/>
        <v>#N/A</v>
      </c>
      <c r="CM5" s="7" t="e">
        <f t="shared" si="5"/>
        <v>#N/A</v>
      </c>
      <c r="CN5" s="7" t="e">
        <f t="shared" si="5"/>
        <v>#N/A</v>
      </c>
      <c r="CO5" s="7" t="e">
        <f t="shared" si="6"/>
        <v>#N/A</v>
      </c>
      <c r="CP5" s="7" t="e">
        <f t="shared" si="6"/>
        <v>#N/A</v>
      </c>
      <c r="CQ5" s="7" t="e">
        <f t="shared" si="6"/>
        <v>#N/A</v>
      </c>
      <c r="CR5" s="7" t="e">
        <f t="shared" si="6"/>
        <v>#N/A</v>
      </c>
      <c r="CS5" s="7" t="e">
        <f t="shared" si="6"/>
        <v>#N/A</v>
      </c>
      <c r="CT5" s="7" t="e">
        <f t="shared" si="6"/>
        <v>#N/A</v>
      </c>
      <c r="CU5" s="7" t="e">
        <f t="shared" si="6"/>
        <v>#N/A</v>
      </c>
      <c r="CV5" s="7" t="e">
        <f t="shared" si="6"/>
        <v>#N/A</v>
      </c>
      <c r="CW5" s="7" t="e">
        <f t="shared" si="6"/>
        <v>#N/A</v>
      </c>
      <c r="CX5" s="7" t="e">
        <f t="shared" si="6"/>
        <v>#N/A</v>
      </c>
      <c r="CY5" s="7" t="e">
        <f t="shared" si="7"/>
        <v>#N/A</v>
      </c>
      <c r="CZ5" s="7" t="e">
        <f t="shared" si="7"/>
        <v>#N/A</v>
      </c>
      <c r="DA5" s="7" t="e">
        <f t="shared" si="7"/>
        <v>#N/A</v>
      </c>
      <c r="DB5" s="7" t="e">
        <f t="shared" si="7"/>
        <v>#N/A</v>
      </c>
      <c r="DC5" s="7" t="e">
        <f t="shared" si="7"/>
        <v>#N/A</v>
      </c>
      <c r="DD5" s="7" t="e">
        <f t="shared" si="7"/>
        <v>#N/A</v>
      </c>
      <c r="DE5" s="7" t="e">
        <f t="shared" si="7"/>
        <v>#N/A</v>
      </c>
      <c r="DF5" s="7" t="e">
        <f t="shared" si="7"/>
        <v>#N/A</v>
      </c>
      <c r="DG5" s="7" t="e">
        <f t="shared" si="7"/>
        <v>#N/A</v>
      </c>
      <c r="DH5" s="7" t="e">
        <f t="shared" si="7"/>
        <v>#N/A</v>
      </c>
      <c r="DI5" s="7" t="e">
        <f t="shared" si="8"/>
        <v>#N/A</v>
      </c>
      <c r="DJ5" s="7" t="e">
        <f t="shared" si="8"/>
        <v>#N/A</v>
      </c>
      <c r="DK5" s="7" t="e">
        <f t="shared" si="8"/>
        <v>#N/A</v>
      </c>
      <c r="DL5" s="7" t="e">
        <f t="shared" si="8"/>
        <v>#N/A</v>
      </c>
      <c r="DM5" s="7" t="e">
        <f t="shared" si="8"/>
        <v>#N/A</v>
      </c>
      <c r="DN5" s="7" t="e">
        <f t="shared" si="8"/>
        <v>#N/A</v>
      </c>
      <c r="DO5" s="7" t="e">
        <f t="shared" si="8"/>
        <v>#N/A</v>
      </c>
      <c r="DP5" s="7" t="e">
        <f t="shared" si="8"/>
        <v>#N/A</v>
      </c>
      <c r="DQ5" s="7" t="e">
        <f t="shared" si="8"/>
        <v>#N/A</v>
      </c>
      <c r="DR5" s="7" t="e">
        <f t="shared" si="8"/>
        <v>#N/A</v>
      </c>
      <c r="DS5" s="7" t="e">
        <f t="shared" si="9"/>
        <v>#N/A</v>
      </c>
      <c r="DT5" s="7" t="e">
        <f t="shared" si="9"/>
        <v>#N/A</v>
      </c>
      <c r="DU5" s="7" t="e">
        <f t="shared" si="9"/>
        <v>#N/A</v>
      </c>
      <c r="DV5" s="7" t="e">
        <f t="shared" si="9"/>
        <v>#N/A</v>
      </c>
      <c r="DW5" s="7" t="e">
        <f t="shared" si="9"/>
        <v>#N/A</v>
      </c>
      <c r="DX5" s="7" t="e">
        <f t="shared" si="9"/>
        <v>#N/A</v>
      </c>
      <c r="DY5" s="7" t="e">
        <f t="shared" si="9"/>
        <v>#N/A</v>
      </c>
      <c r="DZ5" s="7" t="e">
        <f t="shared" si="9"/>
        <v>#N/A</v>
      </c>
      <c r="EA5" s="7" t="e">
        <f t="shared" si="9"/>
        <v>#N/A</v>
      </c>
      <c r="EB5" s="7" t="e">
        <f t="shared" si="9"/>
        <v>#N/A</v>
      </c>
      <c r="EC5" s="7" t="e">
        <f t="shared" si="10"/>
        <v>#N/A</v>
      </c>
      <c r="ED5" s="7" t="e">
        <f t="shared" si="10"/>
        <v>#N/A</v>
      </c>
      <c r="EE5" s="7" t="e">
        <f t="shared" si="10"/>
        <v>#N/A</v>
      </c>
      <c r="EF5" s="7" t="e">
        <f t="shared" si="10"/>
        <v>#N/A</v>
      </c>
      <c r="EG5" s="7" t="e">
        <f t="shared" si="10"/>
        <v>#N/A</v>
      </c>
      <c r="EH5" s="7" t="e">
        <f t="shared" si="10"/>
        <v>#N/A</v>
      </c>
      <c r="EI5" s="7">
        <f t="shared" si="10"/>
        <v>2.1397421999999999E-2</v>
      </c>
      <c r="EJ5" s="7">
        <f t="shared" si="10"/>
        <v>0.22139742200000001</v>
      </c>
      <c r="EK5" s="7" t="e">
        <f t="shared" si="10"/>
        <v>#N/A</v>
      </c>
      <c r="EL5" s="7" t="e">
        <f t="shared" si="10"/>
        <v>#N/A</v>
      </c>
      <c r="EM5" s="7" t="e">
        <f t="shared" si="11"/>
        <v>#N/A</v>
      </c>
      <c r="EN5" s="7" t="e">
        <f t="shared" si="11"/>
        <v>#N/A</v>
      </c>
      <c r="EO5" s="7" t="e">
        <f t="shared" si="11"/>
        <v>#N/A</v>
      </c>
      <c r="EP5" s="7" t="e">
        <f t="shared" si="11"/>
        <v>#N/A</v>
      </c>
      <c r="EQ5" s="7" t="e">
        <f t="shared" si="11"/>
        <v>#N/A</v>
      </c>
      <c r="ER5" s="7" t="e">
        <f t="shared" si="11"/>
        <v>#N/A</v>
      </c>
      <c r="ES5" s="7" t="e">
        <f t="shared" si="11"/>
        <v>#N/A</v>
      </c>
      <c r="ET5" s="7" t="e">
        <f t="shared" si="11"/>
        <v>#N/A</v>
      </c>
      <c r="EU5" s="7" t="e">
        <f t="shared" si="11"/>
        <v>#N/A</v>
      </c>
      <c r="EV5" s="7" t="e">
        <f t="shared" si="11"/>
        <v>#N/A</v>
      </c>
      <c r="EW5" s="7" t="e">
        <f t="shared" si="12"/>
        <v>#N/A</v>
      </c>
      <c r="EX5" s="7">
        <f t="shared" si="12"/>
        <v>0.22240799999999999</v>
      </c>
      <c r="EY5" s="7" t="e">
        <f t="shared" si="12"/>
        <v>#N/A</v>
      </c>
      <c r="EZ5" s="7" t="e">
        <f t="shared" si="12"/>
        <v>#N/A</v>
      </c>
      <c r="FA5" s="7" t="e">
        <f t="shared" si="12"/>
        <v>#N/A</v>
      </c>
      <c r="FB5" s="7" t="e">
        <f t="shared" si="12"/>
        <v>#N/A</v>
      </c>
      <c r="FC5" s="7" t="e">
        <f t="shared" si="12"/>
        <v>#N/A</v>
      </c>
      <c r="FD5" s="7" t="e">
        <f t="shared" si="12"/>
        <v>#N/A</v>
      </c>
      <c r="FE5" s="7">
        <f t="shared" si="12"/>
        <v>0.28318120299999999</v>
      </c>
      <c r="FF5" s="7" t="e">
        <f t="shared" si="12"/>
        <v>#N/A</v>
      </c>
      <c r="FG5" s="7" t="e">
        <f t="shared" si="13"/>
        <v>#N/A</v>
      </c>
      <c r="FH5" s="7" t="e">
        <f t="shared" si="13"/>
        <v>#N/A</v>
      </c>
      <c r="FI5" s="7" t="e">
        <f t="shared" si="13"/>
        <v>#N/A</v>
      </c>
      <c r="FJ5" s="7" t="e">
        <f t="shared" si="13"/>
        <v>#N/A</v>
      </c>
      <c r="FK5" s="7" t="e">
        <f t="shared" si="13"/>
        <v>#N/A</v>
      </c>
      <c r="FL5" s="7" t="e">
        <f t="shared" si="13"/>
        <v>#N/A</v>
      </c>
      <c r="FM5" s="7">
        <f t="shared" si="13"/>
        <v>0.26711068700000001</v>
      </c>
    </row>
    <row r="6" spans="1:169" x14ac:dyDescent="0.25">
      <c r="B6" s="3" t="s">
        <v>4</v>
      </c>
      <c r="C6" s="6">
        <v>0.12653557100000001</v>
      </c>
      <c r="D6" s="6">
        <v>0.12760380399999999</v>
      </c>
      <c r="E6" s="6">
        <v>0.117426</v>
      </c>
      <c r="F6" s="6">
        <v>9.3245021999999997E-2</v>
      </c>
      <c r="G6" s="6">
        <v>7.8373445999999999E-2</v>
      </c>
      <c r="H6" s="30">
        <f>[1]Comp!H6</f>
        <v>6.4076430000000004E-2</v>
      </c>
      <c r="I6" s="30"/>
      <c r="J6" s="17">
        <f t="shared" si="2"/>
        <v>3.4644289999999911E-3</v>
      </c>
      <c r="K6" s="17">
        <f t="shared" si="2"/>
        <v>7.6038039999999918E-3</v>
      </c>
      <c r="L6" s="17">
        <f t="shared" si="2"/>
        <v>2.573999999999993E-3</v>
      </c>
      <c r="M6" s="17">
        <f t="shared" si="2"/>
        <v>3.2450220000000002E-3</v>
      </c>
      <c r="N6" s="17">
        <f t="shared" si="2"/>
        <v>1.8373446000000002E-2</v>
      </c>
      <c r="O6" s="17">
        <f t="shared" si="2"/>
        <v>1.4076430000000001E-2</v>
      </c>
      <c r="P6" s="6"/>
      <c r="Q6" s="16">
        <f t="shared" si="14"/>
        <v>8.2228551666666625E-3</v>
      </c>
      <c r="R6" s="16">
        <f t="shared" si="15"/>
        <v>6.6312867955544063E-3</v>
      </c>
      <c r="S6" s="20">
        <f t="shared" si="3"/>
        <v>1.8022765958333336E-2</v>
      </c>
      <c r="T6" s="24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D6" s="4" t="str">
        <f t="shared" si="4"/>
        <v>Marina</v>
      </c>
      <c r="CE6" s="7">
        <f t="shared" si="5"/>
        <v>3.4644289999999911E-3</v>
      </c>
      <c r="CF6" s="7">
        <f t="shared" si="5"/>
        <v>0.12653557100000001</v>
      </c>
      <c r="CG6" s="7" t="e">
        <f t="shared" si="5"/>
        <v>#N/A</v>
      </c>
      <c r="CH6" s="7" t="e">
        <f t="shared" si="5"/>
        <v>#N/A</v>
      </c>
      <c r="CI6" s="7" t="e">
        <f t="shared" si="5"/>
        <v>#N/A</v>
      </c>
      <c r="CJ6" s="7" t="e">
        <f t="shared" si="5"/>
        <v>#N/A</v>
      </c>
      <c r="CK6" s="7" t="e">
        <f t="shared" si="5"/>
        <v>#N/A</v>
      </c>
      <c r="CL6" s="7" t="e">
        <f t="shared" si="5"/>
        <v>#N/A</v>
      </c>
      <c r="CM6" s="7" t="e">
        <f t="shared" si="5"/>
        <v>#N/A</v>
      </c>
      <c r="CN6" s="7" t="e">
        <f t="shared" si="5"/>
        <v>#N/A</v>
      </c>
      <c r="CO6" s="7" t="e">
        <f t="shared" si="6"/>
        <v>#N/A</v>
      </c>
      <c r="CP6" s="7" t="e">
        <f t="shared" si="6"/>
        <v>#N/A</v>
      </c>
      <c r="CQ6" s="7" t="e">
        <f t="shared" si="6"/>
        <v>#N/A</v>
      </c>
      <c r="CR6" s="7" t="e">
        <f t="shared" si="6"/>
        <v>#N/A</v>
      </c>
      <c r="CS6" s="7" t="e">
        <f t="shared" si="6"/>
        <v>#N/A</v>
      </c>
      <c r="CT6" s="7" t="e">
        <f t="shared" si="6"/>
        <v>#N/A</v>
      </c>
      <c r="CU6" s="7" t="e">
        <f t="shared" si="6"/>
        <v>#N/A</v>
      </c>
      <c r="CV6" s="7" t="e">
        <f t="shared" si="6"/>
        <v>#N/A</v>
      </c>
      <c r="CW6" s="7" t="e">
        <f t="shared" si="6"/>
        <v>#N/A</v>
      </c>
      <c r="CX6" s="7" t="e">
        <f t="shared" si="6"/>
        <v>#N/A</v>
      </c>
      <c r="CY6" s="7" t="e">
        <f t="shared" si="7"/>
        <v>#N/A</v>
      </c>
      <c r="CZ6" s="7" t="e">
        <f t="shared" si="7"/>
        <v>#N/A</v>
      </c>
      <c r="DA6" s="7" t="e">
        <f t="shared" si="7"/>
        <v>#N/A</v>
      </c>
      <c r="DB6" s="7" t="e">
        <f t="shared" si="7"/>
        <v>#N/A</v>
      </c>
      <c r="DC6" s="7" t="e">
        <f t="shared" si="7"/>
        <v>#N/A</v>
      </c>
      <c r="DD6" s="7" t="e">
        <f t="shared" si="7"/>
        <v>#N/A</v>
      </c>
      <c r="DE6" s="7" t="e">
        <f t="shared" si="7"/>
        <v>#N/A</v>
      </c>
      <c r="DF6" s="7" t="e">
        <f t="shared" si="7"/>
        <v>#N/A</v>
      </c>
      <c r="DG6" s="7" t="e">
        <f t="shared" si="7"/>
        <v>#N/A</v>
      </c>
      <c r="DH6" s="7" t="e">
        <f t="shared" si="7"/>
        <v>#N/A</v>
      </c>
      <c r="DI6" s="7" t="e">
        <f t="shared" si="8"/>
        <v>#N/A</v>
      </c>
      <c r="DJ6" s="7" t="e">
        <f t="shared" si="8"/>
        <v>#N/A</v>
      </c>
      <c r="DK6" s="7" t="e">
        <f t="shared" si="8"/>
        <v>#N/A</v>
      </c>
      <c r="DL6" s="7" t="e">
        <f t="shared" si="8"/>
        <v>#N/A</v>
      </c>
      <c r="DM6" s="7" t="e">
        <f t="shared" si="8"/>
        <v>#N/A</v>
      </c>
      <c r="DN6" s="7" t="e">
        <f t="shared" si="8"/>
        <v>#N/A</v>
      </c>
      <c r="DO6" s="7" t="e">
        <f t="shared" si="8"/>
        <v>#N/A</v>
      </c>
      <c r="DP6" s="7" t="e">
        <f t="shared" si="8"/>
        <v>#N/A</v>
      </c>
      <c r="DQ6" s="7" t="e">
        <f t="shared" si="8"/>
        <v>#N/A</v>
      </c>
      <c r="DR6" s="7" t="e">
        <f t="shared" si="8"/>
        <v>#N/A</v>
      </c>
      <c r="DS6" s="7" t="e">
        <f t="shared" si="9"/>
        <v>#N/A</v>
      </c>
      <c r="DT6" s="7" t="e">
        <f t="shared" si="9"/>
        <v>#N/A</v>
      </c>
      <c r="DU6" s="7" t="e">
        <f t="shared" si="9"/>
        <v>#N/A</v>
      </c>
      <c r="DV6" s="7" t="e">
        <f t="shared" si="9"/>
        <v>#N/A</v>
      </c>
      <c r="DW6" s="7" t="e">
        <f t="shared" si="9"/>
        <v>#N/A</v>
      </c>
      <c r="DX6" s="7" t="e">
        <f t="shared" si="9"/>
        <v>#N/A</v>
      </c>
      <c r="DY6" s="7" t="e">
        <f t="shared" si="9"/>
        <v>#N/A</v>
      </c>
      <c r="DZ6" s="7" t="e">
        <f t="shared" si="9"/>
        <v>#N/A</v>
      </c>
      <c r="EA6" s="7" t="e">
        <f t="shared" si="9"/>
        <v>#N/A</v>
      </c>
      <c r="EB6" s="7" t="e">
        <f t="shared" si="9"/>
        <v>#N/A</v>
      </c>
      <c r="EC6" s="7" t="e">
        <f t="shared" si="10"/>
        <v>#N/A</v>
      </c>
      <c r="ED6" s="7" t="e">
        <f t="shared" si="10"/>
        <v>#N/A</v>
      </c>
      <c r="EE6" s="7" t="e">
        <f t="shared" si="10"/>
        <v>#N/A</v>
      </c>
      <c r="EF6" s="7" t="e">
        <f t="shared" si="10"/>
        <v>#N/A</v>
      </c>
      <c r="EG6" s="7" t="e">
        <f t="shared" si="10"/>
        <v>#N/A</v>
      </c>
      <c r="EH6" s="7" t="e">
        <f t="shared" si="10"/>
        <v>#N/A</v>
      </c>
      <c r="EI6" s="7">
        <f t="shared" si="10"/>
        <v>7.6038039999999918E-3</v>
      </c>
      <c r="EJ6" s="7">
        <f t="shared" si="10"/>
        <v>0.12760380399999999</v>
      </c>
      <c r="EK6" s="7" t="e">
        <f t="shared" si="10"/>
        <v>#N/A</v>
      </c>
      <c r="EL6" s="7" t="e">
        <f t="shared" si="10"/>
        <v>#N/A</v>
      </c>
      <c r="EM6" s="7" t="e">
        <f t="shared" si="11"/>
        <v>#N/A</v>
      </c>
      <c r="EN6" s="7" t="e">
        <f t="shared" si="11"/>
        <v>#N/A</v>
      </c>
      <c r="EO6" s="7" t="e">
        <f t="shared" si="11"/>
        <v>#N/A</v>
      </c>
      <c r="EP6" s="7" t="e">
        <f t="shared" si="11"/>
        <v>#N/A</v>
      </c>
      <c r="EQ6" s="7" t="e">
        <f t="shared" si="11"/>
        <v>#N/A</v>
      </c>
      <c r="ER6" s="7" t="e">
        <f t="shared" si="11"/>
        <v>#N/A</v>
      </c>
      <c r="ES6" s="7" t="e">
        <f t="shared" si="11"/>
        <v>#N/A</v>
      </c>
      <c r="ET6" s="7" t="e">
        <f t="shared" si="11"/>
        <v>#N/A</v>
      </c>
      <c r="EU6" s="7" t="e">
        <f t="shared" si="11"/>
        <v>#N/A</v>
      </c>
      <c r="EV6" s="7" t="e">
        <f t="shared" si="11"/>
        <v>#N/A</v>
      </c>
      <c r="EW6" s="7" t="e">
        <f t="shared" si="12"/>
        <v>#N/A</v>
      </c>
      <c r="EX6" s="7">
        <f t="shared" si="12"/>
        <v>0.117426</v>
      </c>
      <c r="EY6" s="7" t="e">
        <f t="shared" si="12"/>
        <v>#N/A</v>
      </c>
      <c r="EZ6" s="7" t="e">
        <f t="shared" si="12"/>
        <v>#N/A</v>
      </c>
      <c r="FA6" s="7" t="e">
        <f t="shared" si="12"/>
        <v>#N/A</v>
      </c>
      <c r="FB6" s="7" t="e">
        <f t="shared" si="12"/>
        <v>#N/A</v>
      </c>
      <c r="FC6" s="7" t="e">
        <f t="shared" si="12"/>
        <v>#N/A</v>
      </c>
      <c r="FD6" s="7" t="e">
        <f t="shared" si="12"/>
        <v>#N/A</v>
      </c>
      <c r="FE6" s="7">
        <f t="shared" si="12"/>
        <v>9.3245021999999997E-2</v>
      </c>
      <c r="FF6" s="7" t="e">
        <f t="shared" si="12"/>
        <v>#N/A</v>
      </c>
      <c r="FG6" s="7" t="e">
        <f t="shared" si="13"/>
        <v>#N/A</v>
      </c>
      <c r="FH6" s="7" t="e">
        <f t="shared" si="13"/>
        <v>#N/A</v>
      </c>
      <c r="FI6" s="7" t="e">
        <f t="shared" si="13"/>
        <v>#N/A</v>
      </c>
      <c r="FJ6" s="7" t="e">
        <f t="shared" si="13"/>
        <v>#N/A</v>
      </c>
      <c r="FK6" s="7" t="e">
        <f t="shared" si="13"/>
        <v>#N/A</v>
      </c>
      <c r="FL6" s="7" t="e">
        <f t="shared" si="13"/>
        <v>#N/A</v>
      </c>
      <c r="FM6" s="7">
        <f t="shared" si="13"/>
        <v>7.8373445999999999E-2</v>
      </c>
    </row>
    <row r="7" spans="1:169" x14ac:dyDescent="0.25">
      <c r="B7" s="3" t="s">
        <v>2</v>
      </c>
      <c r="C7" s="6">
        <v>6.1065848999999998E-2</v>
      </c>
      <c r="D7" s="6">
        <v>7.9969980999999996E-2</v>
      </c>
      <c r="E7" s="6">
        <v>8.1304000000000001E-2</v>
      </c>
      <c r="F7" s="6">
        <v>8.8830495999999995E-2</v>
      </c>
      <c r="G7" s="6">
        <v>8.8163906E-2</v>
      </c>
      <c r="H7" s="30">
        <f>[1]Comp!H7</f>
        <v>8.1365405000000002E-2</v>
      </c>
      <c r="I7" s="30"/>
      <c r="J7" s="17">
        <f t="shared" si="2"/>
        <v>1.0658490000000007E-3</v>
      </c>
      <c r="K7" s="17">
        <f t="shared" si="2"/>
        <v>9.9699809999999889E-3</v>
      </c>
      <c r="L7" s="17">
        <f t="shared" si="2"/>
        <v>8.6959999999999954E-3</v>
      </c>
      <c r="M7" s="17">
        <f t="shared" si="2"/>
        <v>1.1695040000000018E-3</v>
      </c>
      <c r="N7" s="17">
        <f t="shared" si="2"/>
        <v>1.8163905999999994E-2</v>
      </c>
      <c r="O7" s="17">
        <f t="shared" si="2"/>
        <v>1.3654050000000001E-3</v>
      </c>
      <c r="P7" s="6"/>
      <c r="Q7" s="16">
        <f t="shared" si="14"/>
        <v>6.7384408333333303E-3</v>
      </c>
      <c r="R7" s="16">
        <f t="shared" si="15"/>
        <v>7.1104429672576262E-3</v>
      </c>
      <c r="S7" s="20">
        <f t="shared" si="3"/>
        <v>1.8022765958333336E-2</v>
      </c>
      <c r="T7" s="24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D7" s="4" t="str">
        <f t="shared" si="4"/>
        <v>Alckmin</v>
      </c>
      <c r="CE7" s="7">
        <f t="shared" si="5"/>
        <v>1.0658490000000007E-3</v>
      </c>
      <c r="CF7" s="7">
        <f t="shared" si="5"/>
        <v>6.1065848999999998E-2</v>
      </c>
      <c r="CG7" s="7" t="e">
        <f t="shared" si="5"/>
        <v>#N/A</v>
      </c>
      <c r="CH7" s="7" t="e">
        <f t="shared" si="5"/>
        <v>#N/A</v>
      </c>
      <c r="CI7" s="7" t="e">
        <f t="shared" si="5"/>
        <v>#N/A</v>
      </c>
      <c r="CJ7" s="7" t="e">
        <f t="shared" si="5"/>
        <v>#N/A</v>
      </c>
      <c r="CK7" s="7" t="e">
        <f t="shared" si="5"/>
        <v>#N/A</v>
      </c>
      <c r="CL7" s="7" t="e">
        <f t="shared" si="5"/>
        <v>#N/A</v>
      </c>
      <c r="CM7" s="7" t="e">
        <f t="shared" si="5"/>
        <v>#N/A</v>
      </c>
      <c r="CN7" s="7" t="e">
        <f t="shared" si="5"/>
        <v>#N/A</v>
      </c>
      <c r="CO7" s="7" t="e">
        <f t="shared" si="6"/>
        <v>#N/A</v>
      </c>
      <c r="CP7" s="7" t="e">
        <f t="shared" si="6"/>
        <v>#N/A</v>
      </c>
      <c r="CQ7" s="7" t="e">
        <f t="shared" si="6"/>
        <v>#N/A</v>
      </c>
      <c r="CR7" s="7" t="e">
        <f t="shared" si="6"/>
        <v>#N/A</v>
      </c>
      <c r="CS7" s="7" t="e">
        <f t="shared" si="6"/>
        <v>#N/A</v>
      </c>
      <c r="CT7" s="7" t="e">
        <f t="shared" si="6"/>
        <v>#N/A</v>
      </c>
      <c r="CU7" s="7" t="e">
        <f t="shared" si="6"/>
        <v>#N/A</v>
      </c>
      <c r="CV7" s="7" t="e">
        <f t="shared" si="6"/>
        <v>#N/A</v>
      </c>
      <c r="CW7" s="7" t="e">
        <f t="shared" si="6"/>
        <v>#N/A</v>
      </c>
      <c r="CX7" s="7" t="e">
        <f t="shared" si="6"/>
        <v>#N/A</v>
      </c>
      <c r="CY7" s="7" t="e">
        <f t="shared" si="7"/>
        <v>#N/A</v>
      </c>
      <c r="CZ7" s="7" t="e">
        <f t="shared" si="7"/>
        <v>#N/A</v>
      </c>
      <c r="DA7" s="7" t="e">
        <f t="shared" si="7"/>
        <v>#N/A</v>
      </c>
      <c r="DB7" s="7" t="e">
        <f t="shared" si="7"/>
        <v>#N/A</v>
      </c>
      <c r="DC7" s="7" t="e">
        <f t="shared" si="7"/>
        <v>#N/A</v>
      </c>
      <c r="DD7" s="7" t="e">
        <f t="shared" si="7"/>
        <v>#N/A</v>
      </c>
      <c r="DE7" s="7" t="e">
        <f t="shared" si="7"/>
        <v>#N/A</v>
      </c>
      <c r="DF7" s="7" t="e">
        <f t="shared" si="7"/>
        <v>#N/A</v>
      </c>
      <c r="DG7" s="7" t="e">
        <f t="shared" si="7"/>
        <v>#N/A</v>
      </c>
      <c r="DH7" s="7" t="e">
        <f t="shared" si="7"/>
        <v>#N/A</v>
      </c>
      <c r="DI7" s="7" t="e">
        <f t="shared" si="8"/>
        <v>#N/A</v>
      </c>
      <c r="DJ7" s="7" t="e">
        <f t="shared" si="8"/>
        <v>#N/A</v>
      </c>
      <c r="DK7" s="7" t="e">
        <f t="shared" si="8"/>
        <v>#N/A</v>
      </c>
      <c r="DL7" s="7" t="e">
        <f t="shared" si="8"/>
        <v>#N/A</v>
      </c>
      <c r="DM7" s="7" t="e">
        <f t="shared" si="8"/>
        <v>#N/A</v>
      </c>
      <c r="DN7" s="7" t="e">
        <f t="shared" si="8"/>
        <v>#N/A</v>
      </c>
      <c r="DO7" s="7" t="e">
        <f t="shared" si="8"/>
        <v>#N/A</v>
      </c>
      <c r="DP7" s="7" t="e">
        <f t="shared" si="8"/>
        <v>#N/A</v>
      </c>
      <c r="DQ7" s="7" t="e">
        <f t="shared" si="8"/>
        <v>#N/A</v>
      </c>
      <c r="DR7" s="7" t="e">
        <f t="shared" si="8"/>
        <v>#N/A</v>
      </c>
      <c r="DS7" s="7" t="e">
        <f t="shared" si="9"/>
        <v>#N/A</v>
      </c>
      <c r="DT7" s="7" t="e">
        <f t="shared" si="9"/>
        <v>#N/A</v>
      </c>
      <c r="DU7" s="7" t="e">
        <f t="shared" si="9"/>
        <v>#N/A</v>
      </c>
      <c r="DV7" s="7" t="e">
        <f t="shared" si="9"/>
        <v>#N/A</v>
      </c>
      <c r="DW7" s="7" t="e">
        <f t="shared" si="9"/>
        <v>#N/A</v>
      </c>
      <c r="DX7" s="7" t="e">
        <f t="shared" si="9"/>
        <v>#N/A</v>
      </c>
      <c r="DY7" s="7" t="e">
        <f t="shared" si="9"/>
        <v>#N/A</v>
      </c>
      <c r="DZ7" s="7" t="e">
        <f t="shared" si="9"/>
        <v>#N/A</v>
      </c>
      <c r="EA7" s="7" t="e">
        <f t="shared" si="9"/>
        <v>#N/A</v>
      </c>
      <c r="EB7" s="7" t="e">
        <f t="shared" si="9"/>
        <v>#N/A</v>
      </c>
      <c r="EC7" s="7" t="e">
        <f t="shared" si="10"/>
        <v>#N/A</v>
      </c>
      <c r="ED7" s="7" t="e">
        <f t="shared" si="10"/>
        <v>#N/A</v>
      </c>
      <c r="EE7" s="7" t="e">
        <f t="shared" si="10"/>
        <v>#N/A</v>
      </c>
      <c r="EF7" s="7" t="e">
        <f t="shared" si="10"/>
        <v>#N/A</v>
      </c>
      <c r="EG7" s="7" t="e">
        <f t="shared" si="10"/>
        <v>#N/A</v>
      </c>
      <c r="EH7" s="7" t="e">
        <f t="shared" si="10"/>
        <v>#N/A</v>
      </c>
      <c r="EI7" s="7">
        <f t="shared" si="10"/>
        <v>9.9699809999999889E-3</v>
      </c>
      <c r="EJ7" s="7">
        <f t="shared" si="10"/>
        <v>7.9969980999999996E-2</v>
      </c>
      <c r="EK7" s="7" t="e">
        <f t="shared" si="10"/>
        <v>#N/A</v>
      </c>
      <c r="EL7" s="7" t="e">
        <f t="shared" si="10"/>
        <v>#N/A</v>
      </c>
      <c r="EM7" s="7" t="e">
        <f t="shared" si="11"/>
        <v>#N/A</v>
      </c>
      <c r="EN7" s="7" t="e">
        <f t="shared" si="11"/>
        <v>#N/A</v>
      </c>
      <c r="EO7" s="7" t="e">
        <f t="shared" si="11"/>
        <v>#N/A</v>
      </c>
      <c r="EP7" s="7" t="e">
        <f t="shared" si="11"/>
        <v>#N/A</v>
      </c>
      <c r="EQ7" s="7" t="e">
        <f t="shared" si="11"/>
        <v>#N/A</v>
      </c>
      <c r="ER7" s="7" t="e">
        <f t="shared" si="11"/>
        <v>#N/A</v>
      </c>
      <c r="ES7" s="7" t="e">
        <f t="shared" si="11"/>
        <v>#N/A</v>
      </c>
      <c r="ET7" s="7" t="e">
        <f t="shared" si="11"/>
        <v>#N/A</v>
      </c>
      <c r="EU7" s="7" t="e">
        <f t="shared" si="11"/>
        <v>#N/A</v>
      </c>
      <c r="EV7" s="7" t="e">
        <f t="shared" si="11"/>
        <v>#N/A</v>
      </c>
      <c r="EW7" s="7" t="e">
        <f t="shared" si="12"/>
        <v>#N/A</v>
      </c>
      <c r="EX7" s="7">
        <f t="shared" si="12"/>
        <v>8.1304000000000001E-2</v>
      </c>
      <c r="EY7" s="7" t="e">
        <f t="shared" si="12"/>
        <v>#N/A</v>
      </c>
      <c r="EZ7" s="7" t="e">
        <f t="shared" si="12"/>
        <v>#N/A</v>
      </c>
      <c r="FA7" s="7" t="e">
        <f t="shared" si="12"/>
        <v>#N/A</v>
      </c>
      <c r="FB7" s="7" t="e">
        <f t="shared" si="12"/>
        <v>#N/A</v>
      </c>
      <c r="FC7" s="7" t="e">
        <f t="shared" si="12"/>
        <v>#N/A</v>
      </c>
      <c r="FD7" s="7" t="e">
        <f t="shared" si="12"/>
        <v>#N/A</v>
      </c>
      <c r="FE7" s="7">
        <f t="shared" si="12"/>
        <v>8.8830495999999995E-2</v>
      </c>
      <c r="FF7" s="7" t="e">
        <f t="shared" si="12"/>
        <v>#N/A</v>
      </c>
      <c r="FG7" s="7" t="e">
        <f t="shared" si="13"/>
        <v>#N/A</v>
      </c>
      <c r="FH7" s="7" t="e">
        <f t="shared" si="13"/>
        <v>#N/A</v>
      </c>
      <c r="FI7" s="7" t="e">
        <f t="shared" si="13"/>
        <v>#N/A</v>
      </c>
      <c r="FJ7" s="7" t="e">
        <f t="shared" si="13"/>
        <v>#N/A</v>
      </c>
      <c r="FK7" s="7" t="e">
        <f t="shared" si="13"/>
        <v>#N/A</v>
      </c>
      <c r="FL7" s="7" t="e">
        <f t="shared" si="13"/>
        <v>#N/A</v>
      </c>
      <c r="FM7" s="7">
        <f t="shared" si="13"/>
        <v>8.8163906E-2</v>
      </c>
    </row>
    <row r="8" spans="1:169" x14ac:dyDescent="0.25">
      <c r="B8" s="3" t="s">
        <v>5</v>
      </c>
      <c r="C8" s="6">
        <v>6.7341707000000001E-2</v>
      </c>
      <c r="D8" s="6">
        <v>7.0159320999999997E-2</v>
      </c>
      <c r="E8" s="6">
        <v>9.6480999999999997E-2</v>
      </c>
      <c r="F8" s="6">
        <v>0.110257513</v>
      </c>
      <c r="G8" s="6">
        <v>0.115462041</v>
      </c>
      <c r="H8" s="30">
        <f>[1]Comp!H8</f>
        <v>0.10718571</v>
      </c>
      <c r="I8" s="30"/>
      <c r="J8" s="17">
        <f t="shared" si="2"/>
        <v>1.2658293000000001E-2</v>
      </c>
      <c r="K8" s="17">
        <f t="shared" si="2"/>
        <v>1.9840679E-2</v>
      </c>
      <c r="L8" s="17">
        <f t="shared" si="2"/>
        <v>2.3518999999999998E-2</v>
      </c>
      <c r="M8" s="17">
        <f t="shared" si="2"/>
        <v>2.5751300000000088E-4</v>
      </c>
      <c r="N8" s="17">
        <f t="shared" si="2"/>
        <v>5.4620410000000008E-3</v>
      </c>
      <c r="O8" s="17">
        <f t="shared" si="2"/>
        <v>2.8142899999999971E-3</v>
      </c>
      <c r="P8" s="6"/>
      <c r="Q8" s="16">
        <f t="shared" si="14"/>
        <v>1.0758636E-2</v>
      </c>
      <c r="R8" s="16">
        <f t="shared" si="15"/>
        <v>9.677603879132541E-3</v>
      </c>
      <c r="S8" s="20">
        <f t="shared" si="3"/>
        <v>1.8022765958333336E-2</v>
      </c>
      <c r="T8" s="24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D8" s="4" t="str">
        <f t="shared" si="4"/>
        <v>Ciro</v>
      </c>
      <c r="CE8" s="7">
        <f t="shared" si="5"/>
        <v>1.2658293000000001E-2</v>
      </c>
      <c r="CF8" s="7">
        <f t="shared" si="5"/>
        <v>6.7341707000000001E-2</v>
      </c>
      <c r="CG8" s="7" t="e">
        <f t="shared" si="5"/>
        <v>#N/A</v>
      </c>
      <c r="CH8" s="7" t="e">
        <f t="shared" si="5"/>
        <v>#N/A</v>
      </c>
      <c r="CI8" s="7" t="e">
        <f t="shared" si="5"/>
        <v>#N/A</v>
      </c>
      <c r="CJ8" s="7" t="e">
        <f t="shared" si="5"/>
        <v>#N/A</v>
      </c>
      <c r="CK8" s="7" t="e">
        <f t="shared" si="5"/>
        <v>#N/A</v>
      </c>
      <c r="CL8" s="7" t="e">
        <f t="shared" si="5"/>
        <v>#N/A</v>
      </c>
      <c r="CM8" s="7" t="e">
        <f t="shared" si="5"/>
        <v>#N/A</v>
      </c>
      <c r="CN8" s="7" t="e">
        <f t="shared" si="5"/>
        <v>#N/A</v>
      </c>
      <c r="CO8" s="7" t="e">
        <f t="shared" si="6"/>
        <v>#N/A</v>
      </c>
      <c r="CP8" s="7" t="e">
        <f t="shared" si="6"/>
        <v>#N/A</v>
      </c>
      <c r="CQ8" s="7" t="e">
        <f t="shared" si="6"/>
        <v>#N/A</v>
      </c>
      <c r="CR8" s="7" t="e">
        <f t="shared" si="6"/>
        <v>#N/A</v>
      </c>
      <c r="CS8" s="7" t="e">
        <f t="shared" si="6"/>
        <v>#N/A</v>
      </c>
      <c r="CT8" s="7" t="e">
        <f t="shared" si="6"/>
        <v>#N/A</v>
      </c>
      <c r="CU8" s="7" t="e">
        <f t="shared" si="6"/>
        <v>#N/A</v>
      </c>
      <c r="CV8" s="7" t="e">
        <f t="shared" si="6"/>
        <v>#N/A</v>
      </c>
      <c r="CW8" s="7" t="e">
        <f t="shared" si="6"/>
        <v>#N/A</v>
      </c>
      <c r="CX8" s="7" t="e">
        <f t="shared" si="6"/>
        <v>#N/A</v>
      </c>
      <c r="CY8" s="7" t="e">
        <f t="shared" si="7"/>
        <v>#N/A</v>
      </c>
      <c r="CZ8" s="7" t="e">
        <f t="shared" si="7"/>
        <v>#N/A</v>
      </c>
      <c r="DA8" s="7" t="e">
        <f t="shared" si="7"/>
        <v>#N/A</v>
      </c>
      <c r="DB8" s="7" t="e">
        <f t="shared" si="7"/>
        <v>#N/A</v>
      </c>
      <c r="DC8" s="7" t="e">
        <f t="shared" si="7"/>
        <v>#N/A</v>
      </c>
      <c r="DD8" s="7" t="e">
        <f t="shared" si="7"/>
        <v>#N/A</v>
      </c>
      <c r="DE8" s="7" t="e">
        <f t="shared" si="7"/>
        <v>#N/A</v>
      </c>
      <c r="DF8" s="7" t="e">
        <f t="shared" si="7"/>
        <v>#N/A</v>
      </c>
      <c r="DG8" s="7" t="e">
        <f t="shared" si="7"/>
        <v>#N/A</v>
      </c>
      <c r="DH8" s="7" t="e">
        <f t="shared" si="7"/>
        <v>#N/A</v>
      </c>
      <c r="DI8" s="7" t="e">
        <f t="shared" si="8"/>
        <v>#N/A</v>
      </c>
      <c r="DJ8" s="7" t="e">
        <f t="shared" si="8"/>
        <v>#N/A</v>
      </c>
      <c r="DK8" s="7" t="e">
        <f t="shared" si="8"/>
        <v>#N/A</v>
      </c>
      <c r="DL8" s="7" t="e">
        <f t="shared" si="8"/>
        <v>#N/A</v>
      </c>
      <c r="DM8" s="7" t="e">
        <f t="shared" si="8"/>
        <v>#N/A</v>
      </c>
      <c r="DN8" s="7" t="e">
        <f t="shared" si="8"/>
        <v>#N/A</v>
      </c>
      <c r="DO8" s="7" t="e">
        <f t="shared" si="8"/>
        <v>#N/A</v>
      </c>
      <c r="DP8" s="7" t="e">
        <f t="shared" si="8"/>
        <v>#N/A</v>
      </c>
      <c r="DQ8" s="7" t="e">
        <f t="shared" si="8"/>
        <v>#N/A</v>
      </c>
      <c r="DR8" s="7" t="e">
        <f t="shared" si="8"/>
        <v>#N/A</v>
      </c>
      <c r="DS8" s="7" t="e">
        <f t="shared" si="9"/>
        <v>#N/A</v>
      </c>
      <c r="DT8" s="7" t="e">
        <f t="shared" si="9"/>
        <v>#N/A</v>
      </c>
      <c r="DU8" s="7" t="e">
        <f t="shared" si="9"/>
        <v>#N/A</v>
      </c>
      <c r="DV8" s="7" t="e">
        <f t="shared" si="9"/>
        <v>#N/A</v>
      </c>
      <c r="DW8" s="7" t="e">
        <f t="shared" si="9"/>
        <v>#N/A</v>
      </c>
      <c r="DX8" s="7" t="e">
        <f t="shared" si="9"/>
        <v>#N/A</v>
      </c>
      <c r="DY8" s="7" t="e">
        <f t="shared" si="9"/>
        <v>#N/A</v>
      </c>
      <c r="DZ8" s="7" t="e">
        <f t="shared" si="9"/>
        <v>#N/A</v>
      </c>
      <c r="EA8" s="7" t="e">
        <f t="shared" si="9"/>
        <v>#N/A</v>
      </c>
      <c r="EB8" s="7" t="e">
        <f t="shared" si="9"/>
        <v>#N/A</v>
      </c>
      <c r="EC8" s="7" t="e">
        <f t="shared" si="10"/>
        <v>#N/A</v>
      </c>
      <c r="ED8" s="7" t="e">
        <f t="shared" si="10"/>
        <v>#N/A</v>
      </c>
      <c r="EE8" s="7" t="e">
        <f t="shared" si="10"/>
        <v>#N/A</v>
      </c>
      <c r="EF8" s="7" t="e">
        <f t="shared" si="10"/>
        <v>#N/A</v>
      </c>
      <c r="EG8" s="7" t="e">
        <f t="shared" si="10"/>
        <v>#N/A</v>
      </c>
      <c r="EH8" s="7" t="e">
        <f t="shared" si="10"/>
        <v>#N/A</v>
      </c>
      <c r="EI8" s="7">
        <f t="shared" si="10"/>
        <v>1.9840679E-2</v>
      </c>
      <c r="EJ8" s="7">
        <f t="shared" si="10"/>
        <v>7.0159320999999997E-2</v>
      </c>
      <c r="EK8" s="7" t="e">
        <f t="shared" si="10"/>
        <v>#N/A</v>
      </c>
      <c r="EL8" s="7" t="e">
        <f t="shared" si="10"/>
        <v>#N/A</v>
      </c>
      <c r="EM8" s="7" t="e">
        <f t="shared" si="11"/>
        <v>#N/A</v>
      </c>
      <c r="EN8" s="7" t="e">
        <f t="shared" si="11"/>
        <v>#N/A</v>
      </c>
      <c r="EO8" s="7" t="e">
        <f t="shared" si="11"/>
        <v>#N/A</v>
      </c>
      <c r="EP8" s="7" t="e">
        <f t="shared" si="11"/>
        <v>#N/A</v>
      </c>
      <c r="EQ8" s="7" t="e">
        <f t="shared" si="11"/>
        <v>#N/A</v>
      </c>
      <c r="ER8" s="7" t="e">
        <f t="shared" si="11"/>
        <v>#N/A</v>
      </c>
      <c r="ES8" s="7" t="e">
        <f t="shared" si="11"/>
        <v>#N/A</v>
      </c>
      <c r="ET8" s="7" t="e">
        <f t="shared" si="11"/>
        <v>#N/A</v>
      </c>
      <c r="EU8" s="7" t="e">
        <f t="shared" si="11"/>
        <v>#N/A</v>
      </c>
      <c r="EV8" s="7" t="e">
        <f t="shared" si="11"/>
        <v>#N/A</v>
      </c>
      <c r="EW8" s="7" t="e">
        <f t="shared" si="12"/>
        <v>#N/A</v>
      </c>
      <c r="EX8" s="7">
        <f t="shared" si="12"/>
        <v>9.6480999999999997E-2</v>
      </c>
      <c r="EY8" s="7" t="e">
        <f t="shared" si="12"/>
        <v>#N/A</v>
      </c>
      <c r="EZ8" s="7" t="e">
        <f t="shared" si="12"/>
        <v>#N/A</v>
      </c>
      <c r="FA8" s="7" t="e">
        <f t="shared" si="12"/>
        <v>#N/A</v>
      </c>
      <c r="FB8" s="7" t="e">
        <f t="shared" si="12"/>
        <v>#N/A</v>
      </c>
      <c r="FC8" s="7" t="e">
        <f t="shared" si="12"/>
        <v>#N/A</v>
      </c>
      <c r="FD8" s="7" t="e">
        <f t="shared" si="12"/>
        <v>#N/A</v>
      </c>
      <c r="FE8" s="7">
        <f t="shared" si="12"/>
        <v>0.110257513</v>
      </c>
      <c r="FF8" s="7" t="e">
        <f t="shared" si="12"/>
        <v>#N/A</v>
      </c>
      <c r="FG8" s="7" t="e">
        <f t="shared" si="13"/>
        <v>#N/A</v>
      </c>
      <c r="FH8" s="7" t="e">
        <f t="shared" si="13"/>
        <v>#N/A</v>
      </c>
      <c r="FI8" s="7" t="e">
        <f t="shared" si="13"/>
        <v>#N/A</v>
      </c>
      <c r="FJ8" s="7" t="e">
        <f t="shared" si="13"/>
        <v>#N/A</v>
      </c>
      <c r="FK8" s="7" t="e">
        <f t="shared" si="13"/>
        <v>#N/A</v>
      </c>
      <c r="FL8" s="7" t="e">
        <f t="shared" si="13"/>
        <v>#N/A</v>
      </c>
      <c r="FM8" s="7">
        <f t="shared" si="13"/>
        <v>0.115462041</v>
      </c>
    </row>
    <row r="9" spans="1:169" x14ac:dyDescent="0.25">
      <c r="B9" s="3" t="s">
        <v>6</v>
      </c>
      <c r="C9" s="6">
        <v>3.9938347999999999E-2</v>
      </c>
      <c r="D9" s="6">
        <v>7.8163291999999995E-2</v>
      </c>
      <c r="E9" s="6">
        <v>9.0496999999999994E-2</v>
      </c>
      <c r="F9" s="6">
        <v>9.1882130000000006E-2</v>
      </c>
      <c r="G9" s="6">
        <v>0.177711813</v>
      </c>
      <c r="H9" s="30">
        <f>[1]Comp!H9</f>
        <v>0.188100296</v>
      </c>
      <c r="I9" s="30"/>
      <c r="J9" s="17">
        <f t="shared" si="2"/>
        <v>1.9938347999999998E-2</v>
      </c>
      <c r="K9" s="17">
        <f t="shared" si="2"/>
        <v>3.8163291999999994E-2</v>
      </c>
      <c r="L9" s="17">
        <f t="shared" si="2"/>
        <v>3.0496999999999996E-2</v>
      </c>
      <c r="M9" s="17">
        <f t="shared" si="2"/>
        <v>1.1882130000000005E-2</v>
      </c>
      <c r="N9" s="17">
        <f t="shared" si="2"/>
        <v>1.2288187000000006E-2</v>
      </c>
      <c r="O9" s="17">
        <f t="shared" si="2"/>
        <v>3.1899704000000001E-2</v>
      </c>
      <c r="P9" s="6"/>
      <c r="Q9" s="16">
        <f t="shared" si="14"/>
        <v>2.41114435E-2</v>
      </c>
      <c r="R9" s="16">
        <f t="shared" si="15"/>
        <v>1.1541865173756216E-2</v>
      </c>
      <c r="S9" s="20">
        <f t="shared" si="3"/>
        <v>1.8022765958333336E-2</v>
      </c>
      <c r="T9" s="24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D9" s="4" t="str">
        <f t="shared" si="4"/>
        <v>Haddad</v>
      </c>
      <c r="CE9" s="7">
        <f t="shared" si="5"/>
        <v>1.9938347999999998E-2</v>
      </c>
      <c r="CF9" s="7">
        <f t="shared" si="5"/>
        <v>3.9938347999999999E-2</v>
      </c>
      <c r="CG9" s="7" t="e">
        <f t="shared" si="5"/>
        <v>#N/A</v>
      </c>
      <c r="CH9" s="7" t="e">
        <f t="shared" si="5"/>
        <v>#N/A</v>
      </c>
      <c r="CI9" s="7" t="e">
        <f t="shared" si="5"/>
        <v>#N/A</v>
      </c>
      <c r="CJ9" s="7" t="e">
        <f t="shared" si="5"/>
        <v>#N/A</v>
      </c>
      <c r="CK9" s="7" t="e">
        <f t="shared" si="5"/>
        <v>#N/A</v>
      </c>
      <c r="CL9" s="7" t="e">
        <f t="shared" si="5"/>
        <v>#N/A</v>
      </c>
      <c r="CM9" s="7" t="e">
        <f t="shared" si="5"/>
        <v>#N/A</v>
      </c>
      <c r="CN9" s="7" t="e">
        <f t="shared" si="5"/>
        <v>#N/A</v>
      </c>
      <c r="CO9" s="7" t="e">
        <f t="shared" si="6"/>
        <v>#N/A</v>
      </c>
      <c r="CP9" s="7" t="e">
        <f t="shared" si="6"/>
        <v>#N/A</v>
      </c>
      <c r="CQ9" s="7" t="e">
        <f t="shared" si="6"/>
        <v>#N/A</v>
      </c>
      <c r="CR9" s="7" t="e">
        <f t="shared" si="6"/>
        <v>#N/A</v>
      </c>
      <c r="CS9" s="7" t="e">
        <f t="shared" si="6"/>
        <v>#N/A</v>
      </c>
      <c r="CT9" s="7" t="e">
        <f t="shared" si="6"/>
        <v>#N/A</v>
      </c>
      <c r="CU9" s="7" t="e">
        <f t="shared" si="6"/>
        <v>#N/A</v>
      </c>
      <c r="CV9" s="7" t="e">
        <f t="shared" si="6"/>
        <v>#N/A</v>
      </c>
      <c r="CW9" s="7" t="e">
        <f t="shared" si="6"/>
        <v>#N/A</v>
      </c>
      <c r="CX9" s="7" t="e">
        <f t="shared" si="6"/>
        <v>#N/A</v>
      </c>
      <c r="CY9" s="7" t="e">
        <f t="shared" si="7"/>
        <v>#N/A</v>
      </c>
      <c r="CZ9" s="7" t="e">
        <f t="shared" si="7"/>
        <v>#N/A</v>
      </c>
      <c r="DA9" s="7" t="e">
        <f t="shared" si="7"/>
        <v>#N/A</v>
      </c>
      <c r="DB9" s="7" t="e">
        <f t="shared" si="7"/>
        <v>#N/A</v>
      </c>
      <c r="DC9" s="7" t="e">
        <f t="shared" si="7"/>
        <v>#N/A</v>
      </c>
      <c r="DD9" s="7" t="e">
        <f t="shared" si="7"/>
        <v>#N/A</v>
      </c>
      <c r="DE9" s="7" t="e">
        <f t="shared" si="7"/>
        <v>#N/A</v>
      </c>
      <c r="DF9" s="7" t="e">
        <f t="shared" si="7"/>
        <v>#N/A</v>
      </c>
      <c r="DG9" s="7" t="e">
        <f t="shared" si="7"/>
        <v>#N/A</v>
      </c>
      <c r="DH9" s="7" t="e">
        <f t="shared" si="7"/>
        <v>#N/A</v>
      </c>
      <c r="DI9" s="7" t="e">
        <f t="shared" si="8"/>
        <v>#N/A</v>
      </c>
      <c r="DJ9" s="7" t="e">
        <f t="shared" si="8"/>
        <v>#N/A</v>
      </c>
      <c r="DK9" s="7" t="e">
        <f t="shared" si="8"/>
        <v>#N/A</v>
      </c>
      <c r="DL9" s="7" t="e">
        <f t="shared" si="8"/>
        <v>#N/A</v>
      </c>
      <c r="DM9" s="7" t="e">
        <f t="shared" si="8"/>
        <v>#N/A</v>
      </c>
      <c r="DN9" s="7" t="e">
        <f t="shared" si="8"/>
        <v>#N/A</v>
      </c>
      <c r="DO9" s="7" t="e">
        <f t="shared" si="8"/>
        <v>#N/A</v>
      </c>
      <c r="DP9" s="7" t="e">
        <f t="shared" si="8"/>
        <v>#N/A</v>
      </c>
      <c r="DQ9" s="7" t="e">
        <f t="shared" si="8"/>
        <v>#N/A</v>
      </c>
      <c r="DR9" s="7" t="e">
        <f t="shared" si="8"/>
        <v>#N/A</v>
      </c>
      <c r="DS9" s="7" t="e">
        <f t="shared" si="9"/>
        <v>#N/A</v>
      </c>
      <c r="DT9" s="7" t="e">
        <f t="shared" si="9"/>
        <v>#N/A</v>
      </c>
      <c r="DU9" s="7" t="e">
        <f t="shared" si="9"/>
        <v>#N/A</v>
      </c>
      <c r="DV9" s="7" t="e">
        <f t="shared" si="9"/>
        <v>#N/A</v>
      </c>
      <c r="DW9" s="7" t="e">
        <f t="shared" si="9"/>
        <v>#N/A</v>
      </c>
      <c r="DX9" s="7" t="e">
        <f t="shared" si="9"/>
        <v>#N/A</v>
      </c>
      <c r="DY9" s="7" t="e">
        <f t="shared" si="9"/>
        <v>#N/A</v>
      </c>
      <c r="DZ9" s="7" t="e">
        <f t="shared" si="9"/>
        <v>#N/A</v>
      </c>
      <c r="EA9" s="7" t="e">
        <f t="shared" si="9"/>
        <v>#N/A</v>
      </c>
      <c r="EB9" s="7" t="e">
        <f t="shared" si="9"/>
        <v>#N/A</v>
      </c>
      <c r="EC9" s="7" t="e">
        <f t="shared" si="10"/>
        <v>#N/A</v>
      </c>
      <c r="ED9" s="7" t="e">
        <f t="shared" si="10"/>
        <v>#N/A</v>
      </c>
      <c r="EE9" s="7" t="e">
        <f t="shared" si="10"/>
        <v>#N/A</v>
      </c>
      <c r="EF9" s="7" t="e">
        <f t="shared" si="10"/>
        <v>#N/A</v>
      </c>
      <c r="EG9" s="7" t="e">
        <f t="shared" si="10"/>
        <v>#N/A</v>
      </c>
      <c r="EH9" s="7" t="e">
        <f t="shared" si="10"/>
        <v>#N/A</v>
      </c>
      <c r="EI9" s="7">
        <f t="shared" si="10"/>
        <v>3.8163291999999994E-2</v>
      </c>
      <c r="EJ9" s="7">
        <f t="shared" si="10"/>
        <v>7.8163291999999995E-2</v>
      </c>
      <c r="EK9" s="7" t="e">
        <f t="shared" si="10"/>
        <v>#N/A</v>
      </c>
      <c r="EL9" s="7" t="e">
        <f t="shared" si="10"/>
        <v>#N/A</v>
      </c>
      <c r="EM9" s="7" t="e">
        <f t="shared" si="11"/>
        <v>#N/A</v>
      </c>
      <c r="EN9" s="7" t="e">
        <f t="shared" si="11"/>
        <v>#N/A</v>
      </c>
      <c r="EO9" s="7" t="e">
        <f t="shared" si="11"/>
        <v>#N/A</v>
      </c>
      <c r="EP9" s="7" t="e">
        <f t="shared" si="11"/>
        <v>#N/A</v>
      </c>
      <c r="EQ9" s="7" t="e">
        <f t="shared" si="11"/>
        <v>#N/A</v>
      </c>
      <c r="ER9" s="7" t="e">
        <f t="shared" si="11"/>
        <v>#N/A</v>
      </c>
      <c r="ES9" s="7" t="e">
        <f t="shared" si="11"/>
        <v>#N/A</v>
      </c>
      <c r="ET9" s="7" t="e">
        <f t="shared" si="11"/>
        <v>#N/A</v>
      </c>
      <c r="EU9" s="7" t="e">
        <f t="shared" si="11"/>
        <v>#N/A</v>
      </c>
      <c r="EV9" s="7" t="e">
        <f t="shared" si="11"/>
        <v>#N/A</v>
      </c>
      <c r="EW9" s="7" t="e">
        <f t="shared" si="12"/>
        <v>#N/A</v>
      </c>
      <c r="EX9" s="7">
        <f t="shared" si="12"/>
        <v>9.0496999999999994E-2</v>
      </c>
      <c r="EY9" s="7" t="e">
        <f t="shared" si="12"/>
        <v>#N/A</v>
      </c>
      <c r="EZ9" s="7" t="e">
        <f t="shared" si="12"/>
        <v>#N/A</v>
      </c>
      <c r="FA9" s="7" t="e">
        <f t="shared" si="12"/>
        <v>#N/A</v>
      </c>
      <c r="FB9" s="7" t="e">
        <f t="shared" si="12"/>
        <v>#N/A</v>
      </c>
      <c r="FC9" s="7" t="e">
        <f t="shared" si="12"/>
        <v>#N/A</v>
      </c>
      <c r="FD9" s="7" t="e">
        <f t="shared" si="12"/>
        <v>#N/A</v>
      </c>
      <c r="FE9" s="7">
        <f t="shared" si="12"/>
        <v>9.1882130000000006E-2</v>
      </c>
      <c r="FF9" s="7" t="e">
        <f t="shared" si="12"/>
        <v>#N/A</v>
      </c>
      <c r="FG9" s="7" t="e">
        <f t="shared" si="13"/>
        <v>#N/A</v>
      </c>
      <c r="FH9" s="7" t="e">
        <f t="shared" si="13"/>
        <v>#N/A</v>
      </c>
      <c r="FI9" s="7" t="e">
        <f t="shared" si="13"/>
        <v>#N/A</v>
      </c>
      <c r="FJ9" s="7" t="e">
        <f t="shared" si="13"/>
        <v>#N/A</v>
      </c>
      <c r="FK9" s="7" t="e">
        <f t="shared" si="13"/>
        <v>#N/A</v>
      </c>
      <c r="FL9" s="7" t="e">
        <f t="shared" si="13"/>
        <v>#N/A</v>
      </c>
      <c r="FM9" s="7">
        <f t="shared" si="13"/>
        <v>0.177711813</v>
      </c>
    </row>
    <row r="10" spans="1:169" x14ac:dyDescent="0.25">
      <c r="B10" s="3" t="s">
        <v>3</v>
      </c>
      <c r="C10" s="6">
        <v>4.6796129999999998E-2</v>
      </c>
      <c r="D10" s="6">
        <v>3.9061604E-2</v>
      </c>
      <c r="E10" s="6">
        <v>4.1852E-2</v>
      </c>
      <c r="F10" s="6">
        <v>3.3240952999999997E-2</v>
      </c>
      <c r="G10" s="6">
        <v>3.0700122E-2</v>
      </c>
      <c r="H10" s="30">
        <f>[1]Comp!H10</f>
        <v>2.7118665E-2</v>
      </c>
      <c r="I10" s="30"/>
      <c r="J10" s="17">
        <f t="shared" si="2"/>
        <v>1.6796129999999999E-2</v>
      </c>
      <c r="K10" s="17">
        <f t="shared" si="2"/>
        <v>9.0616040000000009E-3</v>
      </c>
      <c r="L10" s="17">
        <f t="shared" si="2"/>
        <v>1.1852000000000001E-2</v>
      </c>
      <c r="M10" s="17">
        <f t="shared" si="2"/>
        <v>3.2409529999999978E-3</v>
      </c>
      <c r="N10" s="17">
        <f t="shared" si="2"/>
        <v>1.0700121999999999E-2</v>
      </c>
      <c r="O10" s="17">
        <f t="shared" si="2"/>
        <v>7.1186649999999997E-3</v>
      </c>
      <c r="P10" s="6"/>
      <c r="Q10" s="16">
        <f t="shared" si="14"/>
        <v>9.7949123333333343E-3</v>
      </c>
      <c r="R10" s="16">
        <f t="shared" si="15"/>
        <v>4.9022374259595179E-3</v>
      </c>
      <c r="S10" s="20">
        <f t="shared" si="3"/>
        <v>1.8022765958333336E-2</v>
      </c>
      <c r="T10" s="24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D10" s="4" t="str">
        <f t="shared" si="4"/>
        <v>Alvaro Dias</v>
      </c>
      <c r="CE10" s="7">
        <f t="shared" si="5"/>
        <v>1.6796129999999999E-2</v>
      </c>
      <c r="CF10" s="7">
        <f t="shared" si="5"/>
        <v>4.6796129999999998E-2</v>
      </c>
      <c r="CG10" s="7" t="e">
        <f t="shared" si="5"/>
        <v>#N/A</v>
      </c>
      <c r="CH10" s="7" t="e">
        <f t="shared" si="5"/>
        <v>#N/A</v>
      </c>
      <c r="CI10" s="7" t="e">
        <f t="shared" si="5"/>
        <v>#N/A</v>
      </c>
      <c r="CJ10" s="7" t="e">
        <f t="shared" si="5"/>
        <v>#N/A</v>
      </c>
      <c r="CK10" s="7" t="e">
        <f t="shared" si="5"/>
        <v>#N/A</v>
      </c>
      <c r="CL10" s="7" t="e">
        <f t="shared" si="5"/>
        <v>#N/A</v>
      </c>
      <c r="CM10" s="7" t="e">
        <f t="shared" si="5"/>
        <v>#N/A</v>
      </c>
      <c r="CN10" s="7" t="e">
        <f t="shared" si="5"/>
        <v>#N/A</v>
      </c>
      <c r="CO10" s="7" t="e">
        <f t="shared" si="6"/>
        <v>#N/A</v>
      </c>
      <c r="CP10" s="7" t="e">
        <f t="shared" si="6"/>
        <v>#N/A</v>
      </c>
      <c r="CQ10" s="7" t="e">
        <f t="shared" si="6"/>
        <v>#N/A</v>
      </c>
      <c r="CR10" s="7" t="e">
        <f t="shared" si="6"/>
        <v>#N/A</v>
      </c>
      <c r="CS10" s="7" t="e">
        <f t="shared" si="6"/>
        <v>#N/A</v>
      </c>
      <c r="CT10" s="7" t="e">
        <f t="shared" si="6"/>
        <v>#N/A</v>
      </c>
      <c r="CU10" s="7" t="e">
        <f t="shared" si="6"/>
        <v>#N/A</v>
      </c>
      <c r="CV10" s="7" t="e">
        <f t="shared" si="6"/>
        <v>#N/A</v>
      </c>
      <c r="CW10" s="7" t="e">
        <f t="shared" si="6"/>
        <v>#N/A</v>
      </c>
      <c r="CX10" s="7" t="e">
        <f t="shared" si="6"/>
        <v>#N/A</v>
      </c>
      <c r="CY10" s="7" t="e">
        <f t="shared" si="7"/>
        <v>#N/A</v>
      </c>
      <c r="CZ10" s="7" t="e">
        <f t="shared" si="7"/>
        <v>#N/A</v>
      </c>
      <c r="DA10" s="7" t="e">
        <f t="shared" si="7"/>
        <v>#N/A</v>
      </c>
      <c r="DB10" s="7" t="e">
        <f t="shared" si="7"/>
        <v>#N/A</v>
      </c>
      <c r="DC10" s="7" t="e">
        <f t="shared" si="7"/>
        <v>#N/A</v>
      </c>
      <c r="DD10" s="7" t="e">
        <f t="shared" si="7"/>
        <v>#N/A</v>
      </c>
      <c r="DE10" s="7" t="e">
        <f t="shared" si="7"/>
        <v>#N/A</v>
      </c>
      <c r="DF10" s="7" t="e">
        <f t="shared" si="7"/>
        <v>#N/A</v>
      </c>
      <c r="DG10" s="7" t="e">
        <f t="shared" si="7"/>
        <v>#N/A</v>
      </c>
      <c r="DH10" s="7" t="e">
        <f t="shared" si="7"/>
        <v>#N/A</v>
      </c>
      <c r="DI10" s="7" t="e">
        <f t="shared" si="8"/>
        <v>#N/A</v>
      </c>
      <c r="DJ10" s="7" t="e">
        <f t="shared" si="8"/>
        <v>#N/A</v>
      </c>
      <c r="DK10" s="7" t="e">
        <f t="shared" si="8"/>
        <v>#N/A</v>
      </c>
      <c r="DL10" s="7" t="e">
        <f t="shared" si="8"/>
        <v>#N/A</v>
      </c>
      <c r="DM10" s="7" t="e">
        <f t="shared" si="8"/>
        <v>#N/A</v>
      </c>
      <c r="DN10" s="7" t="e">
        <f t="shared" si="8"/>
        <v>#N/A</v>
      </c>
      <c r="DO10" s="7" t="e">
        <f t="shared" si="8"/>
        <v>#N/A</v>
      </c>
      <c r="DP10" s="7" t="e">
        <f t="shared" si="8"/>
        <v>#N/A</v>
      </c>
      <c r="DQ10" s="7" t="e">
        <f t="shared" si="8"/>
        <v>#N/A</v>
      </c>
      <c r="DR10" s="7" t="e">
        <f t="shared" si="8"/>
        <v>#N/A</v>
      </c>
      <c r="DS10" s="7" t="e">
        <f t="shared" si="9"/>
        <v>#N/A</v>
      </c>
      <c r="DT10" s="7" t="e">
        <f t="shared" si="9"/>
        <v>#N/A</v>
      </c>
      <c r="DU10" s="7" t="e">
        <f t="shared" si="9"/>
        <v>#N/A</v>
      </c>
      <c r="DV10" s="7" t="e">
        <f t="shared" si="9"/>
        <v>#N/A</v>
      </c>
      <c r="DW10" s="7" t="e">
        <f t="shared" si="9"/>
        <v>#N/A</v>
      </c>
      <c r="DX10" s="7" t="e">
        <f t="shared" si="9"/>
        <v>#N/A</v>
      </c>
      <c r="DY10" s="7" t="e">
        <f t="shared" si="9"/>
        <v>#N/A</v>
      </c>
      <c r="DZ10" s="7" t="e">
        <f t="shared" si="9"/>
        <v>#N/A</v>
      </c>
      <c r="EA10" s="7" t="e">
        <f t="shared" si="9"/>
        <v>#N/A</v>
      </c>
      <c r="EB10" s="7" t="e">
        <f t="shared" si="9"/>
        <v>#N/A</v>
      </c>
      <c r="EC10" s="7" t="e">
        <f t="shared" si="10"/>
        <v>#N/A</v>
      </c>
      <c r="ED10" s="7" t="e">
        <f t="shared" si="10"/>
        <v>#N/A</v>
      </c>
      <c r="EE10" s="7" t="e">
        <f t="shared" si="10"/>
        <v>#N/A</v>
      </c>
      <c r="EF10" s="7" t="e">
        <f t="shared" si="10"/>
        <v>#N/A</v>
      </c>
      <c r="EG10" s="7" t="e">
        <f t="shared" si="10"/>
        <v>#N/A</v>
      </c>
      <c r="EH10" s="7" t="e">
        <f t="shared" si="10"/>
        <v>#N/A</v>
      </c>
      <c r="EI10" s="7">
        <f t="shared" si="10"/>
        <v>9.0616040000000009E-3</v>
      </c>
      <c r="EJ10" s="7">
        <f t="shared" si="10"/>
        <v>3.9061604E-2</v>
      </c>
      <c r="EK10" s="7" t="e">
        <f t="shared" si="10"/>
        <v>#N/A</v>
      </c>
      <c r="EL10" s="7" t="e">
        <f t="shared" si="10"/>
        <v>#N/A</v>
      </c>
      <c r="EM10" s="7" t="e">
        <f t="shared" si="11"/>
        <v>#N/A</v>
      </c>
      <c r="EN10" s="7" t="e">
        <f t="shared" si="11"/>
        <v>#N/A</v>
      </c>
      <c r="EO10" s="7" t="e">
        <f t="shared" si="11"/>
        <v>#N/A</v>
      </c>
      <c r="EP10" s="7" t="e">
        <f t="shared" si="11"/>
        <v>#N/A</v>
      </c>
      <c r="EQ10" s="7" t="e">
        <f t="shared" si="11"/>
        <v>#N/A</v>
      </c>
      <c r="ER10" s="7" t="e">
        <f t="shared" si="11"/>
        <v>#N/A</v>
      </c>
      <c r="ES10" s="7" t="e">
        <f t="shared" si="11"/>
        <v>#N/A</v>
      </c>
      <c r="ET10" s="7" t="e">
        <f t="shared" si="11"/>
        <v>#N/A</v>
      </c>
      <c r="EU10" s="7" t="e">
        <f t="shared" si="11"/>
        <v>#N/A</v>
      </c>
      <c r="EV10" s="7" t="e">
        <f t="shared" si="11"/>
        <v>#N/A</v>
      </c>
      <c r="EW10" s="7" t="e">
        <f t="shared" si="12"/>
        <v>#N/A</v>
      </c>
      <c r="EX10" s="7">
        <f t="shared" si="12"/>
        <v>4.1852E-2</v>
      </c>
      <c r="EY10" s="7" t="e">
        <f t="shared" si="12"/>
        <v>#N/A</v>
      </c>
      <c r="EZ10" s="7" t="e">
        <f t="shared" si="12"/>
        <v>#N/A</v>
      </c>
      <c r="FA10" s="7" t="e">
        <f t="shared" si="12"/>
        <v>#N/A</v>
      </c>
      <c r="FB10" s="7" t="e">
        <f t="shared" si="12"/>
        <v>#N/A</v>
      </c>
      <c r="FC10" s="7" t="e">
        <f t="shared" si="12"/>
        <v>#N/A</v>
      </c>
      <c r="FD10" s="7" t="e">
        <f t="shared" si="12"/>
        <v>#N/A</v>
      </c>
      <c r="FE10" s="7">
        <f t="shared" si="12"/>
        <v>3.3240952999999997E-2</v>
      </c>
      <c r="FF10" s="7" t="e">
        <f t="shared" si="12"/>
        <v>#N/A</v>
      </c>
      <c r="FG10" s="7" t="e">
        <f t="shared" si="13"/>
        <v>#N/A</v>
      </c>
      <c r="FH10" s="7" t="e">
        <f t="shared" si="13"/>
        <v>#N/A</v>
      </c>
      <c r="FI10" s="7" t="e">
        <f t="shared" si="13"/>
        <v>#N/A</v>
      </c>
      <c r="FJ10" s="7" t="e">
        <f t="shared" si="13"/>
        <v>#N/A</v>
      </c>
      <c r="FK10" s="7" t="e">
        <f t="shared" si="13"/>
        <v>#N/A</v>
      </c>
      <c r="FL10" s="7" t="e">
        <f t="shared" si="13"/>
        <v>#N/A</v>
      </c>
      <c r="FM10" s="7">
        <f t="shared" si="13"/>
        <v>3.0700122E-2</v>
      </c>
    </row>
    <row r="11" spans="1:169" x14ac:dyDescent="0.25">
      <c r="B11" s="3" t="s">
        <v>13</v>
      </c>
      <c r="C11" s="6">
        <v>5.2045755000000082E-2</v>
      </c>
      <c r="D11" s="6">
        <v>2.5403380999999836E-2</v>
      </c>
      <c r="E11" s="6">
        <v>2.6735999999999871E-2</v>
      </c>
      <c r="F11" s="6">
        <v>5.5247349000000057E-2</v>
      </c>
      <c r="G11" s="6">
        <v>5.030891599999987E-2</v>
      </c>
      <c r="H11" s="30">
        <f>[1]Comp!H11</f>
        <v>4.0663358999999955E-2</v>
      </c>
      <c r="I11" s="30"/>
      <c r="J11" s="17">
        <f t="shared" si="2"/>
        <v>4.7954244999999895E-2</v>
      </c>
      <c r="K11" s="17">
        <f t="shared" si="2"/>
        <v>4.4596619000000115E-2</v>
      </c>
      <c r="L11" s="17">
        <f t="shared" si="2"/>
        <v>5.32640000000002E-2</v>
      </c>
      <c r="M11" s="17">
        <f t="shared" si="2"/>
        <v>2.4752651000000014E-2</v>
      </c>
      <c r="N11" s="17">
        <f t="shared" si="2"/>
        <v>9.691083999999961E-3</v>
      </c>
      <c r="O11" s="17">
        <f t="shared" si="2"/>
        <v>1.9336641000000099E-2</v>
      </c>
      <c r="P11" s="6"/>
      <c r="Q11" s="16">
        <f t="shared" si="14"/>
        <v>3.3265873333333383E-2</v>
      </c>
      <c r="R11" s="16">
        <f t="shared" si="15"/>
        <v>1.8258560140968751E-2</v>
      </c>
      <c r="S11" s="20">
        <f t="shared" si="3"/>
        <v>1.8022765958333336E-2</v>
      </c>
      <c r="T11" s="24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D11" s="4" t="str">
        <f t="shared" si="4"/>
        <v>DEMAIS</v>
      </c>
      <c r="CE11" s="7">
        <f t="shared" si="5"/>
        <v>4.7954244999999895E-2</v>
      </c>
      <c r="CF11" s="7">
        <f t="shared" si="5"/>
        <v>5.2045755000000082E-2</v>
      </c>
      <c r="CG11" s="7" t="e">
        <f t="shared" si="5"/>
        <v>#N/A</v>
      </c>
      <c r="CH11" s="7" t="e">
        <f t="shared" si="5"/>
        <v>#N/A</v>
      </c>
      <c r="CI11" s="7" t="e">
        <f t="shared" si="5"/>
        <v>#N/A</v>
      </c>
      <c r="CJ11" s="7" t="e">
        <f t="shared" si="5"/>
        <v>#N/A</v>
      </c>
      <c r="CK11" s="7" t="e">
        <f t="shared" si="5"/>
        <v>#N/A</v>
      </c>
      <c r="CL11" s="7" t="e">
        <f t="shared" si="5"/>
        <v>#N/A</v>
      </c>
      <c r="CM11" s="7" t="e">
        <f t="shared" si="5"/>
        <v>#N/A</v>
      </c>
      <c r="CN11" s="7" t="e">
        <f t="shared" si="5"/>
        <v>#N/A</v>
      </c>
      <c r="CO11" s="7" t="e">
        <f t="shared" si="6"/>
        <v>#N/A</v>
      </c>
      <c r="CP11" s="7" t="e">
        <f t="shared" si="6"/>
        <v>#N/A</v>
      </c>
      <c r="CQ11" s="7" t="e">
        <f t="shared" si="6"/>
        <v>#N/A</v>
      </c>
      <c r="CR11" s="7" t="e">
        <f t="shared" si="6"/>
        <v>#N/A</v>
      </c>
      <c r="CS11" s="7" t="e">
        <f t="shared" si="6"/>
        <v>#N/A</v>
      </c>
      <c r="CT11" s="7" t="e">
        <f t="shared" si="6"/>
        <v>#N/A</v>
      </c>
      <c r="CU11" s="7" t="e">
        <f t="shared" si="6"/>
        <v>#N/A</v>
      </c>
      <c r="CV11" s="7" t="e">
        <f t="shared" si="6"/>
        <v>#N/A</v>
      </c>
      <c r="CW11" s="7" t="e">
        <f t="shared" si="6"/>
        <v>#N/A</v>
      </c>
      <c r="CX11" s="7" t="e">
        <f t="shared" si="6"/>
        <v>#N/A</v>
      </c>
      <c r="CY11" s="7" t="e">
        <f t="shared" si="7"/>
        <v>#N/A</v>
      </c>
      <c r="CZ11" s="7" t="e">
        <f t="shared" si="7"/>
        <v>#N/A</v>
      </c>
      <c r="DA11" s="7" t="e">
        <f t="shared" si="7"/>
        <v>#N/A</v>
      </c>
      <c r="DB11" s="7" t="e">
        <f t="shared" si="7"/>
        <v>#N/A</v>
      </c>
      <c r="DC11" s="7" t="e">
        <f t="shared" si="7"/>
        <v>#N/A</v>
      </c>
      <c r="DD11" s="7" t="e">
        <f t="shared" si="7"/>
        <v>#N/A</v>
      </c>
      <c r="DE11" s="7" t="e">
        <f t="shared" si="7"/>
        <v>#N/A</v>
      </c>
      <c r="DF11" s="7" t="e">
        <f t="shared" si="7"/>
        <v>#N/A</v>
      </c>
      <c r="DG11" s="7" t="e">
        <f t="shared" si="7"/>
        <v>#N/A</v>
      </c>
      <c r="DH11" s="7" t="e">
        <f t="shared" si="7"/>
        <v>#N/A</v>
      </c>
      <c r="DI11" s="7" t="e">
        <f t="shared" si="8"/>
        <v>#N/A</v>
      </c>
      <c r="DJ11" s="7" t="e">
        <f t="shared" si="8"/>
        <v>#N/A</v>
      </c>
      <c r="DK11" s="7" t="e">
        <f t="shared" si="8"/>
        <v>#N/A</v>
      </c>
      <c r="DL11" s="7" t="e">
        <f t="shared" si="8"/>
        <v>#N/A</v>
      </c>
      <c r="DM11" s="7" t="e">
        <f t="shared" si="8"/>
        <v>#N/A</v>
      </c>
      <c r="DN11" s="7" t="e">
        <f t="shared" si="8"/>
        <v>#N/A</v>
      </c>
      <c r="DO11" s="7" t="e">
        <f t="shared" si="8"/>
        <v>#N/A</v>
      </c>
      <c r="DP11" s="7" t="e">
        <f t="shared" si="8"/>
        <v>#N/A</v>
      </c>
      <c r="DQ11" s="7" t="e">
        <f t="shared" si="8"/>
        <v>#N/A</v>
      </c>
      <c r="DR11" s="7" t="e">
        <f t="shared" si="8"/>
        <v>#N/A</v>
      </c>
      <c r="DS11" s="7" t="e">
        <f t="shared" si="9"/>
        <v>#N/A</v>
      </c>
      <c r="DT11" s="7" t="e">
        <f t="shared" si="9"/>
        <v>#N/A</v>
      </c>
      <c r="DU11" s="7" t="e">
        <f t="shared" si="9"/>
        <v>#N/A</v>
      </c>
      <c r="DV11" s="7" t="e">
        <f t="shared" si="9"/>
        <v>#N/A</v>
      </c>
      <c r="DW11" s="7" t="e">
        <f t="shared" si="9"/>
        <v>#N/A</v>
      </c>
      <c r="DX11" s="7" t="e">
        <f t="shared" si="9"/>
        <v>#N/A</v>
      </c>
      <c r="DY11" s="7" t="e">
        <f t="shared" si="9"/>
        <v>#N/A</v>
      </c>
      <c r="DZ11" s="7" t="e">
        <f t="shared" si="9"/>
        <v>#N/A</v>
      </c>
      <c r="EA11" s="7" t="e">
        <f t="shared" si="9"/>
        <v>#N/A</v>
      </c>
      <c r="EB11" s="7" t="e">
        <f t="shared" si="9"/>
        <v>#N/A</v>
      </c>
      <c r="EC11" s="7" t="e">
        <f t="shared" si="10"/>
        <v>#N/A</v>
      </c>
      <c r="ED11" s="7" t="e">
        <f t="shared" si="10"/>
        <v>#N/A</v>
      </c>
      <c r="EE11" s="7" t="e">
        <f t="shared" si="10"/>
        <v>#N/A</v>
      </c>
      <c r="EF11" s="7" t="e">
        <f t="shared" si="10"/>
        <v>#N/A</v>
      </c>
      <c r="EG11" s="7" t="e">
        <f t="shared" si="10"/>
        <v>#N/A</v>
      </c>
      <c r="EH11" s="7" t="e">
        <f t="shared" si="10"/>
        <v>#N/A</v>
      </c>
      <c r="EI11" s="7">
        <f t="shared" si="10"/>
        <v>4.4596619000000115E-2</v>
      </c>
      <c r="EJ11" s="7">
        <f t="shared" si="10"/>
        <v>2.5403380999999836E-2</v>
      </c>
      <c r="EK11" s="7" t="e">
        <f t="shared" si="10"/>
        <v>#N/A</v>
      </c>
      <c r="EL11" s="7" t="e">
        <f t="shared" si="10"/>
        <v>#N/A</v>
      </c>
      <c r="EM11" s="7" t="e">
        <f t="shared" si="11"/>
        <v>#N/A</v>
      </c>
      <c r="EN11" s="7" t="e">
        <f t="shared" si="11"/>
        <v>#N/A</v>
      </c>
      <c r="EO11" s="7" t="e">
        <f t="shared" si="11"/>
        <v>#N/A</v>
      </c>
      <c r="EP11" s="7" t="e">
        <f t="shared" si="11"/>
        <v>#N/A</v>
      </c>
      <c r="EQ11" s="7" t="e">
        <f t="shared" si="11"/>
        <v>#N/A</v>
      </c>
      <c r="ER11" s="7" t="e">
        <f t="shared" si="11"/>
        <v>#N/A</v>
      </c>
      <c r="ES11" s="7" t="e">
        <f t="shared" si="11"/>
        <v>#N/A</v>
      </c>
      <c r="ET11" s="7" t="e">
        <f t="shared" si="11"/>
        <v>#N/A</v>
      </c>
      <c r="EU11" s="7" t="e">
        <f t="shared" si="11"/>
        <v>#N/A</v>
      </c>
      <c r="EV11" s="7" t="e">
        <f t="shared" si="11"/>
        <v>#N/A</v>
      </c>
      <c r="EW11" s="7" t="e">
        <f t="shared" si="12"/>
        <v>#N/A</v>
      </c>
      <c r="EX11" s="7">
        <f t="shared" si="12"/>
        <v>2.6735999999999871E-2</v>
      </c>
      <c r="EY11" s="7" t="e">
        <f t="shared" si="12"/>
        <v>#N/A</v>
      </c>
      <c r="EZ11" s="7" t="e">
        <f t="shared" si="12"/>
        <v>#N/A</v>
      </c>
      <c r="FA11" s="7" t="e">
        <f t="shared" si="12"/>
        <v>#N/A</v>
      </c>
      <c r="FB11" s="7" t="e">
        <f t="shared" si="12"/>
        <v>#N/A</v>
      </c>
      <c r="FC11" s="7" t="e">
        <f t="shared" si="12"/>
        <v>#N/A</v>
      </c>
      <c r="FD11" s="7" t="e">
        <f t="shared" si="12"/>
        <v>#N/A</v>
      </c>
      <c r="FE11" s="7">
        <f t="shared" si="12"/>
        <v>5.5247349000000057E-2</v>
      </c>
      <c r="FF11" s="7" t="e">
        <f t="shared" si="12"/>
        <v>#N/A</v>
      </c>
      <c r="FG11" s="7" t="e">
        <f t="shared" si="13"/>
        <v>#N/A</v>
      </c>
      <c r="FH11" s="7" t="e">
        <f t="shared" si="13"/>
        <v>#N/A</v>
      </c>
      <c r="FI11" s="7" t="e">
        <f t="shared" si="13"/>
        <v>#N/A</v>
      </c>
      <c r="FJ11" s="7" t="e">
        <f t="shared" si="13"/>
        <v>#N/A</v>
      </c>
      <c r="FK11" s="7" t="e">
        <f t="shared" si="13"/>
        <v>#N/A</v>
      </c>
      <c r="FL11" s="7" t="e">
        <f t="shared" si="13"/>
        <v>#N/A</v>
      </c>
      <c r="FM11" s="7">
        <f t="shared" si="13"/>
        <v>5.030891599999987E-2</v>
      </c>
    </row>
    <row r="12" spans="1:169" x14ac:dyDescent="0.25">
      <c r="C12" s="6"/>
      <c r="D12" s="6"/>
      <c r="E12" s="6"/>
      <c r="F12" s="6"/>
      <c r="G12" s="6"/>
      <c r="H12" s="30"/>
      <c r="I12" s="30"/>
      <c r="J12" s="20">
        <f>AVERAGE($J$13:$N$13)</f>
        <v>1.89247874E-2</v>
      </c>
      <c r="K12" s="20">
        <f t="shared" ref="K12:O12" si="16">AVERAGE($J$13:$N$13)</f>
        <v>1.89247874E-2</v>
      </c>
      <c r="L12" s="20">
        <f t="shared" si="16"/>
        <v>1.89247874E-2</v>
      </c>
      <c r="M12" s="20">
        <f t="shared" si="16"/>
        <v>1.89247874E-2</v>
      </c>
      <c r="N12" s="20">
        <f t="shared" si="16"/>
        <v>1.89247874E-2</v>
      </c>
      <c r="O12" s="20">
        <f t="shared" si="16"/>
        <v>1.89247874E-2</v>
      </c>
      <c r="P12" s="6"/>
      <c r="Q12" s="16"/>
      <c r="R12" s="16"/>
      <c r="S12" s="20"/>
      <c r="T12" s="24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E12" s="7"/>
      <c r="CF12" s="7"/>
      <c r="CG12" s="7"/>
      <c r="CH12" s="7"/>
      <c r="CI12" s="7"/>
      <c r="CJ12" s="7"/>
      <c r="CK12" s="7"/>
      <c r="CL12" s="7"/>
      <c r="CM12" s="7"/>
      <c r="CN12" s="7"/>
      <c r="CO12" s="7"/>
      <c r="CP12" s="7"/>
      <c r="CQ12" s="7"/>
      <c r="CR12" s="7"/>
      <c r="CS12" s="7"/>
      <c r="CT12" s="7"/>
      <c r="CU12" s="7"/>
      <c r="CV12" s="7"/>
      <c r="CW12" s="7"/>
      <c r="CX12" s="7"/>
      <c r="CY12" s="7"/>
      <c r="CZ12" s="7"/>
      <c r="DA12" s="7"/>
      <c r="DB12" s="7"/>
      <c r="DC12" s="7"/>
      <c r="DD12" s="7"/>
      <c r="DE12" s="7"/>
      <c r="DF12" s="7"/>
      <c r="DG12" s="7"/>
      <c r="DH12" s="7"/>
      <c r="DI12" s="7"/>
      <c r="DJ12" s="7"/>
      <c r="DK12" s="7"/>
      <c r="DL12" s="7"/>
      <c r="DM12" s="7"/>
      <c r="DN12" s="7"/>
      <c r="DO12" s="7"/>
      <c r="DP12" s="7"/>
      <c r="DQ12" s="7"/>
      <c r="DR12" s="7"/>
      <c r="DS12" s="7"/>
      <c r="DT12" s="7"/>
      <c r="DU12" s="7"/>
      <c r="DV12" s="7"/>
      <c r="DW12" s="7"/>
      <c r="DX12" s="7"/>
      <c r="DY12" s="7"/>
      <c r="DZ12" s="7"/>
      <c r="EA12" s="7"/>
      <c r="EB12" s="7"/>
      <c r="EC12" s="7"/>
      <c r="ED12" s="7"/>
      <c r="EE12" s="7"/>
      <c r="EF12" s="7"/>
      <c r="EG12" s="7"/>
      <c r="EH12" s="7"/>
      <c r="EI12" s="7"/>
      <c r="EJ12" s="7"/>
      <c r="EK12" s="7"/>
      <c r="EL12" s="7"/>
      <c r="EM12" s="7"/>
      <c r="EN12" s="7"/>
      <c r="EO12" s="7"/>
      <c r="EP12" s="7"/>
      <c r="EQ12" s="7"/>
      <c r="ER12" s="7"/>
      <c r="ES12" s="7"/>
      <c r="ET12" s="7"/>
      <c r="EU12" s="7"/>
      <c r="EV12" s="7"/>
      <c r="EW12" s="7"/>
      <c r="EX12" s="7"/>
      <c r="EY12" s="7"/>
      <c r="EZ12" s="7"/>
      <c r="FA12" s="7"/>
      <c r="FB12" s="7"/>
      <c r="FC12" s="7"/>
      <c r="FD12" s="7"/>
      <c r="FE12" s="7"/>
      <c r="FF12" s="7"/>
      <c r="FG12" s="7"/>
      <c r="FH12" s="7"/>
      <c r="FI12" s="7"/>
      <c r="FJ12" s="7"/>
      <c r="FK12" s="7"/>
      <c r="FL12" s="7"/>
      <c r="FM12" s="7"/>
    </row>
    <row r="13" spans="1:169" x14ac:dyDescent="0.25">
      <c r="D13" s="8"/>
      <c r="H13" s="9"/>
      <c r="I13" s="13" t="s">
        <v>7</v>
      </c>
      <c r="J13" s="16">
        <f>AVERAGE(J4:J11)</f>
        <v>2.7435077249999985E-2</v>
      </c>
      <c r="K13" s="16">
        <f t="shared" ref="K13:N13" si="17">AVERAGE(K4:K11)</f>
        <v>2.1549025750000009E-2</v>
      </c>
      <c r="L13" s="16">
        <f t="shared" si="17"/>
        <v>2.2013250000000015E-2</v>
      </c>
      <c r="M13" s="16">
        <f t="shared" si="17"/>
        <v>1.0451705250000002E-2</v>
      </c>
      <c r="N13" s="16">
        <f t="shared" si="17"/>
        <v>1.3174878749999997E-2</v>
      </c>
      <c r="O13" s="16">
        <f>AVERAGE(O4:O11)</f>
        <v>1.3512658750000009E-2</v>
      </c>
      <c r="Q13" s="13"/>
      <c r="R13" s="16"/>
      <c r="S13" s="21"/>
      <c r="T13" s="25"/>
      <c r="BQ13" s="8"/>
    </row>
    <row r="14" spans="1:169" ht="15.75" thickBot="1" x14ac:dyDescent="0.3">
      <c r="D14" s="8"/>
      <c r="H14" s="9"/>
      <c r="I14" s="13"/>
      <c r="J14" s="16"/>
      <c r="K14" s="16"/>
      <c r="L14" s="16"/>
      <c r="M14" s="16"/>
      <c r="N14" s="16"/>
      <c r="O14" s="16"/>
      <c r="Q14" s="13"/>
      <c r="R14" s="16"/>
      <c r="S14" s="21"/>
      <c r="T14" s="25"/>
      <c r="BQ14" s="8"/>
    </row>
    <row r="15" spans="1:169" ht="15.75" thickBot="1" x14ac:dyDescent="0.3">
      <c r="B15" s="5" t="s">
        <v>21</v>
      </c>
      <c r="C15" s="1">
        <v>43275</v>
      </c>
      <c r="D15" s="1">
        <v>43331</v>
      </c>
      <c r="E15" s="1">
        <v>43346</v>
      </c>
      <c r="F15" s="1">
        <v>43353</v>
      </c>
      <c r="G15" s="1">
        <v>43361</v>
      </c>
      <c r="H15" s="28">
        <f>[1]Comp!H14</f>
        <v>43366</v>
      </c>
      <c r="I15" s="14"/>
      <c r="J15" s="1">
        <v>43275</v>
      </c>
      <c r="K15" s="1">
        <v>43331</v>
      </c>
      <c r="L15" s="1">
        <v>43346</v>
      </c>
      <c r="M15" s="1">
        <v>43353</v>
      </c>
      <c r="N15" s="1">
        <v>43361</v>
      </c>
      <c r="O15" s="1">
        <f>O3</f>
        <v>43366</v>
      </c>
      <c r="P15" s="1"/>
      <c r="Q15" s="14" t="s">
        <v>7</v>
      </c>
      <c r="R15" s="14" t="s">
        <v>22</v>
      </c>
      <c r="S15" s="22"/>
      <c r="T15" s="26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D15" s="4" t="s">
        <v>8</v>
      </c>
      <c r="CE15" s="11">
        <f t="shared" ref="CE15:DJ15" si="18">CE3</f>
        <v>43275</v>
      </c>
      <c r="CF15" s="11">
        <f t="shared" si="18"/>
        <v>43276</v>
      </c>
      <c r="CG15" s="11">
        <f t="shared" si="18"/>
        <v>43277</v>
      </c>
      <c r="CH15" s="11">
        <f t="shared" si="18"/>
        <v>43278</v>
      </c>
      <c r="CI15" s="11">
        <f t="shared" si="18"/>
        <v>43279</v>
      </c>
      <c r="CJ15" s="11">
        <f t="shared" si="18"/>
        <v>43280</v>
      </c>
      <c r="CK15" s="11">
        <f t="shared" si="18"/>
        <v>43281</v>
      </c>
      <c r="CL15" s="11">
        <f t="shared" si="18"/>
        <v>43282</v>
      </c>
      <c r="CM15" s="11">
        <f t="shared" si="18"/>
        <v>43283</v>
      </c>
      <c r="CN15" s="11">
        <f t="shared" si="18"/>
        <v>43284</v>
      </c>
      <c r="CO15" s="11">
        <f t="shared" si="18"/>
        <v>43285</v>
      </c>
      <c r="CP15" s="11">
        <f t="shared" si="18"/>
        <v>43286</v>
      </c>
      <c r="CQ15" s="11">
        <f t="shared" si="18"/>
        <v>43287</v>
      </c>
      <c r="CR15" s="11">
        <f t="shared" si="18"/>
        <v>43288</v>
      </c>
      <c r="CS15" s="11">
        <f t="shared" si="18"/>
        <v>43289</v>
      </c>
      <c r="CT15" s="11">
        <f t="shared" si="18"/>
        <v>43290</v>
      </c>
      <c r="CU15" s="11">
        <f t="shared" si="18"/>
        <v>43291</v>
      </c>
      <c r="CV15" s="11">
        <f t="shared" si="18"/>
        <v>43292</v>
      </c>
      <c r="CW15" s="11">
        <f t="shared" si="18"/>
        <v>43293</v>
      </c>
      <c r="CX15" s="11">
        <f t="shared" si="18"/>
        <v>43294</v>
      </c>
      <c r="CY15" s="11">
        <f t="shared" si="18"/>
        <v>43295</v>
      </c>
      <c r="CZ15" s="11">
        <f t="shared" si="18"/>
        <v>43296</v>
      </c>
      <c r="DA15" s="11">
        <f t="shared" si="18"/>
        <v>43297</v>
      </c>
      <c r="DB15" s="11">
        <f t="shared" si="18"/>
        <v>43298</v>
      </c>
      <c r="DC15" s="11">
        <f t="shared" si="18"/>
        <v>43299</v>
      </c>
      <c r="DD15" s="11">
        <f t="shared" si="18"/>
        <v>43300</v>
      </c>
      <c r="DE15" s="11">
        <f t="shared" si="18"/>
        <v>43301</v>
      </c>
      <c r="DF15" s="11">
        <f t="shared" si="18"/>
        <v>43302</v>
      </c>
      <c r="DG15" s="11">
        <f t="shared" si="18"/>
        <v>43303</v>
      </c>
      <c r="DH15" s="11">
        <f t="shared" si="18"/>
        <v>43304</v>
      </c>
      <c r="DI15" s="11">
        <f t="shared" si="18"/>
        <v>43305</v>
      </c>
      <c r="DJ15" s="11">
        <f t="shared" si="18"/>
        <v>43306</v>
      </c>
      <c r="DK15" s="11">
        <f t="shared" ref="DK15:EP15" si="19">DK3</f>
        <v>43307</v>
      </c>
      <c r="DL15" s="11">
        <f t="shared" si="19"/>
        <v>43308</v>
      </c>
      <c r="DM15" s="11">
        <f t="shared" si="19"/>
        <v>43309</v>
      </c>
      <c r="DN15" s="11">
        <f t="shared" si="19"/>
        <v>43310</v>
      </c>
      <c r="DO15" s="11">
        <f t="shared" si="19"/>
        <v>43311</v>
      </c>
      <c r="DP15" s="11">
        <f t="shared" si="19"/>
        <v>43312</v>
      </c>
      <c r="DQ15" s="11">
        <f t="shared" si="19"/>
        <v>43313</v>
      </c>
      <c r="DR15" s="11">
        <f t="shared" si="19"/>
        <v>43314</v>
      </c>
      <c r="DS15" s="11">
        <f t="shared" si="19"/>
        <v>43315</v>
      </c>
      <c r="DT15" s="11">
        <f t="shared" si="19"/>
        <v>43316</v>
      </c>
      <c r="DU15" s="11">
        <f t="shared" si="19"/>
        <v>43317</v>
      </c>
      <c r="DV15" s="11">
        <f t="shared" si="19"/>
        <v>43318</v>
      </c>
      <c r="DW15" s="11">
        <f t="shared" si="19"/>
        <v>43319</v>
      </c>
      <c r="DX15" s="11">
        <f t="shared" si="19"/>
        <v>43320</v>
      </c>
      <c r="DY15" s="11">
        <f t="shared" si="19"/>
        <v>43321</v>
      </c>
      <c r="DZ15" s="11">
        <f t="shared" si="19"/>
        <v>43322</v>
      </c>
      <c r="EA15" s="11">
        <f t="shared" si="19"/>
        <v>43323</v>
      </c>
      <c r="EB15" s="11">
        <f t="shared" si="19"/>
        <v>43324</v>
      </c>
      <c r="EC15" s="11">
        <f t="shared" si="19"/>
        <v>43325</v>
      </c>
      <c r="ED15" s="11">
        <f t="shared" si="19"/>
        <v>43326</v>
      </c>
      <c r="EE15" s="11">
        <f t="shared" si="19"/>
        <v>43327</v>
      </c>
      <c r="EF15" s="11">
        <f t="shared" si="19"/>
        <v>43328</v>
      </c>
      <c r="EG15" s="11">
        <f t="shared" si="19"/>
        <v>43329</v>
      </c>
      <c r="EH15" s="11">
        <f t="shared" si="19"/>
        <v>43330</v>
      </c>
      <c r="EI15" s="11">
        <f t="shared" si="19"/>
        <v>43331</v>
      </c>
      <c r="EJ15" s="11">
        <f t="shared" si="19"/>
        <v>43332</v>
      </c>
      <c r="EK15" s="11">
        <f t="shared" si="19"/>
        <v>43333</v>
      </c>
      <c r="EL15" s="11">
        <f t="shared" si="19"/>
        <v>43334</v>
      </c>
      <c r="EM15" s="11">
        <f t="shared" si="19"/>
        <v>43335</v>
      </c>
      <c r="EN15" s="11">
        <f t="shared" si="19"/>
        <v>43336</v>
      </c>
      <c r="EO15" s="11">
        <f t="shared" si="19"/>
        <v>43337</v>
      </c>
      <c r="EP15" s="11">
        <f t="shared" si="19"/>
        <v>43338</v>
      </c>
      <c r="EQ15" s="11">
        <f t="shared" ref="EQ15:FF15" si="20">EQ3</f>
        <v>43339</v>
      </c>
      <c r="ER15" s="11">
        <f t="shared" si="20"/>
        <v>43340</v>
      </c>
      <c r="ES15" s="11">
        <f t="shared" si="20"/>
        <v>43341</v>
      </c>
      <c r="ET15" s="11">
        <f t="shared" si="20"/>
        <v>43342</v>
      </c>
      <c r="EU15" s="11">
        <f t="shared" si="20"/>
        <v>43343</v>
      </c>
      <c r="EV15" s="11">
        <f t="shared" si="20"/>
        <v>43344</v>
      </c>
      <c r="EW15" s="11">
        <f t="shared" si="20"/>
        <v>43345</v>
      </c>
      <c r="EX15" s="11">
        <f t="shared" si="20"/>
        <v>43346</v>
      </c>
      <c r="EY15" s="11">
        <f t="shared" si="20"/>
        <v>43347</v>
      </c>
      <c r="EZ15" s="11">
        <f t="shared" si="20"/>
        <v>43348</v>
      </c>
      <c r="FA15" s="11">
        <f t="shared" si="20"/>
        <v>43349</v>
      </c>
      <c r="FB15" s="11">
        <f t="shared" si="20"/>
        <v>43350</v>
      </c>
      <c r="FC15" s="11">
        <f t="shared" si="20"/>
        <v>43351</v>
      </c>
      <c r="FD15" s="11">
        <f t="shared" si="20"/>
        <v>43352</v>
      </c>
      <c r="FE15" s="11">
        <f t="shared" si="20"/>
        <v>43353</v>
      </c>
      <c r="FF15" s="11">
        <f t="shared" si="20"/>
        <v>43354</v>
      </c>
      <c r="FG15" s="11">
        <f t="shared" ref="FG15:FH15" si="21">FG3</f>
        <v>43355</v>
      </c>
      <c r="FH15" s="11">
        <f t="shared" si="21"/>
        <v>43356</v>
      </c>
      <c r="FI15" s="11">
        <f t="shared" ref="FI15:FM15" si="22">FI3</f>
        <v>43357</v>
      </c>
      <c r="FJ15" s="11">
        <f t="shared" si="22"/>
        <v>43358</v>
      </c>
      <c r="FK15" s="11">
        <f t="shared" si="22"/>
        <v>43359</v>
      </c>
      <c r="FL15" s="11">
        <f t="shared" si="22"/>
        <v>43360</v>
      </c>
      <c r="FM15" s="11">
        <f t="shared" si="22"/>
        <v>43361</v>
      </c>
    </row>
    <row r="16" spans="1:169" x14ac:dyDescent="0.25">
      <c r="B16" s="2" t="s">
        <v>1</v>
      </c>
      <c r="C16" s="12">
        <v>0.25075000000000003</v>
      </c>
      <c r="D16" s="12">
        <v>0.28433333333333333</v>
      </c>
      <c r="E16" s="12">
        <v>0.26466666666666666</v>
      </c>
      <c r="F16" s="12">
        <v>0.20666666666666667</v>
      </c>
      <c r="G16" s="12">
        <v>0.1343333333333333</v>
      </c>
      <c r="H16" s="29">
        <f>[1]Comp!H15</f>
        <v>0.128</v>
      </c>
      <c r="I16" s="15"/>
      <c r="J16" s="17">
        <f t="shared" ref="J16:O23" si="23">ABS(C16-C27)</f>
        <v>0.15924999999999995</v>
      </c>
      <c r="K16" s="17">
        <f t="shared" si="23"/>
        <v>9.5666666666666678E-2</v>
      </c>
      <c r="L16" s="17">
        <f t="shared" si="23"/>
        <v>1.5333333333333365E-2</v>
      </c>
      <c r="M16" s="17">
        <f t="shared" si="23"/>
        <v>5.3333333333333344E-2</v>
      </c>
      <c r="N16" s="17">
        <f t="shared" si="23"/>
        <v>7.5666666666666688E-2</v>
      </c>
      <c r="O16" s="17">
        <f t="shared" si="23"/>
        <v>5.1999999999999991E-2</v>
      </c>
      <c r="P16" s="12"/>
      <c r="Q16" s="15">
        <f>AVERAGE(J16:O16)</f>
        <v>7.5208333333333335E-2</v>
      </c>
      <c r="R16" s="16">
        <f>_xlfn.STDEV.S(J16:N16)</f>
        <v>5.3473266945061215E-2</v>
      </c>
      <c r="S16" s="19">
        <f>AVERAGE($Q$16:$Q$23)</f>
        <v>2.5565972222222216E-2</v>
      </c>
      <c r="T16" s="23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D16" s="4" t="str">
        <f t="shared" ref="CD16:CD23" si="24">B16</f>
        <v>NS/NR</v>
      </c>
      <c r="CE16" s="7">
        <f t="shared" ref="CE16:CN23" si="25">HLOOKUP(CE$3,$B$15:$CB$23,MATCH($CD16,$B$15:$B$23,0),FALSE)</f>
        <v>0.25075000000000003</v>
      </c>
      <c r="CF16" s="7" t="e">
        <f t="shared" si="25"/>
        <v>#N/A</v>
      </c>
      <c r="CG16" s="7" t="e">
        <f t="shared" si="25"/>
        <v>#N/A</v>
      </c>
      <c r="CH16" s="7" t="e">
        <f t="shared" si="25"/>
        <v>#N/A</v>
      </c>
      <c r="CI16" s="7" t="e">
        <f t="shared" si="25"/>
        <v>#N/A</v>
      </c>
      <c r="CJ16" s="7" t="e">
        <f t="shared" si="25"/>
        <v>#N/A</v>
      </c>
      <c r="CK16" s="7" t="e">
        <f t="shared" si="25"/>
        <v>#N/A</v>
      </c>
      <c r="CL16" s="7" t="e">
        <f t="shared" si="25"/>
        <v>#N/A</v>
      </c>
      <c r="CM16" s="7" t="e">
        <f t="shared" si="25"/>
        <v>#N/A</v>
      </c>
      <c r="CN16" s="7" t="e">
        <f t="shared" si="25"/>
        <v>#N/A</v>
      </c>
      <c r="CO16" s="7" t="e">
        <f t="shared" ref="CO16:CX23" si="26">HLOOKUP(CO$3,$B$15:$CB$23,MATCH($CD16,$B$15:$B$23,0),FALSE)</f>
        <v>#N/A</v>
      </c>
      <c r="CP16" s="7" t="e">
        <f t="shared" si="26"/>
        <v>#N/A</v>
      </c>
      <c r="CQ16" s="7" t="e">
        <f t="shared" si="26"/>
        <v>#N/A</v>
      </c>
      <c r="CR16" s="7" t="e">
        <f t="shared" si="26"/>
        <v>#N/A</v>
      </c>
      <c r="CS16" s="7" t="e">
        <f t="shared" si="26"/>
        <v>#N/A</v>
      </c>
      <c r="CT16" s="7" t="e">
        <f t="shared" si="26"/>
        <v>#N/A</v>
      </c>
      <c r="CU16" s="7" t="e">
        <f t="shared" si="26"/>
        <v>#N/A</v>
      </c>
      <c r="CV16" s="7" t="e">
        <f t="shared" si="26"/>
        <v>#N/A</v>
      </c>
      <c r="CW16" s="7" t="e">
        <f t="shared" si="26"/>
        <v>#N/A</v>
      </c>
      <c r="CX16" s="7" t="e">
        <f t="shared" si="26"/>
        <v>#N/A</v>
      </c>
      <c r="CY16" s="7" t="e">
        <f t="shared" ref="CY16:DH23" si="27">HLOOKUP(CY$3,$B$15:$CB$23,MATCH($CD16,$B$15:$B$23,0),FALSE)</f>
        <v>#N/A</v>
      </c>
      <c r="CZ16" s="7" t="e">
        <f t="shared" si="27"/>
        <v>#N/A</v>
      </c>
      <c r="DA16" s="7" t="e">
        <f t="shared" si="27"/>
        <v>#N/A</v>
      </c>
      <c r="DB16" s="7" t="e">
        <f t="shared" si="27"/>
        <v>#N/A</v>
      </c>
      <c r="DC16" s="7" t="e">
        <f t="shared" si="27"/>
        <v>#N/A</v>
      </c>
      <c r="DD16" s="7" t="e">
        <f t="shared" si="27"/>
        <v>#N/A</v>
      </c>
      <c r="DE16" s="7" t="e">
        <f t="shared" si="27"/>
        <v>#N/A</v>
      </c>
      <c r="DF16" s="7" t="e">
        <f t="shared" si="27"/>
        <v>#N/A</v>
      </c>
      <c r="DG16" s="7" t="e">
        <f t="shared" si="27"/>
        <v>#N/A</v>
      </c>
      <c r="DH16" s="7" t="e">
        <f t="shared" si="27"/>
        <v>#N/A</v>
      </c>
      <c r="DI16" s="7" t="e">
        <f t="shared" ref="DI16:DR23" si="28">HLOOKUP(DI$3,$B$15:$CB$23,MATCH($CD16,$B$15:$B$23,0),FALSE)</f>
        <v>#N/A</v>
      </c>
      <c r="DJ16" s="7" t="e">
        <f t="shared" si="28"/>
        <v>#N/A</v>
      </c>
      <c r="DK16" s="7" t="e">
        <f t="shared" si="28"/>
        <v>#N/A</v>
      </c>
      <c r="DL16" s="7" t="e">
        <f t="shared" si="28"/>
        <v>#N/A</v>
      </c>
      <c r="DM16" s="7" t="e">
        <f t="shared" si="28"/>
        <v>#N/A</v>
      </c>
      <c r="DN16" s="7" t="e">
        <f t="shared" si="28"/>
        <v>#N/A</v>
      </c>
      <c r="DO16" s="7" t="e">
        <f t="shared" si="28"/>
        <v>#N/A</v>
      </c>
      <c r="DP16" s="7" t="e">
        <f t="shared" si="28"/>
        <v>#N/A</v>
      </c>
      <c r="DQ16" s="7" t="e">
        <f t="shared" si="28"/>
        <v>#N/A</v>
      </c>
      <c r="DR16" s="7" t="e">
        <f t="shared" si="28"/>
        <v>#N/A</v>
      </c>
      <c r="DS16" s="7" t="e">
        <f t="shared" ref="DS16:EB23" si="29">HLOOKUP(DS$3,$B$15:$CB$23,MATCH($CD16,$B$15:$B$23,0),FALSE)</f>
        <v>#N/A</v>
      </c>
      <c r="DT16" s="7" t="e">
        <f t="shared" si="29"/>
        <v>#N/A</v>
      </c>
      <c r="DU16" s="7" t="e">
        <f t="shared" si="29"/>
        <v>#N/A</v>
      </c>
      <c r="DV16" s="7" t="e">
        <f t="shared" si="29"/>
        <v>#N/A</v>
      </c>
      <c r="DW16" s="7" t="e">
        <f t="shared" si="29"/>
        <v>#N/A</v>
      </c>
      <c r="DX16" s="7" t="e">
        <f t="shared" si="29"/>
        <v>#N/A</v>
      </c>
      <c r="DY16" s="7" t="e">
        <f t="shared" si="29"/>
        <v>#N/A</v>
      </c>
      <c r="DZ16" s="7" t="e">
        <f t="shared" si="29"/>
        <v>#N/A</v>
      </c>
      <c r="EA16" s="7" t="e">
        <f t="shared" si="29"/>
        <v>#N/A</v>
      </c>
      <c r="EB16" s="7" t="e">
        <f t="shared" si="29"/>
        <v>#N/A</v>
      </c>
      <c r="EC16" s="7" t="e">
        <f t="shared" ref="EC16:EL23" si="30">HLOOKUP(EC$3,$B$15:$CB$23,MATCH($CD16,$B$15:$B$23,0),FALSE)</f>
        <v>#N/A</v>
      </c>
      <c r="ED16" s="7" t="e">
        <f t="shared" si="30"/>
        <v>#N/A</v>
      </c>
      <c r="EE16" s="7" t="e">
        <f t="shared" si="30"/>
        <v>#N/A</v>
      </c>
      <c r="EF16" s="7" t="e">
        <f t="shared" si="30"/>
        <v>#N/A</v>
      </c>
      <c r="EG16" s="7" t="e">
        <f t="shared" si="30"/>
        <v>#N/A</v>
      </c>
      <c r="EH16" s="7" t="e">
        <f t="shared" si="30"/>
        <v>#N/A</v>
      </c>
      <c r="EI16" s="7">
        <f t="shared" si="30"/>
        <v>0.28433333333333333</v>
      </c>
      <c r="EJ16" s="7" t="e">
        <f t="shared" si="30"/>
        <v>#N/A</v>
      </c>
      <c r="EK16" s="7" t="e">
        <f t="shared" si="30"/>
        <v>#N/A</v>
      </c>
      <c r="EL16" s="7" t="e">
        <f t="shared" si="30"/>
        <v>#N/A</v>
      </c>
      <c r="EM16" s="7" t="e">
        <f t="shared" ref="EM16:EV23" si="31">HLOOKUP(EM$3,$B$15:$CB$23,MATCH($CD16,$B$15:$B$23,0),FALSE)</f>
        <v>#N/A</v>
      </c>
      <c r="EN16" s="7" t="e">
        <f t="shared" si="31"/>
        <v>#N/A</v>
      </c>
      <c r="EO16" s="7" t="e">
        <f t="shared" si="31"/>
        <v>#N/A</v>
      </c>
      <c r="EP16" s="7" t="e">
        <f t="shared" si="31"/>
        <v>#N/A</v>
      </c>
      <c r="EQ16" s="7" t="e">
        <f t="shared" si="31"/>
        <v>#N/A</v>
      </c>
      <c r="ER16" s="7" t="e">
        <f t="shared" si="31"/>
        <v>#N/A</v>
      </c>
      <c r="ES16" s="7" t="e">
        <f t="shared" si="31"/>
        <v>#N/A</v>
      </c>
      <c r="ET16" s="7" t="e">
        <f t="shared" si="31"/>
        <v>#N/A</v>
      </c>
      <c r="EU16" s="7" t="e">
        <f t="shared" si="31"/>
        <v>#N/A</v>
      </c>
      <c r="EV16" s="7" t="e">
        <f t="shared" si="31"/>
        <v>#N/A</v>
      </c>
      <c r="EW16" s="7" t="e">
        <f t="shared" ref="EW16:FF23" si="32">HLOOKUP(EW$3,$B$15:$CB$23,MATCH($CD16,$B$15:$B$23,0),FALSE)</f>
        <v>#N/A</v>
      </c>
      <c r="EX16" s="7">
        <f t="shared" si="32"/>
        <v>0.26466666666666666</v>
      </c>
      <c r="EY16" s="7" t="e">
        <f t="shared" si="32"/>
        <v>#N/A</v>
      </c>
      <c r="EZ16" s="7" t="e">
        <f t="shared" si="32"/>
        <v>#N/A</v>
      </c>
      <c r="FA16" s="7" t="e">
        <f t="shared" si="32"/>
        <v>#N/A</v>
      </c>
      <c r="FB16" s="7" t="e">
        <f t="shared" si="32"/>
        <v>#N/A</v>
      </c>
      <c r="FC16" s="7" t="e">
        <f t="shared" si="32"/>
        <v>#N/A</v>
      </c>
      <c r="FD16" s="7" t="e">
        <f t="shared" si="32"/>
        <v>#N/A</v>
      </c>
      <c r="FE16" s="7">
        <f t="shared" si="32"/>
        <v>0.20666666666666667</v>
      </c>
      <c r="FF16" s="7" t="e">
        <f t="shared" si="32"/>
        <v>#N/A</v>
      </c>
      <c r="FG16" s="7" t="e">
        <f t="shared" ref="FG16:FM23" si="33">HLOOKUP(FG$3,$B$15:$CB$23,MATCH($CD16,$B$15:$B$23,0),FALSE)</f>
        <v>#N/A</v>
      </c>
      <c r="FH16" s="7" t="e">
        <f t="shared" si="33"/>
        <v>#N/A</v>
      </c>
      <c r="FI16" s="7" t="e">
        <f t="shared" si="33"/>
        <v>#N/A</v>
      </c>
      <c r="FJ16" s="7" t="e">
        <f t="shared" si="33"/>
        <v>#N/A</v>
      </c>
      <c r="FK16" s="7" t="e">
        <f t="shared" si="33"/>
        <v>#N/A</v>
      </c>
      <c r="FL16" s="7" t="e">
        <f t="shared" si="33"/>
        <v>#N/A</v>
      </c>
      <c r="FM16" s="7">
        <f t="shared" si="33"/>
        <v>0.1343333333333333</v>
      </c>
    </row>
    <row r="17" spans="2:169" x14ac:dyDescent="0.25">
      <c r="B17" s="3" t="s">
        <v>0</v>
      </c>
      <c r="C17" s="6">
        <v>0.20100000000000001</v>
      </c>
      <c r="D17" s="6">
        <v>0.20199999999999999</v>
      </c>
      <c r="E17" s="6">
        <v>0.20433333333333334</v>
      </c>
      <c r="F17" s="6">
        <v>0.23733333333333334</v>
      </c>
      <c r="G17" s="6">
        <v>0.27633333333333338</v>
      </c>
      <c r="H17" s="30">
        <f>[1]Comp!H16</f>
        <v>0.29449999999999998</v>
      </c>
      <c r="I17" s="16"/>
      <c r="J17" s="17">
        <f t="shared" si="23"/>
        <v>3.1E-2</v>
      </c>
      <c r="K17" s="17">
        <f t="shared" si="23"/>
        <v>1.999999999999974E-3</v>
      </c>
      <c r="L17" s="17">
        <f t="shared" si="23"/>
        <v>1.5666666666666662E-2</v>
      </c>
      <c r="M17" s="17">
        <f t="shared" si="23"/>
        <v>2.2666666666666668E-2</v>
      </c>
      <c r="N17" s="17">
        <f t="shared" si="23"/>
        <v>3.6666666666666514E-3</v>
      </c>
      <c r="O17" s="17">
        <f t="shared" si="23"/>
        <v>1.4499999999999957E-2</v>
      </c>
      <c r="P17" s="6"/>
      <c r="Q17" s="16">
        <f t="shared" ref="Q17:Q23" si="34">AVERAGE(J17:O17)</f>
        <v>1.4916666666666653E-2</v>
      </c>
      <c r="R17" s="16">
        <f t="shared" ref="R17:R23" si="35">_xlfn.STDEV.S(J17:N17)</f>
        <v>1.2376052143824657E-2</v>
      </c>
      <c r="S17" s="20">
        <f t="shared" ref="S17:S23" si="36">AVERAGE($Q$16:$Q$23)</f>
        <v>2.5565972222222216E-2</v>
      </c>
      <c r="T17" s="24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D17" s="4" t="str">
        <f t="shared" si="24"/>
        <v>Bolsonaro</v>
      </c>
      <c r="CE17" s="7">
        <f t="shared" si="25"/>
        <v>0.20100000000000001</v>
      </c>
      <c r="CF17" s="7" t="e">
        <f t="shared" si="25"/>
        <v>#N/A</v>
      </c>
      <c r="CG17" s="7" t="e">
        <f t="shared" si="25"/>
        <v>#N/A</v>
      </c>
      <c r="CH17" s="7" t="e">
        <f t="shared" si="25"/>
        <v>#N/A</v>
      </c>
      <c r="CI17" s="7" t="e">
        <f t="shared" si="25"/>
        <v>#N/A</v>
      </c>
      <c r="CJ17" s="7" t="e">
        <f t="shared" si="25"/>
        <v>#N/A</v>
      </c>
      <c r="CK17" s="7" t="e">
        <f t="shared" si="25"/>
        <v>#N/A</v>
      </c>
      <c r="CL17" s="7" t="e">
        <f t="shared" si="25"/>
        <v>#N/A</v>
      </c>
      <c r="CM17" s="7" t="e">
        <f t="shared" si="25"/>
        <v>#N/A</v>
      </c>
      <c r="CN17" s="7" t="e">
        <f t="shared" si="25"/>
        <v>#N/A</v>
      </c>
      <c r="CO17" s="7" t="e">
        <f t="shared" si="26"/>
        <v>#N/A</v>
      </c>
      <c r="CP17" s="7" t="e">
        <f t="shared" si="26"/>
        <v>#N/A</v>
      </c>
      <c r="CQ17" s="7" t="e">
        <f t="shared" si="26"/>
        <v>#N/A</v>
      </c>
      <c r="CR17" s="7" t="e">
        <f t="shared" si="26"/>
        <v>#N/A</v>
      </c>
      <c r="CS17" s="7" t="e">
        <f t="shared" si="26"/>
        <v>#N/A</v>
      </c>
      <c r="CT17" s="7" t="e">
        <f t="shared" si="26"/>
        <v>#N/A</v>
      </c>
      <c r="CU17" s="7" t="e">
        <f t="shared" si="26"/>
        <v>#N/A</v>
      </c>
      <c r="CV17" s="7" t="e">
        <f t="shared" si="26"/>
        <v>#N/A</v>
      </c>
      <c r="CW17" s="7" t="e">
        <f t="shared" si="26"/>
        <v>#N/A</v>
      </c>
      <c r="CX17" s="7" t="e">
        <f t="shared" si="26"/>
        <v>#N/A</v>
      </c>
      <c r="CY17" s="7" t="e">
        <f t="shared" si="27"/>
        <v>#N/A</v>
      </c>
      <c r="CZ17" s="7" t="e">
        <f t="shared" si="27"/>
        <v>#N/A</v>
      </c>
      <c r="DA17" s="7" t="e">
        <f t="shared" si="27"/>
        <v>#N/A</v>
      </c>
      <c r="DB17" s="7" t="e">
        <f t="shared" si="27"/>
        <v>#N/A</v>
      </c>
      <c r="DC17" s="7" t="e">
        <f t="shared" si="27"/>
        <v>#N/A</v>
      </c>
      <c r="DD17" s="7" t="e">
        <f t="shared" si="27"/>
        <v>#N/A</v>
      </c>
      <c r="DE17" s="7" t="e">
        <f t="shared" si="27"/>
        <v>#N/A</v>
      </c>
      <c r="DF17" s="7" t="e">
        <f t="shared" si="27"/>
        <v>#N/A</v>
      </c>
      <c r="DG17" s="7" t="e">
        <f t="shared" si="27"/>
        <v>#N/A</v>
      </c>
      <c r="DH17" s="7" t="e">
        <f t="shared" si="27"/>
        <v>#N/A</v>
      </c>
      <c r="DI17" s="7" t="e">
        <f t="shared" si="28"/>
        <v>#N/A</v>
      </c>
      <c r="DJ17" s="7" t="e">
        <f t="shared" si="28"/>
        <v>#N/A</v>
      </c>
      <c r="DK17" s="7" t="e">
        <f t="shared" si="28"/>
        <v>#N/A</v>
      </c>
      <c r="DL17" s="7" t="e">
        <f t="shared" si="28"/>
        <v>#N/A</v>
      </c>
      <c r="DM17" s="7" t="e">
        <f t="shared" si="28"/>
        <v>#N/A</v>
      </c>
      <c r="DN17" s="7" t="e">
        <f t="shared" si="28"/>
        <v>#N/A</v>
      </c>
      <c r="DO17" s="7" t="e">
        <f t="shared" si="28"/>
        <v>#N/A</v>
      </c>
      <c r="DP17" s="7" t="e">
        <f t="shared" si="28"/>
        <v>#N/A</v>
      </c>
      <c r="DQ17" s="7" t="e">
        <f t="shared" si="28"/>
        <v>#N/A</v>
      </c>
      <c r="DR17" s="7" t="e">
        <f t="shared" si="28"/>
        <v>#N/A</v>
      </c>
      <c r="DS17" s="7" t="e">
        <f t="shared" si="29"/>
        <v>#N/A</v>
      </c>
      <c r="DT17" s="7" t="e">
        <f t="shared" si="29"/>
        <v>#N/A</v>
      </c>
      <c r="DU17" s="7" t="e">
        <f t="shared" si="29"/>
        <v>#N/A</v>
      </c>
      <c r="DV17" s="7" t="e">
        <f t="shared" si="29"/>
        <v>#N/A</v>
      </c>
      <c r="DW17" s="7" t="e">
        <f t="shared" si="29"/>
        <v>#N/A</v>
      </c>
      <c r="DX17" s="7" t="e">
        <f t="shared" si="29"/>
        <v>#N/A</v>
      </c>
      <c r="DY17" s="7" t="e">
        <f t="shared" si="29"/>
        <v>#N/A</v>
      </c>
      <c r="DZ17" s="7" t="e">
        <f t="shared" si="29"/>
        <v>#N/A</v>
      </c>
      <c r="EA17" s="7" t="e">
        <f t="shared" si="29"/>
        <v>#N/A</v>
      </c>
      <c r="EB17" s="7" t="e">
        <f t="shared" si="29"/>
        <v>#N/A</v>
      </c>
      <c r="EC17" s="7" t="e">
        <f t="shared" si="30"/>
        <v>#N/A</v>
      </c>
      <c r="ED17" s="7" t="e">
        <f t="shared" si="30"/>
        <v>#N/A</v>
      </c>
      <c r="EE17" s="7" t="e">
        <f t="shared" si="30"/>
        <v>#N/A</v>
      </c>
      <c r="EF17" s="7" t="e">
        <f t="shared" si="30"/>
        <v>#N/A</v>
      </c>
      <c r="EG17" s="7" t="e">
        <f t="shared" si="30"/>
        <v>#N/A</v>
      </c>
      <c r="EH17" s="7" t="e">
        <f t="shared" si="30"/>
        <v>#N/A</v>
      </c>
      <c r="EI17" s="7">
        <f t="shared" si="30"/>
        <v>0.20199999999999999</v>
      </c>
      <c r="EJ17" s="7" t="e">
        <f t="shared" si="30"/>
        <v>#N/A</v>
      </c>
      <c r="EK17" s="7" t="e">
        <f t="shared" si="30"/>
        <v>#N/A</v>
      </c>
      <c r="EL17" s="7" t="e">
        <f t="shared" si="30"/>
        <v>#N/A</v>
      </c>
      <c r="EM17" s="7" t="e">
        <f t="shared" si="31"/>
        <v>#N/A</v>
      </c>
      <c r="EN17" s="7" t="e">
        <f t="shared" si="31"/>
        <v>#N/A</v>
      </c>
      <c r="EO17" s="7" t="e">
        <f t="shared" si="31"/>
        <v>#N/A</v>
      </c>
      <c r="EP17" s="7" t="e">
        <f t="shared" si="31"/>
        <v>#N/A</v>
      </c>
      <c r="EQ17" s="7" t="e">
        <f t="shared" si="31"/>
        <v>#N/A</v>
      </c>
      <c r="ER17" s="7" t="e">
        <f t="shared" si="31"/>
        <v>#N/A</v>
      </c>
      <c r="ES17" s="7" t="e">
        <f t="shared" si="31"/>
        <v>#N/A</v>
      </c>
      <c r="ET17" s="7" t="e">
        <f t="shared" si="31"/>
        <v>#N/A</v>
      </c>
      <c r="EU17" s="7" t="e">
        <f t="shared" si="31"/>
        <v>#N/A</v>
      </c>
      <c r="EV17" s="7" t="e">
        <f t="shared" si="31"/>
        <v>#N/A</v>
      </c>
      <c r="EW17" s="7" t="e">
        <f t="shared" si="32"/>
        <v>#N/A</v>
      </c>
      <c r="EX17" s="7">
        <f t="shared" si="32"/>
        <v>0.20433333333333334</v>
      </c>
      <c r="EY17" s="7" t="e">
        <f t="shared" si="32"/>
        <v>#N/A</v>
      </c>
      <c r="EZ17" s="7" t="e">
        <f t="shared" si="32"/>
        <v>#N/A</v>
      </c>
      <c r="FA17" s="7" t="e">
        <f t="shared" si="32"/>
        <v>#N/A</v>
      </c>
      <c r="FB17" s="7" t="e">
        <f t="shared" si="32"/>
        <v>#N/A</v>
      </c>
      <c r="FC17" s="7" t="e">
        <f t="shared" si="32"/>
        <v>#N/A</v>
      </c>
      <c r="FD17" s="7" t="e">
        <f t="shared" si="32"/>
        <v>#N/A</v>
      </c>
      <c r="FE17" s="7">
        <f t="shared" si="32"/>
        <v>0.23733333333333334</v>
      </c>
      <c r="FF17" s="7" t="e">
        <f t="shared" si="32"/>
        <v>#N/A</v>
      </c>
      <c r="FG17" s="7" t="e">
        <f t="shared" si="33"/>
        <v>#N/A</v>
      </c>
      <c r="FH17" s="7" t="e">
        <f t="shared" si="33"/>
        <v>#N/A</v>
      </c>
      <c r="FI17" s="7" t="e">
        <f t="shared" si="33"/>
        <v>#N/A</v>
      </c>
      <c r="FJ17" s="7" t="e">
        <f t="shared" si="33"/>
        <v>#N/A</v>
      </c>
      <c r="FK17" s="7" t="e">
        <f t="shared" si="33"/>
        <v>#N/A</v>
      </c>
      <c r="FL17" s="7" t="e">
        <f t="shared" si="33"/>
        <v>#N/A</v>
      </c>
      <c r="FM17" s="7">
        <f t="shared" si="33"/>
        <v>0.27633333333333338</v>
      </c>
    </row>
    <row r="18" spans="2:169" x14ac:dyDescent="0.25">
      <c r="B18" s="3" t="s">
        <v>4</v>
      </c>
      <c r="C18" s="6">
        <v>0.16375000000000001</v>
      </c>
      <c r="D18" s="6">
        <v>0.15566666666666668</v>
      </c>
      <c r="E18" s="6">
        <v>0.16866666666666666</v>
      </c>
      <c r="F18" s="6">
        <v>0.14266666666666666</v>
      </c>
      <c r="G18" s="6">
        <v>8.7333333333333318E-2</v>
      </c>
      <c r="H18" s="30">
        <f>[1]Comp!H17</f>
        <v>6.7500000000000004E-2</v>
      </c>
      <c r="I18" s="16"/>
      <c r="J18" s="17">
        <f t="shared" si="23"/>
        <v>3.3750000000000002E-2</v>
      </c>
      <c r="K18" s="17">
        <f t="shared" si="23"/>
        <v>3.566666666666668E-2</v>
      </c>
      <c r="L18" s="17">
        <f t="shared" si="23"/>
        <v>4.8666666666666664E-2</v>
      </c>
      <c r="M18" s="17">
        <f t="shared" si="23"/>
        <v>5.2666666666666667E-2</v>
      </c>
      <c r="N18" s="17">
        <f t="shared" si="23"/>
        <v>2.7333333333333321E-2</v>
      </c>
      <c r="O18" s="17">
        <f t="shared" si="23"/>
        <v>1.7500000000000002E-2</v>
      </c>
      <c r="P18" s="6"/>
      <c r="Q18" s="16">
        <f t="shared" si="34"/>
        <v>3.5930555555555556E-2</v>
      </c>
      <c r="R18" s="16">
        <f t="shared" si="35"/>
        <v>1.0643138112835368E-2</v>
      </c>
      <c r="S18" s="20">
        <f t="shared" si="36"/>
        <v>2.5565972222222216E-2</v>
      </c>
      <c r="T18" s="24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D18" s="4" t="str">
        <f t="shared" si="24"/>
        <v>Marina</v>
      </c>
      <c r="CE18" s="7">
        <f t="shared" si="25"/>
        <v>0.16375000000000001</v>
      </c>
      <c r="CF18" s="7" t="e">
        <f t="shared" si="25"/>
        <v>#N/A</v>
      </c>
      <c r="CG18" s="7" t="e">
        <f t="shared" si="25"/>
        <v>#N/A</v>
      </c>
      <c r="CH18" s="7" t="e">
        <f t="shared" si="25"/>
        <v>#N/A</v>
      </c>
      <c r="CI18" s="7" t="e">
        <f t="shared" si="25"/>
        <v>#N/A</v>
      </c>
      <c r="CJ18" s="7" t="e">
        <f t="shared" si="25"/>
        <v>#N/A</v>
      </c>
      <c r="CK18" s="7" t="e">
        <f t="shared" si="25"/>
        <v>#N/A</v>
      </c>
      <c r="CL18" s="7" t="e">
        <f t="shared" si="25"/>
        <v>#N/A</v>
      </c>
      <c r="CM18" s="7" t="e">
        <f t="shared" si="25"/>
        <v>#N/A</v>
      </c>
      <c r="CN18" s="7" t="e">
        <f t="shared" si="25"/>
        <v>#N/A</v>
      </c>
      <c r="CO18" s="7" t="e">
        <f t="shared" si="26"/>
        <v>#N/A</v>
      </c>
      <c r="CP18" s="7" t="e">
        <f t="shared" si="26"/>
        <v>#N/A</v>
      </c>
      <c r="CQ18" s="7" t="e">
        <f t="shared" si="26"/>
        <v>#N/A</v>
      </c>
      <c r="CR18" s="7" t="e">
        <f t="shared" si="26"/>
        <v>#N/A</v>
      </c>
      <c r="CS18" s="7" t="e">
        <f t="shared" si="26"/>
        <v>#N/A</v>
      </c>
      <c r="CT18" s="7" t="e">
        <f t="shared" si="26"/>
        <v>#N/A</v>
      </c>
      <c r="CU18" s="7" t="e">
        <f t="shared" si="26"/>
        <v>#N/A</v>
      </c>
      <c r="CV18" s="7" t="e">
        <f t="shared" si="26"/>
        <v>#N/A</v>
      </c>
      <c r="CW18" s="7" t="e">
        <f t="shared" si="26"/>
        <v>#N/A</v>
      </c>
      <c r="CX18" s="7" t="e">
        <f t="shared" si="26"/>
        <v>#N/A</v>
      </c>
      <c r="CY18" s="7" t="e">
        <f t="shared" si="27"/>
        <v>#N/A</v>
      </c>
      <c r="CZ18" s="7" t="e">
        <f t="shared" si="27"/>
        <v>#N/A</v>
      </c>
      <c r="DA18" s="7" t="e">
        <f t="shared" si="27"/>
        <v>#N/A</v>
      </c>
      <c r="DB18" s="7" t="e">
        <f t="shared" si="27"/>
        <v>#N/A</v>
      </c>
      <c r="DC18" s="7" t="e">
        <f t="shared" si="27"/>
        <v>#N/A</v>
      </c>
      <c r="DD18" s="7" t="e">
        <f t="shared" si="27"/>
        <v>#N/A</v>
      </c>
      <c r="DE18" s="7" t="e">
        <f t="shared" si="27"/>
        <v>#N/A</v>
      </c>
      <c r="DF18" s="7" t="e">
        <f t="shared" si="27"/>
        <v>#N/A</v>
      </c>
      <c r="DG18" s="7" t="e">
        <f t="shared" si="27"/>
        <v>#N/A</v>
      </c>
      <c r="DH18" s="7" t="e">
        <f t="shared" si="27"/>
        <v>#N/A</v>
      </c>
      <c r="DI18" s="7" t="e">
        <f t="shared" si="28"/>
        <v>#N/A</v>
      </c>
      <c r="DJ18" s="7" t="e">
        <f t="shared" si="28"/>
        <v>#N/A</v>
      </c>
      <c r="DK18" s="7" t="e">
        <f t="shared" si="28"/>
        <v>#N/A</v>
      </c>
      <c r="DL18" s="7" t="e">
        <f t="shared" si="28"/>
        <v>#N/A</v>
      </c>
      <c r="DM18" s="7" t="e">
        <f t="shared" si="28"/>
        <v>#N/A</v>
      </c>
      <c r="DN18" s="7" t="e">
        <f t="shared" si="28"/>
        <v>#N/A</v>
      </c>
      <c r="DO18" s="7" t="e">
        <f t="shared" si="28"/>
        <v>#N/A</v>
      </c>
      <c r="DP18" s="7" t="e">
        <f t="shared" si="28"/>
        <v>#N/A</v>
      </c>
      <c r="DQ18" s="7" t="e">
        <f t="shared" si="28"/>
        <v>#N/A</v>
      </c>
      <c r="DR18" s="7" t="e">
        <f t="shared" si="28"/>
        <v>#N/A</v>
      </c>
      <c r="DS18" s="7" t="e">
        <f t="shared" si="29"/>
        <v>#N/A</v>
      </c>
      <c r="DT18" s="7" t="e">
        <f t="shared" si="29"/>
        <v>#N/A</v>
      </c>
      <c r="DU18" s="7" t="e">
        <f t="shared" si="29"/>
        <v>#N/A</v>
      </c>
      <c r="DV18" s="7" t="e">
        <f t="shared" si="29"/>
        <v>#N/A</v>
      </c>
      <c r="DW18" s="7" t="e">
        <f t="shared" si="29"/>
        <v>#N/A</v>
      </c>
      <c r="DX18" s="7" t="e">
        <f t="shared" si="29"/>
        <v>#N/A</v>
      </c>
      <c r="DY18" s="7" t="e">
        <f t="shared" si="29"/>
        <v>#N/A</v>
      </c>
      <c r="DZ18" s="7" t="e">
        <f t="shared" si="29"/>
        <v>#N/A</v>
      </c>
      <c r="EA18" s="7" t="e">
        <f t="shared" si="29"/>
        <v>#N/A</v>
      </c>
      <c r="EB18" s="7" t="e">
        <f t="shared" si="29"/>
        <v>#N/A</v>
      </c>
      <c r="EC18" s="7" t="e">
        <f t="shared" si="30"/>
        <v>#N/A</v>
      </c>
      <c r="ED18" s="7" t="e">
        <f t="shared" si="30"/>
        <v>#N/A</v>
      </c>
      <c r="EE18" s="7" t="e">
        <f t="shared" si="30"/>
        <v>#N/A</v>
      </c>
      <c r="EF18" s="7" t="e">
        <f t="shared" si="30"/>
        <v>#N/A</v>
      </c>
      <c r="EG18" s="7" t="e">
        <f t="shared" si="30"/>
        <v>#N/A</v>
      </c>
      <c r="EH18" s="7" t="e">
        <f t="shared" si="30"/>
        <v>#N/A</v>
      </c>
      <c r="EI18" s="7">
        <f t="shared" si="30"/>
        <v>0.15566666666666668</v>
      </c>
      <c r="EJ18" s="7" t="e">
        <f t="shared" si="30"/>
        <v>#N/A</v>
      </c>
      <c r="EK18" s="7" t="e">
        <f t="shared" si="30"/>
        <v>#N/A</v>
      </c>
      <c r="EL18" s="7" t="e">
        <f t="shared" si="30"/>
        <v>#N/A</v>
      </c>
      <c r="EM18" s="7" t="e">
        <f t="shared" si="31"/>
        <v>#N/A</v>
      </c>
      <c r="EN18" s="7" t="e">
        <f t="shared" si="31"/>
        <v>#N/A</v>
      </c>
      <c r="EO18" s="7" t="e">
        <f t="shared" si="31"/>
        <v>#N/A</v>
      </c>
      <c r="EP18" s="7" t="e">
        <f t="shared" si="31"/>
        <v>#N/A</v>
      </c>
      <c r="EQ18" s="7" t="e">
        <f t="shared" si="31"/>
        <v>#N/A</v>
      </c>
      <c r="ER18" s="7" t="e">
        <f t="shared" si="31"/>
        <v>#N/A</v>
      </c>
      <c r="ES18" s="7" t="e">
        <f t="shared" si="31"/>
        <v>#N/A</v>
      </c>
      <c r="ET18" s="7" t="e">
        <f t="shared" si="31"/>
        <v>#N/A</v>
      </c>
      <c r="EU18" s="7" t="e">
        <f t="shared" si="31"/>
        <v>#N/A</v>
      </c>
      <c r="EV18" s="7" t="e">
        <f t="shared" si="31"/>
        <v>#N/A</v>
      </c>
      <c r="EW18" s="7" t="e">
        <f t="shared" si="32"/>
        <v>#N/A</v>
      </c>
      <c r="EX18" s="7">
        <f t="shared" si="32"/>
        <v>0.16866666666666666</v>
      </c>
      <c r="EY18" s="7" t="e">
        <f t="shared" si="32"/>
        <v>#N/A</v>
      </c>
      <c r="EZ18" s="7" t="e">
        <f t="shared" si="32"/>
        <v>#N/A</v>
      </c>
      <c r="FA18" s="7" t="e">
        <f t="shared" si="32"/>
        <v>#N/A</v>
      </c>
      <c r="FB18" s="7" t="e">
        <f t="shared" si="32"/>
        <v>#N/A</v>
      </c>
      <c r="FC18" s="7" t="e">
        <f t="shared" si="32"/>
        <v>#N/A</v>
      </c>
      <c r="FD18" s="7" t="e">
        <f t="shared" si="32"/>
        <v>#N/A</v>
      </c>
      <c r="FE18" s="7">
        <f t="shared" si="32"/>
        <v>0.14266666666666666</v>
      </c>
      <c r="FF18" s="7" t="e">
        <f t="shared" si="32"/>
        <v>#N/A</v>
      </c>
      <c r="FG18" s="7" t="e">
        <f t="shared" si="33"/>
        <v>#N/A</v>
      </c>
      <c r="FH18" s="7" t="e">
        <f t="shared" si="33"/>
        <v>#N/A</v>
      </c>
      <c r="FI18" s="7" t="e">
        <f t="shared" si="33"/>
        <v>#N/A</v>
      </c>
      <c r="FJ18" s="7" t="e">
        <f t="shared" si="33"/>
        <v>#N/A</v>
      </c>
      <c r="FK18" s="7" t="e">
        <f t="shared" si="33"/>
        <v>#N/A</v>
      </c>
      <c r="FL18" s="7" t="e">
        <f t="shared" si="33"/>
        <v>#N/A</v>
      </c>
      <c r="FM18" s="7">
        <f t="shared" si="33"/>
        <v>8.7333333333333318E-2</v>
      </c>
    </row>
    <row r="19" spans="2:169" x14ac:dyDescent="0.25">
      <c r="B19" s="3" t="s">
        <v>2</v>
      </c>
      <c r="C19" s="6">
        <v>5.2000000000000005E-2</v>
      </c>
      <c r="D19" s="6">
        <v>9.3666666666666648E-2</v>
      </c>
      <c r="E19" s="6">
        <v>7.3666666666666672E-2</v>
      </c>
      <c r="F19" s="6">
        <v>8.7000000000000008E-2</v>
      </c>
      <c r="G19" s="6">
        <v>9.9000000000000005E-2</v>
      </c>
      <c r="H19" s="30">
        <f>[1]Comp!H18</f>
        <v>9.2999999999999999E-2</v>
      </c>
      <c r="I19" s="16"/>
      <c r="J19" s="17">
        <f t="shared" si="23"/>
        <v>7.9999999999999932E-3</v>
      </c>
      <c r="K19" s="17">
        <f t="shared" si="23"/>
        <v>2.3666666666666641E-2</v>
      </c>
      <c r="L19" s="17">
        <f t="shared" si="23"/>
        <v>1.6333333333333325E-2</v>
      </c>
      <c r="M19" s="17">
        <f t="shared" si="23"/>
        <v>2.9999999999999888E-3</v>
      </c>
      <c r="N19" s="17">
        <f t="shared" si="23"/>
        <v>2.8999999999999998E-2</v>
      </c>
      <c r="O19" s="17">
        <f t="shared" si="23"/>
        <v>1.2999999999999998E-2</v>
      </c>
      <c r="P19" s="6"/>
      <c r="Q19" s="16">
        <f t="shared" si="34"/>
        <v>1.5499999999999991E-2</v>
      </c>
      <c r="R19" s="16">
        <f t="shared" si="35"/>
        <v>1.0734161458736412E-2</v>
      </c>
      <c r="S19" s="20">
        <f t="shared" si="36"/>
        <v>2.5565972222222216E-2</v>
      </c>
      <c r="T19" s="24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D19" s="4" t="str">
        <f t="shared" si="24"/>
        <v>Alckmin</v>
      </c>
      <c r="CE19" s="7">
        <f t="shared" si="25"/>
        <v>5.2000000000000005E-2</v>
      </c>
      <c r="CF19" s="7" t="e">
        <f t="shared" si="25"/>
        <v>#N/A</v>
      </c>
      <c r="CG19" s="7" t="e">
        <f t="shared" si="25"/>
        <v>#N/A</v>
      </c>
      <c r="CH19" s="7" t="e">
        <f t="shared" si="25"/>
        <v>#N/A</v>
      </c>
      <c r="CI19" s="7" t="e">
        <f t="shared" si="25"/>
        <v>#N/A</v>
      </c>
      <c r="CJ19" s="7" t="e">
        <f t="shared" si="25"/>
        <v>#N/A</v>
      </c>
      <c r="CK19" s="7" t="e">
        <f t="shared" si="25"/>
        <v>#N/A</v>
      </c>
      <c r="CL19" s="7" t="e">
        <f t="shared" si="25"/>
        <v>#N/A</v>
      </c>
      <c r="CM19" s="7" t="e">
        <f t="shared" si="25"/>
        <v>#N/A</v>
      </c>
      <c r="CN19" s="7" t="e">
        <f t="shared" si="25"/>
        <v>#N/A</v>
      </c>
      <c r="CO19" s="7" t="e">
        <f t="shared" si="26"/>
        <v>#N/A</v>
      </c>
      <c r="CP19" s="7" t="e">
        <f t="shared" si="26"/>
        <v>#N/A</v>
      </c>
      <c r="CQ19" s="7" t="e">
        <f t="shared" si="26"/>
        <v>#N/A</v>
      </c>
      <c r="CR19" s="7" t="e">
        <f t="shared" si="26"/>
        <v>#N/A</v>
      </c>
      <c r="CS19" s="7" t="e">
        <f t="shared" si="26"/>
        <v>#N/A</v>
      </c>
      <c r="CT19" s="7" t="e">
        <f t="shared" si="26"/>
        <v>#N/A</v>
      </c>
      <c r="CU19" s="7" t="e">
        <f t="shared" si="26"/>
        <v>#N/A</v>
      </c>
      <c r="CV19" s="7" t="e">
        <f t="shared" si="26"/>
        <v>#N/A</v>
      </c>
      <c r="CW19" s="7" t="e">
        <f t="shared" si="26"/>
        <v>#N/A</v>
      </c>
      <c r="CX19" s="7" t="e">
        <f t="shared" si="26"/>
        <v>#N/A</v>
      </c>
      <c r="CY19" s="7" t="e">
        <f t="shared" si="27"/>
        <v>#N/A</v>
      </c>
      <c r="CZ19" s="7" t="e">
        <f t="shared" si="27"/>
        <v>#N/A</v>
      </c>
      <c r="DA19" s="7" t="e">
        <f t="shared" si="27"/>
        <v>#N/A</v>
      </c>
      <c r="DB19" s="7" t="e">
        <f t="shared" si="27"/>
        <v>#N/A</v>
      </c>
      <c r="DC19" s="7" t="e">
        <f t="shared" si="27"/>
        <v>#N/A</v>
      </c>
      <c r="DD19" s="7" t="e">
        <f t="shared" si="27"/>
        <v>#N/A</v>
      </c>
      <c r="DE19" s="7" t="e">
        <f t="shared" si="27"/>
        <v>#N/A</v>
      </c>
      <c r="DF19" s="7" t="e">
        <f t="shared" si="27"/>
        <v>#N/A</v>
      </c>
      <c r="DG19" s="7" t="e">
        <f t="shared" si="27"/>
        <v>#N/A</v>
      </c>
      <c r="DH19" s="7" t="e">
        <f t="shared" si="27"/>
        <v>#N/A</v>
      </c>
      <c r="DI19" s="7" t="e">
        <f t="shared" si="28"/>
        <v>#N/A</v>
      </c>
      <c r="DJ19" s="7" t="e">
        <f t="shared" si="28"/>
        <v>#N/A</v>
      </c>
      <c r="DK19" s="7" t="e">
        <f t="shared" si="28"/>
        <v>#N/A</v>
      </c>
      <c r="DL19" s="7" t="e">
        <f t="shared" si="28"/>
        <v>#N/A</v>
      </c>
      <c r="DM19" s="7" t="e">
        <f t="shared" si="28"/>
        <v>#N/A</v>
      </c>
      <c r="DN19" s="7" t="e">
        <f t="shared" si="28"/>
        <v>#N/A</v>
      </c>
      <c r="DO19" s="7" t="e">
        <f t="shared" si="28"/>
        <v>#N/A</v>
      </c>
      <c r="DP19" s="7" t="e">
        <f t="shared" si="28"/>
        <v>#N/A</v>
      </c>
      <c r="DQ19" s="7" t="e">
        <f t="shared" si="28"/>
        <v>#N/A</v>
      </c>
      <c r="DR19" s="7" t="e">
        <f t="shared" si="28"/>
        <v>#N/A</v>
      </c>
      <c r="DS19" s="7" t="e">
        <f t="shared" si="29"/>
        <v>#N/A</v>
      </c>
      <c r="DT19" s="7" t="e">
        <f t="shared" si="29"/>
        <v>#N/A</v>
      </c>
      <c r="DU19" s="7" t="e">
        <f t="shared" si="29"/>
        <v>#N/A</v>
      </c>
      <c r="DV19" s="7" t="e">
        <f t="shared" si="29"/>
        <v>#N/A</v>
      </c>
      <c r="DW19" s="7" t="e">
        <f t="shared" si="29"/>
        <v>#N/A</v>
      </c>
      <c r="DX19" s="7" t="e">
        <f t="shared" si="29"/>
        <v>#N/A</v>
      </c>
      <c r="DY19" s="7" t="e">
        <f t="shared" si="29"/>
        <v>#N/A</v>
      </c>
      <c r="DZ19" s="7" t="e">
        <f t="shared" si="29"/>
        <v>#N/A</v>
      </c>
      <c r="EA19" s="7" t="e">
        <f t="shared" si="29"/>
        <v>#N/A</v>
      </c>
      <c r="EB19" s="7" t="e">
        <f t="shared" si="29"/>
        <v>#N/A</v>
      </c>
      <c r="EC19" s="7" t="e">
        <f t="shared" si="30"/>
        <v>#N/A</v>
      </c>
      <c r="ED19" s="7" t="e">
        <f t="shared" si="30"/>
        <v>#N/A</v>
      </c>
      <c r="EE19" s="7" t="e">
        <f t="shared" si="30"/>
        <v>#N/A</v>
      </c>
      <c r="EF19" s="7" t="e">
        <f t="shared" si="30"/>
        <v>#N/A</v>
      </c>
      <c r="EG19" s="7" t="e">
        <f t="shared" si="30"/>
        <v>#N/A</v>
      </c>
      <c r="EH19" s="7" t="e">
        <f t="shared" si="30"/>
        <v>#N/A</v>
      </c>
      <c r="EI19" s="7">
        <f t="shared" si="30"/>
        <v>9.3666666666666648E-2</v>
      </c>
      <c r="EJ19" s="7" t="e">
        <f t="shared" si="30"/>
        <v>#N/A</v>
      </c>
      <c r="EK19" s="7" t="e">
        <f t="shared" si="30"/>
        <v>#N/A</v>
      </c>
      <c r="EL19" s="7" t="e">
        <f t="shared" si="30"/>
        <v>#N/A</v>
      </c>
      <c r="EM19" s="7" t="e">
        <f t="shared" si="31"/>
        <v>#N/A</v>
      </c>
      <c r="EN19" s="7" t="e">
        <f t="shared" si="31"/>
        <v>#N/A</v>
      </c>
      <c r="EO19" s="7" t="e">
        <f t="shared" si="31"/>
        <v>#N/A</v>
      </c>
      <c r="EP19" s="7" t="e">
        <f t="shared" si="31"/>
        <v>#N/A</v>
      </c>
      <c r="EQ19" s="7" t="e">
        <f t="shared" si="31"/>
        <v>#N/A</v>
      </c>
      <c r="ER19" s="7" t="e">
        <f t="shared" si="31"/>
        <v>#N/A</v>
      </c>
      <c r="ES19" s="7" t="e">
        <f t="shared" si="31"/>
        <v>#N/A</v>
      </c>
      <c r="ET19" s="7" t="e">
        <f t="shared" si="31"/>
        <v>#N/A</v>
      </c>
      <c r="EU19" s="7" t="e">
        <f t="shared" si="31"/>
        <v>#N/A</v>
      </c>
      <c r="EV19" s="7" t="e">
        <f t="shared" si="31"/>
        <v>#N/A</v>
      </c>
      <c r="EW19" s="7" t="e">
        <f t="shared" si="32"/>
        <v>#N/A</v>
      </c>
      <c r="EX19" s="7">
        <f t="shared" si="32"/>
        <v>7.3666666666666672E-2</v>
      </c>
      <c r="EY19" s="7" t="e">
        <f t="shared" si="32"/>
        <v>#N/A</v>
      </c>
      <c r="EZ19" s="7" t="e">
        <f t="shared" si="32"/>
        <v>#N/A</v>
      </c>
      <c r="FA19" s="7" t="e">
        <f t="shared" si="32"/>
        <v>#N/A</v>
      </c>
      <c r="FB19" s="7" t="e">
        <f t="shared" si="32"/>
        <v>#N/A</v>
      </c>
      <c r="FC19" s="7" t="e">
        <f t="shared" si="32"/>
        <v>#N/A</v>
      </c>
      <c r="FD19" s="7" t="e">
        <f t="shared" si="32"/>
        <v>#N/A</v>
      </c>
      <c r="FE19" s="7">
        <f t="shared" si="32"/>
        <v>8.7000000000000008E-2</v>
      </c>
      <c r="FF19" s="7" t="e">
        <f t="shared" si="32"/>
        <v>#N/A</v>
      </c>
      <c r="FG19" s="7" t="e">
        <f t="shared" si="33"/>
        <v>#N/A</v>
      </c>
      <c r="FH19" s="7" t="e">
        <f t="shared" si="33"/>
        <v>#N/A</v>
      </c>
      <c r="FI19" s="7" t="e">
        <f t="shared" si="33"/>
        <v>#N/A</v>
      </c>
      <c r="FJ19" s="7" t="e">
        <f t="shared" si="33"/>
        <v>#N/A</v>
      </c>
      <c r="FK19" s="7" t="e">
        <f t="shared" si="33"/>
        <v>#N/A</v>
      </c>
      <c r="FL19" s="7" t="e">
        <f t="shared" si="33"/>
        <v>#N/A</v>
      </c>
      <c r="FM19" s="7">
        <f t="shared" si="33"/>
        <v>9.9000000000000005E-2</v>
      </c>
    </row>
    <row r="20" spans="2:169" x14ac:dyDescent="0.25">
      <c r="B20" s="3" t="s">
        <v>5</v>
      </c>
      <c r="C20" s="6">
        <v>0.13824999999999998</v>
      </c>
      <c r="D20" s="6">
        <v>0.10133333333333333</v>
      </c>
      <c r="E20" s="6">
        <v>0.10266666666666666</v>
      </c>
      <c r="F20" s="6">
        <v>0.13</v>
      </c>
      <c r="G20" s="6">
        <v>0.13933333333333331</v>
      </c>
      <c r="H20" s="30">
        <f>[1]Comp!H19</f>
        <v>0.11550000000000001</v>
      </c>
      <c r="I20" s="16"/>
      <c r="J20" s="17">
        <f t="shared" si="23"/>
        <v>5.8249999999999982E-2</v>
      </c>
      <c r="K20" s="17">
        <f t="shared" si="23"/>
        <v>1.1333333333333334E-2</v>
      </c>
      <c r="L20" s="17">
        <f t="shared" si="23"/>
        <v>1.7333333333333339E-2</v>
      </c>
      <c r="M20" s="17">
        <f t="shared" si="23"/>
        <v>2.0000000000000004E-2</v>
      </c>
      <c r="N20" s="17">
        <f t="shared" si="23"/>
        <v>2.9333333333333309E-2</v>
      </c>
      <c r="O20" s="17">
        <f t="shared" si="23"/>
        <v>5.5000000000000049E-3</v>
      </c>
      <c r="P20" s="6"/>
      <c r="Q20" s="16">
        <f t="shared" si="34"/>
        <v>2.3624999999999997E-2</v>
      </c>
      <c r="R20" s="16">
        <f t="shared" si="35"/>
        <v>1.850394102166706E-2</v>
      </c>
      <c r="S20" s="20">
        <f t="shared" si="36"/>
        <v>2.5565972222222216E-2</v>
      </c>
      <c r="T20" s="24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D20" s="4" t="str">
        <f t="shared" si="24"/>
        <v>Ciro</v>
      </c>
      <c r="CE20" s="7">
        <f t="shared" si="25"/>
        <v>0.13824999999999998</v>
      </c>
      <c r="CF20" s="7" t="e">
        <f t="shared" si="25"/>
        <v>#N/A</v>
      </c>
      <c r="CG20" s="7" t="e">
        <f t="shared" si="25"/>
        <v>#N/A</v>
      </c>
      <c r="CH20" s="7" t="e">
        <f t="shared" si="25"/>
        <v>#N/A</v>
      </c>
      <c r="CI20" s="7" t="e">
        <f t="shared" si="25"/>
        <v>#N/A</v>
      </c>
      <c r="CJ20" s="7" t="e">
        <f t="shared" si="25"/>
        <v>#N/A</v>
      </c>
      <c r="CK20" s="7" t="e">
        <f t="shared" si="25"/>
        <v>#N/A</v>
      </c>
      <c r="CL20" s="7" t="e">
        <f t="shared" si="25"/>
        <v>#N/A</v>
      </c>
      <c r="CM20" s="7" t="e">
        <f t="shared" si="25"/>
        <v>#N/A</v>
      </c>
      <c r="CN20" s="7" t="e">
        <f t="shared" si="25"/>
        <v>#N/A</v>
      </c>
      <c r="CO20" s="7" t="e">
        <f t="shared" si="26"/>
        <v>#N/A</v>
      </c>
      <c r="CP20" s="7" t="e">
        <f t="shared" si="26"/>
        <v>#N/A</v>
      </c>
      <c r="CQ20" s="7" t="e">
        <f t="shared" si="26"/>
        <v>#N/A</v>
      </c>
      <c r="CR20" s="7" t="e">
        <f t="shared" si="26"/>
        <v>#N/A</v>
      </c>
      <c r="CS20" s="7" t="e">
        <f t="shared" si="26"/>
        <v>#N/A</v>
      </c>
      <c r="CT20" s="7" t="e">
        <f t="shared" si="26"/>
        <v>#N/A</v>
      </c>
      <c r="CU20" s="7" t="e">
        <f t="shared" si="26"/>
        <v>#N/A</v>
      </c>
      <c r="CV20" s="7" t="e">
        <f t="shared" si="26"/>
        <v>#N/A</v>
      </c>
      <c r="CW20" s="7" t="e">
        <f t="shared" si="26"/>
        <v>#N/A</v>
      </c>
      <c r="CX20" s="7" t="e">
        <f t="shared" si="26"/>
        <v>#N/A</v>
      </c>
      <c r="CY20" s="7" t="e">
        <f t="shared" si="27"/>
        <v>#N/A</v>
      </c>
      <c r="CZ20" s="7" t="e">
        <f t="shared" si="27"/>
        <v>#N/A</v>
      </c>
      <c r="DA20" s="7" t="e">
        <f t="shared" si="27"/>
        <v>#N/A</v>
      </c>
      <c r="DB20" s="7" t="e">
        <f t="shared" si="27"/>
        <v>#N/A</v>
      </c>
      <c r="DC20" s="7" t="e">
        <f t="shared" si="27"/>
        <v>#N/A</v>
      </c>
      <c r="DD20" s="7" t="e">
        <f t="shared" si="27"/>
        <v>#N/A</v>
      </c>
      <c r="DE20" s="7" t="e">
        <f t="shared" si="27"/>
        <v>#N/A</v>
      </c>
      <c r="DF20" s="7" t="e">
        <f t="shared" si="27"/>
        <v>#N/A</v>
      </c>
      <c r="DG20" s="7" t="e">
        <f t="shared" si="27"/>
        <v>#N/A</v>
      </c>
      <c r="DH20" s="7" t="e">
        <f t="shared" si="27"/>
        <v>#N/A</v>
      </c>
      <c r="DI20" s="7" t="e">
        <f t="shared" si="28"/>
        <v>#N/A</v>
      </c>
      <c r="DJ20" s="7" t="e">
        <f t="shared" si="28"/>
        <v>#N/A</v>
      </c>
      <c r="DK20" s="7" t="e">
        <f t="shared" si="28"/>
        <v>#N/A</v>
      </c>
      <c r="DL20" s="7" t="e">
        <f t="shared" si="28"/>
        <v>#N/A</v>
      </c>
      <c r="DM20" s="7" t="e">
        <f t="shared" si="28"/>
        <v>#N/A</v>
      </c>
      <c r="DN20" s="7" t="e">
        <f t="shared" si="28"/>
        <v>#N/A</v>
      </c>
      <c r="DO20" s="7" t="e">
        <f t="shared" si="28"/>
        <v>#N/A</v>
      </c>
      <c r="DP20" s="7" t="e">
        <f t="shared" si="28"/>
        <v>#N/A</v>
      </c>
      <c r="DQ20" s="7" t="e">
        <f t="shared" si="28"/>
        <v>#N/A</v>
      </c>
      <c r="DR20" s="7" t="e">
        <f t="shared" si="28"/>
        <v>#N/A</v>
      </c>
      <c r="DS20" s="7" t="e">
        <f t="shared" si="29"/>
        <v>#N/A</v>
      </c>
      <c r="DT20" s="7" t="e">
        <f t="shared" si="29"/>
        <v>#N/A</v>
      </c>
      <c r="DU20" s="7" t="e">
        <f t="shared" si="29"/>
        <v>#N/A</v>
      </c>
      <c r="DV20" s="7" t="e">
        <f t="shared" si="29"/>
        <v>#N/A</v>
      </c>
      <c r="DW20" s="7" t="e">
        <f t="shared" si="29"/>
        <v>#N/A</v>
      </c>
      <c r="DX20" s="7" t="e">
        <f t="shared" si="29"/>
        <v>#N/A</v>
      </c>
      <c r="DY20" s="7" t="e">
        <f t="shared" si="29"/>
        <v>#N/A</v>
      </c>
      <c r="DZ20" s="7" t="e">
        <f t="shared" si="29"/>
        <v>#N/A</v>
      </c>
      <c r="EA20" s="7" t="e">
        <f t="shared" si="29"/>
        <v>#N/A</v>
      </c>
      <c r="EB20" s="7" t="e">
        <f t="shared" si="29"/>
        <v>#N/A</v>
      </c>
      <c r="EC20" s="7" t="e">
        <f t="shared" si="30"/>
        <v>#N/A</v>
      </c>
      <c r="ED20" s="7" t="e">
        <f t="shared" si="30"/>
        <v>#N/A</v>
      </c>
      <c r="EE20" s="7" t="e">
        <f t="shared" si="30"/>
        <v>#N/A</v>
      </c>
      <c r="EF20" s="7" t="e">
        <f t="shared" si="30"/>
        <v>#N/A</v>
      </c>
      <c r="EG20" s="7" t="e">
        <f t="shared" si="30"/>
        <v>#N/A</v>
      </c>
      <c r="EH20" s="7" t="e">
        <f t="shared" si="30"/>
        <v>#N/A</v>
      </c>
      <c r="EI20" s="7">
        <f t="shared" si="30"/>
        <v>0.10133333333333333</v>
      </c>
      <c r="EJ20" s="7" t="e">
        <f t="shared" si="30"/>
        <v>#N/A</v>
      </c>
      <c r="EK20" s="7" t="e">
        <f t="shared" si="30"/>
        <v>#N/A</v>
      </c>
      <c r="EL20" s="7" t="e">
        <f t="shared" si="30"/>
        <v>#N/A</v>
      </c>
      <c r="EM20" s="7" t="e">
        <f t="shared" si="31"/>
        <v>#N/A</v>
      </c>
      <c r="EN20" s="7" t="e">
        <f t="shared" si="31"/>
        <v>#N/A</v>
      </c>
      <c r="EO20" s="7" t="e">
        <f t="shared" si="31"/>
        <v>#N/A</v>
      </c>
      <c r="EP20" s="7" t="e">
        <f t="shared" si="31"/>
        <v>#N/A</v>
      </c>
      <c r="EQ20" s="7" t="e">
        <f t="shared" si="31"/>
        <v>#N/A</v>
      </c>
      <c r="ER20" s="7" t="e">
        <f t="shared" si="31"/>
        <v>#N/A</v>
      </c>
      <c r="ES20" s="7" t="e">
        <f t="shared" si="31"/>
        <v>#N/A</v>
      </c>
      <c r="ET20" s="7" t="e">
        <f t="shared" si="31"/>
        <v>#N/A</v>
      </c>
      <c r="EU20" s="7" t="e">
        <f t="shared" si="31"/>
        <v>#N/A</v>
      </c>
      <c r="EV20" s="7" t="e">
        <f t="shared" si="31"/>
        <v>#N/A</v>
      </c>
      <c r="EW20" s="7" t="e">
        <f t="shared" si="32"/>
        <v>#N/A</v>
      </c>
      <c r="EX20" s="7">
        <f t="shared" si="32"/>
        <v>0.10266666666666666</v>
      </c>
      <c r="EY20" s="7" t="e">
        <f t="shared" si="32"/>
        <v>#N/A</v>
      </c>
      <c r="EZ20" s="7" t="e">
        <f t="shared" si="32"/>
        <v>#N/A</v>
      </c>
      <c r="FA20" s="7" t="e">
        <f t="shared" si="32"/>
        <v>#N/A</v>
      </c>
      <c r="FB20" s="7" t="e">
        <f t="shared" si="32"/>
        <v>#N/A</v>
      </c>
      <c r="FC20" s="7" t="e">
        <f t="shared" si="32"/>
        <v>#N/A</v>
      </c>
      <c r="FD20" s="7" t="e">
        <f t="shared" si="32"/>
        <v>#N/A</v>
      </c>
      <c r="FE20" s="7">
        <f t="shared" si="32"/>
        <v>0.13</v>
      </c>
      <c r="FF20" s="7" t="e">
        <f t="shared" si="32"/>
        <v>#N/A</v>
      </c>
      <c r="FG20" s="7" t="e">
        <f t="shared" si="33"/>
        <v>#N/A</v>
      </c>
      <c r="FH20" s="7" t="e">
        <f t="shared" si="33"/>
        <v>#N/A</v>
      </c>
      <c r="FI20" s="7" t="e">
        <f t="shared" si="33"/>
        <v>#N/A</v>
      </c>
      <c r="FJ20" s="7" t="e">
        <f t="shared" si="33"/>
        <v>#N/A</v>
      </c>
      <c r="FK20" s="7" t="e">
        <f t="shared" si="33"/>
        <v>#N/A</v>
      </c>
      <c r="FL20" s="7" t="e">
        <f t="shared" si="33"/>
        <v>#N/A</v>
      </c>
      <c r="FM20" s="7">
        <f t="shared" si="33"/>
        <v>0.13933333333333331</v>
      </c>
    </row>
    <row r="21" spans="2:169" x14ac:dyDescent="0.25">
      <c r="B21" s="3" t="s">
        <v>6</v>
      </c>
      <c r="C21" s="6">
        <v>4.8000000000000008E-2</v>
      </c>
      <c r="D21" s="6">
        <v>5.966666666666666E-2</v>
      </c>
      <c r="E21" s="6">
        <v>7.400000000000001E-2</v>
      </c>
      <c r="F21" s="6">
        <v>9.2333333333333337E-2</v>
      </c>
      <c r="G21" s="6">
        <v>0.156</v>
      </c>
      <c r="H21" s="30">
        <f>[1]Comp!H20</f>
        <v>0.2165</v>
      </c>
      <c r="I21" s="16"/>
      <c r="J21" s="17">
        <f t="shared" si="23"/>
        <v>2.8000000000000008E-2</v>
      </c>
      <c r="K21" s="17">
        <f t="shared" si="23"/>
        <v>1.9666666666666659E-2</v>
      </c>
      <c r="L21" s="17">
        <f t="shared" si="23"/>
        <v>1.4000000000000012E-2</v>
      </c>
      <c r="M21" s="17">
        <f t="shared" si="23"/>
        <v>1.2333333333333335E-2</v>
      </c>
      <c r="N21" s="17">
        <f t="shared" si="23"/>
        <v>3.4000000000000002E-2</v>
      </c>
      <c r="O21" s="17">
        <f t="shared" si="23"/>
        <v>3.5000000000000031E-3</v>
      </c>
      <c r="P21" s="6"/>
      <c r="Q21" s="16">
        <f t="shared" si="34"/>
        <v>1.8583333333333337E-2</v>
      </c>
      <c r="R21" s="16">
        <f t="shared" si="35"/>
        <v>9.2478225665408604E-3</v>
      </c>
      <c r="S21" s="20">
        <f t="shared" si="36"/>
        <v>2.5565972222222216E-2</v>
      </c>
      <c r="T21" s="24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D21" s="4" t="str">
        <f t="shared" si="24"/>
        <v>Haddad</v>
      </c>
      <c r="CE21" s="7">
        <f t="shared" si="25"/>
        <v>4.8000000000000008E-2</v>
      </c>
      <c r="CF21" s="7" t="e">
        <f t="shared" si="25"/>
        <v>#N/A</v>
      </c>
      <c r="CG21" s="7" t="e">
        <f t="shared" si="25"/>
        <v>#N/A</v>
      </c>
      <c r="CH21" s="7" t="e">
        <f t="shared" si="25"/>
        <v>#N/A</v>
      </c>
      <c r="CI21" s="7" t="e">
        <f t="shared" si="25"/>
        <v>#N/A</v>
      </c>
      <c r="CJ21" s="7" t="e">
        <f t="shared" si="25"/>
        <v>#N/A</v>
      </c>
      <c r="CK21" s="7" t="e">
        <f t="shared" si="25"/>
        <v>#N/A</v>
      </c>
      <c r="CL21" s="7" t="e">
        <f t="shared" si="25"/>
        <v>#N/A</v>
      </c>
      <c r="CM21" s="7" t="e">
        <f t="shared" si="25"/>
        <v>#N/A</v>
      </c>
      <c r="CN21" s="7" t="e">
        <f t="shared" si="25"/>
        <v>#N/A</v>
      </c>
      <c r="CO21" s="7" t="e">
        <f t="shared" si="26"/>
        <v>#N/A</v>
      </c>
      <c r="CP21" s="7" t="e">
        <f t="shared" si="26"/>
        <v>#N/A</v>
      </c>
      <c r="CQ21" s="7" t="e">
        <f t="shared" si="26"/>
        <v>#N/A</v>
      </c>
      <c r="CR21" s="7" t="e">
        <f t="shared" si="26"/>
        <v>#N/A</v>
      </c>
      <c r="CS21" s="7" t="e">
        <f t="shared" si="26"/>
        <v>#N/A</v>
      </c>
      <c r="CT21" s="7" t="e">
        <f t="shared" si="26"/>
        <v>#N/A</v>
      </c>
      <c r="CU21" s="7" t="e">
        <f t="shared" si="26"/>
        <v>#N/A</v>
      </c>
      <c r="CV21" s="7" t="e">
        <f t="shared" si="26"/>
        <v>#N/A</v>
      </c>
      <c r="CW21" s="7" t="e">
        <f t="shared" si="26"/>
        <v>#N/A</v>
      </c>
      <c r="CX21" s="7" t="e">
        <f t="shared" si="26"/>
        <v>#N/A</v>
      </c>
      <c r="CY21" s="7" t="e">
        <f t="shared" si="27"/>
        <v>#N/A</v>
      </c>
      <c r="CZ21" s="7" t="e">
        <f t="shared" si="27"/>
        <v>#N/A</v>
      </c>
      <c r="DA21" s="7" t="e">
        <f t="shared" si="27"/>
        <v>#N/A</v>
      </c>
      <c r="DB21" s="7" t="e">
        <f t="shared" si="27"/>
        <v>#N/A</v>
      </c>
      <c r="DC21" s="7" t="e">
        <f t="shared" si="27"/>
        <v>#N/A</v>
      </c>
      <c r="DD21" s="7" t="e">
        <f t="shared" si="27"/>
        <v>#N/A</v>
      </c>
      <c r="DE21" s="7" t="e">
        <f t="shared" si="27"/>
        <v>#N/A</v>
      </c>
      <c r="DF21" s="7" t="e">
        <f t="shared" si="27"/>
        <v>#N/A</v>
      </c>
      <c r="DG21" s="7" t="e">
        <f t="shared" si="27"/>
        <v>#N/A</v>
      </c>
      <c r="DH21" s="7" t="e">
        <f t="shared" si="27"/>
        <v>#N/A</v>
      </c>
      <c r="DI21" s="7" t="e">
        <f t="shared" si="28"/>
        <v>#N/A</v>
      </c>
      <c r="DJ21" s="7" t="e">
        <f t="shared" si="28"/>
        <v>#N/A</v>
      </c>
      <c r="DK21" s="7" t="e">
        <f t="shared" si="28"/>
        <v>#N/A</v>
      </c>
      <c r="DL21" s="7" t="e">
        <f t="shared" si="28"/>
        <v>#N/A</v>
      </c>
      <c r="DM21" s="7" t="e">
        <f t="shared" si="28"/>
        <v>#N/A</v>
      </c>
      <c r="DN21" s="7" t="e">
        <f t="shared" si="28"/>
        <v>#N/A</v>
      </c>
      <c r="DO21" s="7" t="e">
        <f t="shared" si="28"/>
        <v>#N/A</v>
      </c>
      <c r="DP21" s="7" t="e">
        <f t="shared" si="28"/>
        <v>#N/A</v>
      </c>
      <c r="DQ21" s="7" t="e">
        <f t="shared" si="28"/>
        <v>#N/A</v>
      </c>
      <c r="DR21" s="7" t="e">
        <f t="shared" si="28"/>
        <v>#N/A</v>
      </c>
      <c r="DS21" s="7" t="e">
        <f t="shared" si="29"/>
        <v>#N/A</v>
      </c>
      <c r="DT21" s="7" t="e">
        <f t="shared" si="29"/>
        <v>#N/A</v>
      </c>
      <c r="DU21" s="7" t="e">
        <f t="shared" si="29"/>
        <v>#N/A</v>
      </c>
      <c r="DV21" s="7" t="e">
        <f t="shared" si="29"/>
        <v>#N/A</v>
      </c>
      <c r="DW21" s="7" t="e">
        <f t="shared" si="29"/>
        <v>#N/A</v>
      </c>
      <c r="DX21" s="7" t="e">
        <f t="shared" si="29"/>
        <v>#N/A</v>
      </c>
      <c r="DY21" s="7" t="e">
        <f t="shared" si="29"/>
        <v>#N/A</v>
      </c>
      <c r="DZ21" s="7" t="e">
        <f t="shared" si="29"/>
        <v>#N/A</v>
      </c>
      <c r="EA21" s="7" t="e">
        <f t="shared" si="29"/>
        <v>#N/A</v>
      </c>
      <c r="EB21" s="7" t="e">
        <f t="shared" si="29"/>
        <v>#N/A</v>
      </c>
      <c r="EC21" s="7" t="e">
        <f t="shared" si="30"/>
        <v>#N/A</v>
      </c>
      <c r="ED21" s="7" t="e">
        <f t="shared" si="30"/>
        <v>#N/A</v>
      </c>
      <c r="EE21" s="7" t="e">
        <f t="shared" si="30"/>
        <v>#N/A</v>
      </c>
      <c r="EF21" s="7" t="e">
        <f t="shared" si="30"/>
        <v>#N/A</v>
      </c>
      <c r="EG21" s="7" t="e">
        <f t="shared" si="30"/>
        <v>#N/A</v>
      </c>
      <c r="EH21" s="7" t="e">
        <f t="shared" si="30"/>
        <v>#N/A</v>
      </c>
      <c r="EI21" s="7">
        <f t="shared" si="30"/>
        <v>5.966666666666666E-2</v>
      </c>
      <c r="EJ21" s="7" t="e">
        <f t="shared" si="30"/>
        <v>#N/A</v>
      </c>
      <c r="EK21" s="7" t="e">
        <f t="shared" si="30"/>
        <v>#N/A</v>
      </c>
      <c r="EL21" s="7" t="e">
        <f t="shared" si="30"/>
        <v>#N/A</v>
      </c>
      <c r="EM21" s="7" t="e">
        <f t="shared" si="31"/>
        <v>#N/A</v>
      </c>
      <c r="EN21" s="7" t="e">
        <f t="shared" si="31"/>
        <v>#N/A</v>
      </c>
      <c r="EO21" s="7" t="e">
        <f t="shared" si="31"/>
        <v>#N/A</v>
      </c>
      <c r="EP21" s="7" t="e">
        <f t="shared" si="31"/>
        <v>#N/A</v>
      </c>
      <c r="EQ21" s="7" t="e">
        <f t="shared" si="31"/>
        <v>#N/A</v>
      </c>
      <c r="ER21" s="7" t="e">
        <f t="shared" si="31"/>
        <v>#N/A</v>
      </c>
      <c r="ES21" s="7" t="e">
        <f t="shared" si="31"/>
        <v>#N/A</v>
      </c>
      <c r="ET21" s="7" t="e">
        <f t="shared" si="31"/>
        <v>#N/A</v>
      </c>
      <c r="EU21" s="7" t="e">
        <f t="shared" si="31"/>
        <v>#N/A</v>
      </c>
      <c r="EV21" s="7" t="e">
        <f t="shared" si="31"/>
        <v>#N/A</v>
      </c>
      <c r="EW21" s="7" t="e">
        <f t="shared" si="32"/>
        <v>#N/A</v>
      </c>
      <c r="EX21" s="7">
        <f t="shared" si="32"/>
        <v>7.400000000000001E-2</v>
      </c>
      <c r="EY21" s="7" t="e">
        <f t="shared" si="32"/>
        <v>#N/A</v>
      </c>
      <c r="EZ21" s="7" t="e">
        <f t="shared" si="32"/>
        <v>#N/A</v>
      </c>
      <c r="FA21" s="7" t="e">
        <f t="shared" si="32"/>
        <v>#N/A</v>
      </c>
      <c r="FB21" s="7" t="e">
        <f t="shared" si="32"/>
        <v>#N/A</v>
      </c>
      <c r="FC21" s="7" t="e">
        <f t="shared" si="32"/>
        <v>#N/A</v>
      </c>
      <c r="FD21" s="7" t="e">
        <f t="shared" si="32"/>
        <v>#N/A</v>
      </c>
      <c r="FE21" s="7">
        <f t="shared" si="32"/>
        <v>9.2333333333333337E-2</v>
      </c>
      <c r="FF21" s="7" t="e">
        <f t="shared" si="32"/>
        <v>#N/A</v>
      </c>
      <c r="FG21" s="7" t="e">
        <f t="shared" si="33"/>
        <v>#N/A</v>
      </c>
      <c r="FH21" s="7" t="e">
        <f t="shared" si="33"/>
        <v>#N/A</v>
      </c>
      <c r="FI21" s="7" t="e">
        <f t="shared" si="33"/>
        <v>#N/A</v>
      </c>
      <c r="FJ21" s="7" t="e">
        <f t="shared" si="33"/>
        <v>#N/A</v>
      </c>
      <c r="FK21" s="7" t="e">
        <f t="shared" si="33"/>
        <v>#N/A</v>
      </c>
      <c r="FL21" s="7" t="e">
        <f t="shared" si="33"/>
        <v>#N/A</v>
      </c>
      <c r="FM21" s="7">
        <f t="shared" si="33"/>
        <v>0.156</v>
      </c>
    </row>
    <row r="22" spans="2:169" x14ac:dyDescent="0.25">
      <c r="B22" s="3" t="s">
        <v>3</v>
      </c>
      <c r="C22" s="6">
        <v>5.4750000000000007E-2</v>
      </c>
      <c r="D22" s="6">
        <v>5.3666666666666668E-2</v>
      </c>
      <c r="E22" s="6">
        <v>2.8666666666666667E-2</v>
      </c>
      <c r="F22" s="6">
        <v>2.5000000000000001E-2</v>
      </c>
      <c r="G22" s="6">
        <v>2.4333333333333335E-2</v>
      </c>
      <c r="H22" s="30">
        <f>[1]Comp!H21</f>
        <v>1.7999999999999999E-2</v>
      </c>
      <c r="I22" s="16"/>
      <c r="J22" s="17">
        <f t="shared" si="23"/>
        <v>2.4750000000000008E-2</v>
      </c>
      <c r="K22" s="17">
        <f t="shared" si="23"/>
        <v>2.3666666666666669E-2</v>
      </c>
      <c r="L22" s="17">
        <f t="shared" si="23"/>
        <v>1.3333333333333322E-3</v>
      </c>
      <c r="M22" s="17">
        <f t="shared" si="23"/>
        <v>4.9999999999999975E-3</v>
      </c>
      <c r="N22" s="17">
        <f t="shared" si="23"/>
        <v>4.3333333333333349E-3</v>
      </c>
      <c r="O22" s="17">
        <f t="shared" si="23"/>
        <v>2.0000000000000018E-3</v>
      </c>
      <c r="P22" s="6"/>
      <c r="Q22" s="16">
        <f t="shared" si="34"/>
        <v>1.0180555555555557E-2</v>
      </c>
      <c r="R22" s="16">
        <f t="shared" si="35"/>
        <v>1.140242420618431E-2</v>
      </c>
      <c r="S22" s="20">
        <f t="shared" si="36"/>
        <v>2.5565972222222216E-2</v>
      </c>
      <c r="T22" s="24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D22" s="4" t="str">
        <f t="shared" si="24"/>
        <v>Alvaro Dias</v>
      </c>
      <c r="CE22" s="7">
        <f t="shared" si="25"/>
        <v>5.4750000000000007E-2</v>
      </c>
      <c r="CF22" s="7" t="e">
        <f t="shared" si="25"/>
        <v>#N/A</v>
      </c>
      <c r="CG22" s="7" t="e">
        <f t="shared" si="25"/>
        <v>#N/A</v>
      </c>
      <c r="CH22" s="7" t="e">
        <f t="shared" si="25"/>
        <v>#N/A</v>
      </c>
      <c r="CI22" s="7" t="e">
        <f t="shared" si="25"/>
        <v>#N/A</v>
      </c>
      <c r="CJ22" s="7" t="e">
        <f t="shared" si="25"/>
        <v>#N/A</v>
      </c>
      <c r="CK22" s="7" t="e">
        <f t="shared" si="25"/>
        <v>#N/A</v>
      </c>
      <c r="CL22" s="7" t="e">
        <f t="shared" si="25"/>
        <v>#N/A</v>
      </c>
      <c r="CM22" s="7" t="e">
        <f t="shared" si="25"/>
        <v>#N/A</v>
      </c>
      <c r="CN22" s="7" t="e">
        <f t="shared" si="25"/>
        <v>#N/A</v>
      </c>
      <c r="CO22" s="7" t="e">
        <f t="shared" si="26"/>
        <v>#N/A</v>
      </c>
      <c r="CP22" s="7" t="e">
        <f t="shared" si="26"/>
        <v>#N/A</v>
      </c>
      <c r="CQ22" s="7" t="e">
        <f t="shared" si="26"/>
        <v>#N/A</v>
      </c>
      <c r="CR22" s="7" t="e">
        <f t="shared" si="26"/>
        <v>#N/A</v>
      </c>
      <c r="CS22" s="7" t="e">
        <f t="shared" si="26"/>
        <v>#N/A</v>
      </c>
      <c r="CT22" s="7" t="e">
        <f t="shared" si="26"/>
        <v>#N/A</v>
      </c>
      <c r="CU22" s="7" t="e">
        <f t="shared" si="26"/>
        <v>#N/A</v>
      </c>
      <c r="CV22" s="7" t="e">
        <f t="shared" si="26"/>
        <v>#N/A</v>
      </c>
      <c r="CW22" s="7" t="e">
        <f t="shared" si="26"/>
        <v>#N/A</v>
      </c>
      <c r="CX22" s="7" t="e">
        <f t="shared" si="26"/>
        <v>#N/A</v>
      </c>
      <c r="CY22" s="7" t="e">
        <f t="shared" si="27"/>
        <v>#N/A</v>
      </c>
      <c r="CZ22" s="7" t="e">
        <f t="shared" si="27"/>
        <v>#N/A</v>
      </c>
      <c r="DA22" s="7" t="e">
        <f t="shared" si="27"/>
        <v>#N/A</v>
      </c>
      <c r="DB22" s="7" t="e">
        <f t="shared" si="27"/>
        <v>#N/A</v>
      </c>
      <c r="DC22" s="7" t="e">
        <f t="shared" si="27"/>
        <v>#N/A</v>
      </c>
      <c r="DD22" s="7" t="e">
        <f t="shared" si="27"/>
        <v>#N/A</v>
      </c>
      <c r="DE22" s="7" t="e">
        <f t="shared" si="27"/>
        <v>#N/A</v>
      </c>
      <c r="DF22" s="7" t="e">
        <f t="shared" si="27"/>
        <v>#N/A</v>
      </c>
      <c r="DG22" s="7" t="e">
        <f t="shared" si="27"/>
        <v>#N/A</v>
      </c>
      <c r="DH22" s="7" t="e">
        <f t="shared" si="27"/>
        <v>#N/A</v>
      </c>
      <c r="DI22" s="7" t="e">
        <f t="shared" si="28"/>
        <v>#N/A</v>
      </c>
      <c r="DJ22" s="7" t="e">
        <f t="shared" si="28"/>
        <v>#N/A</v>
      </c>
      <c r="DK22" s="7" t="e">
        <f t="shared" si="28"/>
        <v>#N/A</v>
      </c>
      <c r="DL22" s="7" t="e">
        <f t="shared" si="28"/>
        <v>#N/A</v>
      </c>
      <c r="DM22" s="7" t="e">
        <f t="shared" si="28"/>
        <v>#N/A</v>
      </c>
      <c r="DN22" s="7" t="e">
        <f t="shared" si="28"/>
        <v>#N/A</v>
      </c>
      <c r="DO22" s="7" t="e">
        <f t="shared" si="28"/>
        <v>#N/A</v>
      </c>
      <c r="DP22" s="7" t="e">
        <f t="shared" si="28"/>
        <v>#N/A</v>
      </c>
      <c r="DQ22" s="7" t="e">
        <f t="shared" si="28"/>
        <v>#N/A</v>
      </c>
      <c r="DR22" s="7" t="e">
        <f t="shared" si="28"/>
        <v>#N/A</v>
      </c>
      <c r="DS22" s="7" t="e">
        <f t="shared" si="29"/>
        <v>#N/A</v>
      </c>
      <c r="DT22" s="7" t="e">
        <f t="shared" si="29"/>
        <v>#N/A</v>
      </c>
      <c r="DU22" s="7" t="e">
        <f t="shared" si="29"/>
        <v>#N/A</v>
      </c>
      <c r="DV22" s="7" t="e">
        <f t="shared" si="29"/>
        <v>#N/A</v>
      </c>
      <c r="DW22" s="7" t="e">
        <f t="shared" si="29"/>
        <v>#N/A</v>
      </c>
      <c r="DX22" s="7" t="e">
        <f t="shared" si="29"/>
        <v>#N/A</v>
      </c>
      <c r="DY22" s="7" t="e">
        <f t="shared" si="29"/>
        <v>#N/A</v>
      </c>
      <c r="DZ22" s="7" t="e">
        <f t="shared" si="29"/>
        <v>#N/A</v>
      </c>
      <c r="EA22" s="7" t="e">
        <f t="shared" si="29"/>
        <v>#N/A</v>
      </c>
      <c r="EB22" s="7" t="e">
        <f t="shared" si="29"/>
        <v>#N/A</v>
      </c>
      <c r="EC22" s="7" t="e">
        <f t="shared" si="30"/>
        <v>#N/A</v>
      </c>
      <c r="ED22" s="7" t="e">
        <f t="shared" si="30"/>
        <v>#N/A</v>
      </c>
      <c r="EE22" s="7" t="e">
        <f t="shared" si="30"/>
        <v>#N/A</v>
      </c>
      <c r="EF22" s="7" t="e">
        <f t="shared" si="30"/>
        <v>#N/A</v>
      </c>
      <c r="EG22" s="7" t="e">
        <f t="shared" si="30"/>
        <v>#N/A</v>
      </c>
      <c r="EH22" s="7" t="e">
        <f t="shared" si="30"/>
        <v>#N/A</v>
      </c>
      <c r="EI22" s="7">
        <f t="shared" si="30"/>
        <v>5.3666666666666668E-2</v>
      </c>
      <c r="EJ22" s="7" t="e">
        <f t="shared" si="30"/>
        <v>#N/A</v>
      </c>
      <c r="EK22" s="7" t="e">
        <f t="shared" si="30"/>
        <v>#N/A</v>
      </c>
      <c r="EL22" s="7" t="e">
        <f t="shared" si="30"/>
        <v>#N/A</v>
      </c>
      <c r="EM22" s="7" t="e">
        <f t="shared" si="31"/>
        <v>#N/A</v>
      </c>
      <c r="EN22" s="7" t="e">
        <f t="shared" si="31"/>
        <v>#N/A</v>
      </c>
      <c r="EO22" s="7" t="e">
        <f t="shared" si="31"/>
        <v>#N/A</v>
      </c>
      <c r="EP22" s="7" t="e">
        <f t="shared" si="31"/>
        <v>#N/A</v>
      </c>
      <c r="EQ22" s="7" t="e">
        <f t="shared" si="31"/>
        <v>#N/A</v>
      </c>
      <c r="ER22" s="7" t="e">
        <f t="shared" si="31"/>
        <v>#N/A</v>
      </c>
      <c r="ES22" s="7" t="e">
        <f t="shared" si="31"/>
        <v>#N/A</v>
      </c>
      <c r="ET22" s="7" t="e">
        <f t="shared" si="31"/>
        <v>#N/A</v>
      </c>
      <c r="EU22" s="7" t="e">
        <f t="shared" si="31"/>
        <v>#N/A</v>
      </c>
      <c r="EV22" s="7" t="e">
        <f t="shared" si="31"/>
        <v>#N/A</v>
      </c>
      <c r="EW22" s="7" t="e">
        <f t="shared" si="32"/>
        <v>#N/A</v>
      </c>
      <c r="EX22" s="7">
        <f t="shared" si="32"/>
        <v>2.8666666666666667E-2</v>
      </c>
      <c r="EY22" s="7" t="e">
        <f t="shared" si="32"/>
        <v>#N/A</v>
      </c>
      <c r="EZ22" s="7" t="e">
        <f t="shared" si="32"/>
        <v>#N/A</v>
      </c>
      <c r="FA22" s="7" t="e">
        <f t="shared" si="32"/>
        <v>#N/A</v>
      </c>
      <c r="FB22" s="7" t="e">
        <f t="shared" si="32"/>
        <v>#N/A</v>
      </c>
      <c r="FC22" s="7" t="e">
        <f t="shared" si="32"/>
        <v>#N/A</v>
      </c>
      <c r="FD22" s="7" t="e">
        <f t="shared" si="32"/>
        <v>#N/A</v>
      </c>
      <c r="FE22" s="7">
        <f t="shared" si="32"/>
        <v>2.5000000000000001E-2</v>
      </c>
      <c r="FF22" s="7" t="e">
        <f t="shared" si="32"/>
        <v>#N/A</v>
      </c>
      <c r="FG22" s="7" t="e">
        <f t="shared" si="33"/>
        <v>#N/A</v>
      </c>
      <c r="FH22" s="7" t="e">
        <f t="shared" si="33"/>
        <v>#N/A</v>
      </c>
      <c r="FI22" s="7" t="e">
        <f t="shared" si="33"/>
        <v>#N/A</v>
      </c>
      <c r="FJ22" s="7" t="e">
        <f t="shared" si="33"/>
        <v>#N/A</v>
      </c>
      <c r="FK22" s="7" t="e">
        <f t="shared" si="33"/>
        <v>#N/A</v>
      </c>
      <c r="FL22" s="7" t="e">
        <f t="shared" si="33"/>
        <v>#N/A</v>
      </c>
      <c r="FM22" s="7">
        <f t="shared" si="33"/>
        <v>2.4333333333333335E-2</v>
      </c>
    </row>
    <row r="23" spans="2:169" x14ac:dyDescent="0.25">
      <c r="B23" s="3" t="s">
        <v>13</v>
      </c>
      <c r="C23" s="6">
        <v>9.1499999999999956E-2</v>
      </c>
      <c r="D23" s="6">
        <v>4.9666666666666644E-2</v>
      </c>
      <c r="E23" s="6">
        <v>8.3333333333333287E-2</v>
      </c>
      <c r="F23" s="6">
        <v>7.9000000000000056E-2</v>
      </c>
      <c r="G23" s="6">
        <v>8.3333333333333232E-2</v>
      </c>
      <c r="H23" s="30">
        <f>[1]Comp!H22</f>
        <v>6.6999999999999948E-2</v>
      </c>
      <c r="I23" s="16"/>
      <c r="J23" s="17">
        <f t="shared" si="23"/>
        <v>8.5000000000000214E-3</v>
      </c>
      <c r="K23" s="17">
        <f t="shared" si="23"/>
        <v>2.0333333333333307E-2</v>
      </c>
      <c r="L23" s="17">
        <f t="shared" si="23"/>
        <v>3.333333333333216E-3</v>
      </c>
      <c r="M23" s="17">
        <f t="shared" si="23"/>
        <v>1.0000000000000148E-3</v>
      </c>
      <c r="N23" s="17">
        <f t="shared" si="23"/>
        <v>2.33333333333334E-2</v>
      </c>
      <c r="O23" s="17">
        <f t="shared" si="23"/>
        <v>6.9999999999998952E-3</v>
      </c>
      <c r="P23" s="6"/>
      <c r="Q23" s="16">
        <f t="shared" si="34"/>
        <v>1.0583333333333311E-2</v>
      </c>
      <c r="R23" s="16">
        <f t="shared" si="35"/>
        <v>1.0047387720198749E-2</v>
      </c>
      <c r="S23" s="20">
        <f t="shared" si="36"/>
        <v>2.5565972222222216E-2</v>
      </c>
      <c r="T23" s="24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D23" s="4" t="str">
        <f t="shared" si="24"/>
        <v>DEMAIS</v>
      </c>
      <c r="CE23" s="7">
        <f t="shared" si="25"/>
        <v>9.1499999999999956E-2</v>
      </c>
      <c r="CF23" s="7" t="e">
        <f t="shared" si="25"/>
        <v>#N/A</v>
      </c>
      <c r="CG23" s="7" t="e">
        <f t="shared" si="25"/>
        <v>#N/A</v>
      </c>
      <c r="CH23" s="7" t="e">
        <f t="shared" si="25"/>
        <v>#N/A</v>
      </c>
      <c r="CI23" s="7" t="e">
        <f t="shared" si="25"/>
        <v>#N/A</v>
      </c>
      <c r="CJ23" s="7" t="e">
        <f t="shared" si="25"/>
        <v>#N/A</v>
      </c>
      <c r="CK23" s="7" t="e">
        <f t="shared" si="25"/>
        <v>#N/A</v>
      </c>
      <c r="CL23" s="7" t="e">
        <f t="shared" si="25"/>
        <v>#N/A</v>
      </c>
      <c r="CM23" s="7" t="e">
        <f t="shared" si="25"/>
        <v>#N/A</v>
      </c>
      <c r="CN23" s="7" t="e">
        <f t="shared" si="25"/>
        <v>#N/A</v>
      </c>
      <c r="CO23" s="7" t="e">
        <f t="shared" si="26"/>
        <v>#N/A</v>
      </c>
      <c r="CP23" s="7" t="e">
        <f t="shared" si="26"/>
        <v>#N/A</v>
      </c>
      <c r="CQ23" s="7" t="e">
        <f t="shared" si="26"/>
        <v>#N/A</v>
      </c>
      <c r="CR23" s="7" t="e">
        <f t="shared" si="26"/>
        <v>#N/A</v>
      </c>
      <c r="CS23" s="7" t="e">
        <f t="shared" si="26"/>
        <v>#N/A</v>
      </c>
      <c r="CT23" s="7" t="e">
        <f t="shared" si="26"/>
        <v>#N/A</v>
      </c>
      <c r="CU23" s="7" t="e">
        <f t="shared" si="26"/>
        <v>#N/A</v>
      </c>
      <c r="CV23" s="7" t="e">
        <f t="shared" si="26"/>
        <v>#N/A</v>
      </c>
      <c r="CW23" s="7" t="e">
        <f t="shared" si="26"/>
        <v>#N/A</v>
      </c>
      <c r="CX23" s="7" t="e">
        <f t="shared" si="26"/>
        <v>#N/A</v>
      </c>
      <c r="CY23" s="7" t="e">
        <f t="shared" si="27"/>
        <v>#N/A</v>
      </c>
      <c r="CZ23" s="7" t="e">
        <f t="shared" si="27"/>
        <v>#N/A</v>
      </c>
      <c r="DA23" s="7" t="e">
        <f t="shared" si="27"/>
        <v>#N/A</v>
      </c>
      <c r="DB23" s="7" t="e">
        <f t="shared" si="27"/>
        <v>#N/A</v>
      </c>
      <c r="DC23" s="7" t="e">
        <f t="shared" si="27"/>
        <v>#N/A</v>
      </c>
      <c r="DD23" s="7" t="e">
        <f t="shared" si="27"/>
        <v>#N/A</v>
      </c>
      <c r="DE23" s="7" t="e">
        <f t="shared" si="27"/>
        <v>#N/A</v>
      </c>
      <c r="DF23" s="7" t="e">
        <f t="shared" si="27"/>
        <v>#N/A</v>
      </c>
      <c r="DG23" s="7" t="e">
        <f t="shared" si="27"/>
        <v>#N/A</v>
      </c>
      <c r="DH23" s="7" t="e">
        <f t="shared" si="27"/>
        <v>#N/A</v>
      </c>
      <c r="DI23" s="7" t="e">
        <f t="shared" si="28"/>
        <v>#N/A</v>
      </c>
      <c r="DJ23" s="7" t="e">
        <f t="shared" si="28"/>
        <v>#N/A</v>
      </c>
      <c r="DK23" s="7" t="e">
        <f t="shared" si="28"/>
        <v>#N/A</v>
      </c>
      <c r="DL23" s="7" t="e">
        <f t="shared" si="28"/>
        <v>#N/A</v>
      </c>
      <c r="DM23" s="7" t="e">
        <f t="shared" si="28"/>
        <v>#N/A</v>
      </c>
      <c r="DN23" s="7" t="e">
        <f t="shared" si="28"/>
        <v>#N/A</v>
      </c>
      <c r="DO23" s="7" t="e">
        <f t="shared" si="28"/>
        <v>#N/A</v>
      </c>
      <c r="DP23" s="7" t="e">
        <f t="shared" si="28"/>
        <v>#N/A</v>
      </c>
      <c r="DQ23" s="7" t="e">
        <f t="shared" si="28"/>
        <v>#N/A</v>
      </c>
      <c r="DR23" s="7" t="e">
        <f t="shared" si="28"/>
        <v>#N/A</v>
      </c>
      <c r="DS23" s="7" t="e">
        <f t="shared" si="29"/>
        <v>#N/A</v>
      </c>
      <c r="DT23" s="7" t="e">
        <f t="shared" si="29"/>
        <v>#N/A</v>
      </c>
      <c r="DU23" s="7" t="e">
        <f t="shared" si="29"/>
        <v>#N/A</v>
      </c>
      <c r="DV23" s="7" t="e">
        <f t="shared" si="29"/>
        <v>#N/A</v>
      </c>
      <c r="DW23" s="7" t="e">
        <f t="shared" si="29"/>
        <v>#N/A</v>
      </c>
      <c r="DX23" s="7" t="e">
        <f t="shared" si="29"/>
        <v>#N/A</v>
      </c>
      <c r="DY23" s="7" t="e">
        <f t="shared" si="29"/>
        <v>#N/A</v>
      </c>
      <c r="DZ23" s="7" t="e">
        <f t="shared" si="29"/>
        <v>#N/A</v>
      </c>
      <c r="EA23" s="7" t="e">
        <f t="shared" si="29"/>
        <v>#N/A</v>
      </c>
      <c r="EB23" s="7" t="e">
        <f t="shared" si="29"/>
        <v>#N/A</v>
      </c>
      <c r="EC23" s="7" t="e">
        <f t="shared" si="30"/>
        <v>#N/A</v>
      </c>
      <c r="ED23" s="7" t="e">
        <f t="shared" si="30"/>
        <v>#N/A</v>
      </c>
      <c r="EE23" s="7" t="e">
        <f t="shared" si="30"/>
        <v>#N/A</v>
      </c>
      <c r="EF23" s="7" t="e">
        <f t="shared" si="30"/>
        <v>#N/A</v>
      </c>
      <c r="EG23" s="7" t="e">
        <f t="shared" si="30"/>
        <v>#N/A</v>
      </c>
      <c r="EH23" s="7" t="e">
        <f t="shared" si="30"/>
        <v>#N/A</v>
      </c>
      <c r="EI23" s="7">
        <f t="shared" si="30"/>
        <v>4.9666666666666644E-2</v>
      </c>
      <c r="EJ23" s="7" t="e">
        <f t="shared" si="30"/>
        <v>#N/A</v>
      </c>
      <c r="EK23" s="7" t="e">
        <f t="shared" si="30"/>
        <v>#N/A</v>
      </c>
      <c r="EL23" s="7" t="e">
        <f t="shared" si="30"/>
        <v>#N/A</v>
      </c>
      <c r="EM23" s="7" t="e">
        <f t="shared" si="31"/>
        <v>#N/A</v>
      </c>
      <c r="EN23" s="7" t="e">
        <f t="shared" si="31"/>
        <v>#N/A</v>
      </c>
      <c r="EO23" s="7" t="e">
        <f t="shared" si="31"/>
        <v>#N/A</v>
      </c>
      <c r="EP23" s="7" t="e">
        <f t="shared" si="31"/>
        <v>#N/A</v>
      </c>
      <c r="EQ23" s="7" t="e">
        <f t="shared" si="31"/>
        <v>#N/A</v>
      </c>
      <c r="ER23" s="7" t="e">
        <f t="shared" si="31"/>
        <v>#N/A</v>
      </c>
      <c r="ES23" s="7" t="e">
        <f t="shared" si="31"/>
        <v>#N/A</v>
      </c>
      <c r="ET23" s="7" t="e">
        <f t="shared" si="31"/>
        <v>#N/A</v>
      </c>
      <c r="EU23" s="7" t="e">
        <f t="shared" si="31"/>
        <v>#N/A</v>
      </c>
      <c r="EV23" s="7" t="e">
        <f t="shared" si="31"/>
        <v>#N/A</v>
      </c>
      <c r="EW23" s="7" t="e">
        <f t="shared" si="32"/>
        <v>#N/A</v>
      </c>
      <c r="EX23" s="7">
        <f t="shared" si="32"/>
        <v>8.3333333333333287E-2</v>
      </c>
      <c r="EY23" s="7" t="e">
        <f t="shared" si="32"/>
        <v>#N/A</v>
      </c>
      <c r="EZ23" s="7" t="e">
        <f t="shared" si="32"/>
        <v>#N/A</v>
      </c>
      <c r="FA23" s="7" t="e">
        <f t="shared" si="32"/>
        <v>#N/A</v>
      </c>
      <c r="FB23" s="7" t="e">
        <f t="shared" si="32"/>
        <v>#N/A</v>
      </c>
      <c r="FC23" s="7" t="e">
        <f t="shared" si="32"/>
        <v>#N/A</v>
      </c>
      <c r="FD23" s="7" t="e">
        <f t="shared" si="32"/>
        <v>#N/A</v>
      </c>
      <c r="FE23" s="7">
        <f t="shared" si="32"/>
        <v>7.9000000000000056E-2</v>
      </c>
      <c r="FF23" s="7" t="e">
        <f t="shared" si="32"/>
        <v>#N/A</v>
      </c>
      <c r="FG23" s="7" t="e">
        <f t="shared" si="33"/>
        <v>#N/A</v>
      </c>
      <c r="FH23" s="7" t="e">
        <f t="shared" si="33"/>
        <v>#N/A</v>
      </c>
      <c r="FI23" s="7" t="e">
        <f t="shared" si="33"/>
        <v>#N/A</v>
      </c>
      <c r="FJ23" s="7" t="e">
        <f t="shared" si="33"/>
        <v>#N/A</v>
      </c>
      <c r="FK23" s="7" t="e">
        <f t="shared" si="33"/>
        <v>#N/A</v>
      </c>
      <c r="FL23" s="7" t="e">
        <f t="shared" si="33"/>
        <v>#N/A</v>
      </c>
      <c r="FM23" s="7">
        <f t="shared" si="33"/>
        <v>8.3333333333333232E-2</v>
      </c>
    </row>
    <row r="24" spans="2:169" x14ac:dyDescent="0.25">
      <c r="H24" s="9"/>
      <c r="I24" s="13"/>
      <c r="J24" s="20">
        <f>AVERAGE($J$25:$N$25)</f>
        <v>2.7804166666666665E-2</v>
      </c>
      <c r="K24" s="20">
        <f t="shared" ref="K24:O24" si="37">AVERAGE($J$25:$N$25)</f>
        <v>2.7804166666666665E-2</v>
      </c>
      <c r="L24" s="20">
        <f t="shared" si="37"/>
        <v>2.7804166666666665E-2</v>
      </c>
      <c r="M24" s="20">
        <f t="shared" si="37"/>
        <v>2.7804166666666665E-2</v>
      </c>
      <c r="N24" s="20">
        <f t="shared" si="37"/>
        <v>2.7804166666666665E-2</v>
      </c>
      <c r="O24" s="20">
        <f t="shared" si="37"/>
        <v>2.7804166666666665E-2</v>
      </c>
      <c r="S24" s="21"/>
      <c r="T24" s="25"/>
    </row>
    <row r="25" spans="2:169" ht="15.75" thickBot="1" x14ac:dyDescent="0.3">
      <c r="H25" s="9"/>
      <c r="I25" s="13" t="s">
        <v>7</v>
      </c>
      <c r="J25" s="16">
        <f>AVERAGE(J16:J23)</f>
        <v>4.393749999999999E-2</v>
      </c>
      <c r="K25" s="16">
        <f t="shared" ref="K25:N25" si="38">AVERAGE(K16:K23)</f>
        <v>2.8999999999999995E-2</v>
      </c>
      <c r="L25" s="16">
        <f t="shared" si="38"/>
        <v>1.6499999999999987E-2</v>
      </c>
      <c r="M25" s="16">
        <f t="shared" si="38"/>
        <v>2.1250000000000005E-2</v>
      </c>
      <c r="N25" s="16">
        <f t="shared" si="38"/>
        <v>2.8333333333333339E-2</v>
      </c>
      <c r="O25" s="16">
        <f>AVERAGE(O16:O23)</f>
        <v>1.4374999999999982E-2</v>
      </c>
    </row>
    <row r="26" spans="2:169" ht="15.75" thickBot="1" x14ac:dyDescent="0.3">
      <c r="B26" s="5" t="s">
        <v>9</v>
      </c>
      <c r="C26" s="1">
        <v>43275</v>
      </c>
      <c r="D26" s="1">
        <v>43331</v>
      </c>
      <c r="E26" s="1">
        <v>43346</v>
      </c>
      <c r="F26" s="1">
        <v>43353</v>
      </c>
      <c r="G26" s="1">
        <v>43361</v>
      </c>
      <c r="H26" s="28">
        <f>[1]Comp!H25</f>
        <v>43366</v>
      </c>
      <c r="I26" s="28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D26" s="4" t="s">
        <v>9</v>
      </c>
      <c r="CE26" s="11">
        <f>CE15</f>
        <v>43275</v>
      </c>
      <c r="CF26" s="11">
        <f t="shared" ref="CF26:EQ26" si="39">CF15</f>
        <v>43276</v>
      </c>
      <c r="CG26" s="11">
        <f t="shared" si="39"/>
        <v>43277</v>
      </c>
      <c r="CH26" s="11">
        <f t="shared" si="39"/>
        <v>43278</v>
      </c>
      <c r="CI26" s="11">
        <f t="shared" si="39"/>
        <v>43279</v>
      </c>
      <c r="CJ26" s="11">
        <f t="shared" si="39"/>
        <v>43280</v>
      </c>
      <c r="CK26" s="11">
        <f t="shared" si="39"/>
        <v>43281</v>
      </c>
      <c r="CL26" s="11">
        <f t="shared" si="39"/>
        <v>43282</v>
      </c>
      <c r="CM26" s="11">
        <f t="shared" si="39"/>
        <v>43283</v>
      </c>
      <c r="CN26" s="11">
        <f t="shared" si="39"/>
        <v>43284</v>
      </c>
      <c r="CO26" s="11">
        <f t="shared" si="39"/>
        <v>43285</v>
      </c>
      <c r="CP26" s="11">
        <f t="shared" si="39"/>
        <v>43286</v>
      </c>
      <c r="CQ26" s="11">
        <f t="shared" si="39"/>
        <v>43287</v>
      </c>
      <c r="CR26" s="11">
        <f t="shared" si="39"/>
        <v>43288</v>
      </c>
      <c r="CS26" s="11">
        <f t="shared" si="39"/>
        <v>43289</v>
      </c>
      <c r="CT26" s="11">
        <f t="shared" si="39"/>
        <v>43290</v>
      </c>
      <c r="CU26" s="11">
        <f t="shared" si="39"/>
        <v>43291</v>
      </c>
      <c r="CV26" s="11">
        <f t="shared" si="39"/>
        <v>43292</v>
      </c>
      <c r="CW26" s="11">
        <f t="shared" si="39"/>
        <v>43293</v>
      </c>
      <c r="CX26" s="11">
        <f t="shared" si="39"/>
        <v>43294</v>
      </c>
      <c r="CY26" s="11">
        <f t="shared" si="39"/>
        <v>43295</v>
      </c>
      <c r="CZ26" s="11">
        <f t="shared" si="39"/>
        <v>43296</v>
      </c>
      <c r="DA26" s="11">
        <f t="shared" si="39"/>
        <v>43297</v>
      </c>
      <c r="DB26" s="11">
        <f t="shared" si="39"/>
        <v>43298</v>
      </c>
      <c r="DC26" s="11">
        <f t="shared" si="39"/>
        <v>43299</v>
      </c>
      <c r="DD26" s="11">
        <f t="shared" si="39"/>
        <v>43300</v>
      </c>
      <c r="DE26" s="11">
        <f t="shared" si="39"/>
        <v>43301</v>
      </c>
      <c r="DF26" s="11">
        <f t="shared" si="39"/>
        <v>43302</v>
      </c>
      <c r="DG26" s="11">
        <f t="shared" si="39"/>
        <v>43303</v>
      </c>
      <c r="DH26" s="11">
        <f t="shared" si="39"/>
        <v>43304</v>
      </c>
      <c r="DI26" s="11">
        <f t="shared" si="39"/>
        <v>43305</v>
      </c>
      <c r="DJ26" s="11">
        <f t="shared" si="39"/>
        <v>43306</v>
      </c>
      <c r="DK26" s="11">
        <f t="shared" si="39"/>
        <v>43307</v>
      </c>
      <c r="DL26" s="11">
        <f t="shared" si="39"/>
        <v>43308</v>
      </c>
      <c r="DM26" s="11">
        <f t="shared" si="39"/>
        <v>43309</v>
      </c>
      <c r="DN26" s="11">
        <f t="shared" si="39"/>
        <v>43310</v>
      </c>
      <c r="DO26" s="11">
        <f t="shared" si="39"/>
        <v>43311</v>
      </c>
      <c r="DP26" s="11">
        <f t="shared" si="39"/>
        <v>43312</v>
      </c>
      <c r="DQ26" s="11">
        <f t="shared" si="39"/>
        <v>43313</v>
      </c>
      <c r="DR26" s="11">
        <f t="shared" si="39"/>
        <v>43314</v>
      </c>
      <c r="DS26" s="11">
        <f t="shared" si="39"/>
        <v>43315</v>
      </c>
      <c r="DT26" s="11">
        <f t="shared" si="39"/>
        <v>43316</v>
      </c>
      <c r="DU26" s="11">
        <f t="shared" si="39"/>
        <v>43317</v>
      </c>
      <c r="DV26" s="11">
        <f t="shared" si="39"/>
        <v>43318</v>
      </c>
      <c r="DW26" s="11">
        <f t="shared" si="39"/>
        <v>43319</v>
      </c>
      <c r="DX26" s="11">
        <f t="shared" si="39"/>
        <v>43320</v>
      </c>
      <c r="DY26" s="11">
        <f t="shared" si="39"/>
        <v>43321</v>
      </c>
      <c r="DZ26" s="11">
        <f t="shared" si="39"/>
        <v>43322</v>
      </c>
      <c r="EA26" s="11">
        <f t="shared" si="39"/>
        <v>43323</v>
      </c>
      <c r="EB26" s="11">
        <f t="shared" si="39"/>
        <v>43324</v>
      </c>
      <c r="EC26" s="11">
        <f t="shared" si="39"/>
        <v>43325</v>
      </c>
      <c r="ED26" s="11">
        <f t="shared" si="39"/>
        <v>43326</v>
      </c>
      <c r="EE26" s="11">
        <f t="shared" si="39"/>
        <v>43327</v>
      </c>
      <c r="EF26" s="11">
        <f t="shared" si="39"/>
        <v>43328</v>
      </c>
      <c r="EG26" s="11">
        <f t="shared" si="39"/>
        <v>43329</v>
      </c>
      <c r="EH26" s="11">
        <f t="shared" si="39"/>
        <v>43330</v>
      </c>
      <c r="EI26" s="11">
        <f t="shared" si="39"/>
        <v>43331</v>
      </c>
      <c r="EJ26" s="11">
        <f t="shared" si="39"/>
        <v>43332</v>
      </c>
      <c r="EK26" s="11">
        <f t="shared" si="39"/>
        <v>43333</v>
      </c>
      <c r="EL26" s="11">
        <f t="shared" si="39"/>
        <v>43334</v>
      </c>
      <c r="EM26" s="11">
        <f t="shared" si="39"/>
        <v>43335</v>
      </c>
      <c r="EN26" s="11">
        <f t="shared" si="39"/>
        <v>43336</v>
      </c>
      <c r="EO26" s="11">
        <f t="shared" si="39"/>
        <v>43337</v>
      </c>
      <c r="EP26" s="11">
        <f t="shared" si="39"/>
        <v>43338</v>
      </c>
      <c r="EQ26" s="11">
        <f t="shared" si="39"/>
        <v>43339</v>
      </c>
      <c r="ER26" s="11">
        <f t="shared" ref="ER26:FH26" si="40">ER15</f>
        <v>43340</v>
      </c>
      <c r="ES26" s="11">
        <f t="shared" si="40"/>
        <v>43341</v>
      </c>
      <c r="ET26" s="11">
        <f t="shared" si="40"/>
        <v>43342</v>
      </c>
      <c r="EU26" s="11">
        <f t="shared" si="40"/>
        <v>43343</v>
      </c>
      <c r="EV26" s="11">
        <f t="shared" si="40"/>
        <v>43344</v>
      </c>
      <c r="EW26" s="11">
        <f t="shared" si="40"/>
        <v>43345</v>
      </c>
      <c r="EX26" s="11">
        <f t="shared" si="40"/>
        <v>43346</v>
      </c>
      <c r="EY26" s="11">
        <f t="shared" si="40"/>
        <v>43347</v>
      </c>
      <c r="EZ26" s="11">
        <f t="shared" si="40"/>
        <v>43348</v>
      </c>
      <c r="FA26" s="11">
        <f t="shared" si="40"/>
        <v>43349</v>
      </c>
      <c r="FB26" s="11">
        <f t="shared" si="40"/>
        <v>43350</v>
      </c>
      <c r="FC26" s="11">
        <f t="shared" si="40"/>
        <v>43351</v>
      </c>
      <c r="FD26" s="11">
        <f t="shared" si="40"/>
        <v>43352</v>
      </c>
      <c r="FE26" s="11">
        <f t="shared" si="40"/>
        <v>43353</v>
      </c>
      <c r="FF26" s="11">
        <f t="shared" si="40"/>
        <v>43354</v>
      </c>
      <c r="FG26" s="11">
        <f t="shared" si="40"/>
        <v>43355</v>
      </c>
      <c r="FH26" s="11">
        <f t="shared" si="40"/>
        <v>43356</v>
      </c>
      <c r="FI26" s="11">
        <f t="shared" ref="FI26:FM26" si="41">FI15</f>
        <v>43357</v>
      </c>
      <c r="FJ26" s="11">
        <f t="shared" si="41"/>
        <v>43358</v>
      </c>
      <c r="FK26" s="11">
        <f t="shared" si="41"/>
        <v>43359</v>
      </c>
      <c r="FL26" s="11">
        <f t="shared" si="41"/>
        <v>43360</v>
      </c>
      <c r="FM26" s="11">
        <f t="shared" si="41"/>
        <v>43361</v>
      </c>
    </row>
    <row r="27" spans="2:169" x14ac:dyDescent="0.25">
      <c r="B27" s="2" t="s">
        <v>14</v>
      </c>
      <c r="C27" s="12">
        <v>0.41</v>
      </c>
      <c r="D27" s="12">
        <v>0.38</v>
      </c>
      <c r="E27" s="12">
        <v>0.28000000000000003</v>
      </c>
      <c r="F27" s="12">
        <v>0.26</v>
      </c>
      <c r="G27" s="12">
        <v>0.21</v>
      </c>
      <c r="H27" s="29">
        <f>[1]Comp!H26</f>
        <v>0.18</v>
      </c>
      <c r="I27" s="29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D27" s="4" t="s">
        <v>14</v>
      </c>
      <c r="CE27" s="7">
        <f t="shared" ref="CE27:CN34" si="42">HLOOKUP(CE$3,$B$26:$CB$34,MATCH($CD27,$B$26:$B$34,0),FALSE)</f>
        <v>0.41</v>
      </c>
      <c r="CF27" s="7" t="e">
        <f t="shared" si="42"/>
        <v>#N/A</v>
      </c>
      <c r="CG27" s="7" t="e">
        <f t="shared" si="42"/>
        <v>#N/A</v>
      </c>
      <c r="CH27" s="7" t="e">
        <f t="shared" si="42"/>
        <v>#N/A</v>
      </c>
      <c r="CI27" s="7" t="e">
        <f t="shared" si="42"/>
        <v>#N/A</v>
      </c>
      <c r="CJ27" s="7" t="e">
        <f t="shared" si="42"/>
        <v>#N/A</v>
      </c>
      <c r="CK27" s="7" t="e">
        <f t="shared" si="42"/>
        <v>#N/A</v>
      </c>
      <c r="CL27" s="7" t="e">
        <f t="shared" si="42"/>
        <v>#N/A</v>
      </c>
      <c r="CM27" s="7" t="e">
        <f t="shared" si="42"/>
        <v>#N/A</v>
      </c>
      <c r="CN27" s="7" t="e">
        <f t="shared" si="42"/>
        <v>#N/A</v>
      </c>
      <c r="CO27" s="7" t="e">
        <f t="shared" ref="CO27:CX34" si="43">HLOOKUP(CO$3,$B$26:$CB$34,MATCH($CD27,$B$26:$B$34,0),FALSE)</f>
        <v>#N/A</v>
      </c>
      <c r="CP27" s="7" t="e">
        <f t="shared" si="43"/>
        <v>#N/A</v>
      </c>
      <c r="CQ27" s="7" t="e">
        <f t="shared" si="43"/>
        <v>#N/A</v>
      </c>
      <c r="CR27" s="7" t="e">
        <f t="shared" si="43"/>
        <v>#N/A</v>
      </c>
      <c r="CS27" s="7" t="e">
        <f t="shared" si="43"/>
        <v>#N/A</v>
      </c>
      <c r="CT27" s="7" t="e">
        <f t="shared" si="43"/>
        <v>#N/A</v>
      </c>
      <c r="CU27" s="7" t="e">
        <f t="shared" si="43"/>
        <v>#N/A</v>
      </c>
      <c r="CV27" s="7" t="e">
        <f t="shared" si="43"/>
        <v>#N/A</v>
      </c>
      <c r="CW27" s="7" t="e">
        <f t="shared" si="43"/>
        <v>#N/A</v>
      </c>
      <c r="CX27" s="7" t="e">
        <f t="shared" si="43"/>
        <v>#N/A</v>
      </c>
      <c r="CY27" s="7" t="e">
        <f t="shared" ref="CY27:DH34" si="44">HLOOKUP(CY$3,$B$26:$CB$34,MATCH($CD27,$B$26:$B$34,0),FALSE)</f>
        <v>#N/A</v>
      </c>
      <c r="CZ27" s="7" t="e">
        <f t="shared" si="44"/>
        <v>#N/A</v>
      </c>
      <c r="DA27" s="7" t="e">
        <f t="shared" si="44"/>
        <v>#N/A</v>
      </c>
      <c r="DB27" s="7" t="e">
        <f t="shared" si="44"/>
        <v>#N/A</v>
      </c>
      <c r="DC27" s="7" t="e">
        <f t="shared" si="44"/>
        <v>#N/A</v>
      </c>
      <c r="DD27" s="7" t="e">
        <f t="shared" si="44"/>
        <v>#N/A</v>
      </c>
      <c r="DE27" s="7" t="e">
        <f t="shared" si="44"/>
        <v>#N/A</v>
      </c>
      <c r="DF27" s="7" t="e">
        <f t="shared" si="44"/>
        <v>#N/A</v>
      </c>
      <c r="DG27" s="7" t="e">
        <f t="shared" si="44"/>
        <v>#N/A</v>
      </c>
      <c r="DH27" s="7" t="e">
        <f t="shared" si="44"/>
        <v>#N/A</v>
      </c>
      <c r="DI27" s="7" t="e">
        <f t="shared" ref="DI27:DR34" si="45">HLOOKUP(DI$3,$B$26:$CB$34,MATCH($CD27,$B$26:$B$34,0),FALSE)</f>
        <v>#N/A</v>
      </c>
      <c r="DJ27" s="7" t="e">
        <f t="shared" si="45"/>
        <v>#N/A</v>
      </c>
      <c r="DK27" s="7" t="e">
        <f t="shared" si="45"/>
        <v>#N/A</v>
      </c>
      <c r="DL27" s="7" t="e">
        <f t="shared" si="45"/>
        <v>#N/A</v>
      </c>
      <c r="DM27" s="7" t="e">
        <f t="shared" si="45"/>
        <v>#N/A</v>
      </c>
      <c r="DN27" s="7" t="e">
        <f t="shared" si="45"/>
        <v>#N/A</v>
      </c>
      <c r="DO27" s="7" t="e">
        <f t="shared" si="45"/>
        <v>#N/A</v>
      </c>
      <c r="DP27" s="7" t="e">
        <f t="shared" si="45"/>
        <v>#N/A</v>
      </c>
      <c r="DQ27" s="7" t="e">
        <f t="shared" si="45"/>
        <v>#N/A</v>
      </c>
      <c r="DR27" s="7" t="e">
        <f t="shared" si="45"/>
        <v>#N/A</v>
      </c>
      <c r="DS27" s="7" t="e">
        <f t="shared" ref="DS27:EB34" si="46">HLOOKUP(DS$3,$B$26:$CB$34,MATCH($CD27,$B$26:$B$34,0),FALSE)</f>
        <v>#N/A</v>
      </c>
      <c r="DT27" s="7" t="e">
        <f t="shared" si="46"/>
        <v>#N/A</v>
      </c>
      <c r="DU27" s="7" t="e">
        <f t="shared" si="46"/>
        <v>#N/A</v>
      </c>
      <c r="DV27" s="7" t="e">
        <f t="shared" si="46"/>
        <v>#N/A</v>
      </c>
      <c r="DW27" s="7" t="e">
        <f t="shared" si="46"/>
        <v>#N/A</v>
      </c>
      <c r="DX27" s="7" t="e">
        <f t="shared" si="46"/>
        <v>#N/A</v>
      </c>
      <c r="DY27" s="7" t="e">
        <f t="shared" si="46"/>
        <v>#N/A</v>
      </c>
      <c r="DZ27" s="7" t="e">
        <f t="shared" si="46"/>
        <v>#N/A</v>
      </c>
      <c r="EA27" s="7" t="e">
        <f t="shared" si="46"/>
        <v>#N/A</v>
      </c>
      <c r="EB27" s="7" t="e">
        <f t="shared" si="46"/>
        <v>#N/A</v>
      </c>
      <c r="EC27" s="7" t="e">
        <f t="shared" ref="EC27:EL34" si="47">HLOOKUP(EC$3,$B$26:$CB$34,MATCH($CD27,$B$26:$B$34,0),FALSE)</f>
        <v>#N/A</v>
      </c>
      <c r="ED27" s="7" t="e">
        <f t="shared" si="47"/>
        <v>#N/A</v>
      </c>
      <c r="EE27" s="7" t="e">
        <f t="shared" si="47"/>
        <v>#N/A</v>
      </c>
      <c r="EF27" s="7" t="e">
        <f t="shared" si="47"/>
        <v>#N/A</v>
      </c>
      <c r="EG27" s="7" t="e">
        <f t="shared" si="47"/>
        <v>#N/A</v>
      </c>
      <c r="EH27" s="7" t="e">
        <f t="shared" si="47"/>
        <v>#N/A</v>
      </c>
      <c r="EI27" s="7">
        <f t="shared" si="47"/>
        <v>0.38</v>
      </c>
      <c r="EJ27" s="7" t="e">
        <f t="shared" si="47"/>
        <v>#N/A</v>
      </c>
      <c r="EK27" s="7" t="e">
        <f t="shared" si="47"/>
        <v>#N/A</v>
      </c>
      <c r="EL27" s="7" t="e">
        <f t="shared" si="47"/>
        <v>#N/A</v>
      </c>
      <c r="EM27" s="7" t="e">
        <f t="shared" ref="EM27:EV34" si="48">HLOOKUP(EM$3,$B$26:$CB$34,MATCH($CD27,$B$26:$B$34,0),FALSE)</f>
        <v>#N/A</v>
      </c>
      <c r="EN27" s="7" t="e">
        <f t="shared" si="48"/>
        <v>#N/A</v>
      </c>
      <c r="EO27" s="7" t="e">
        <f t="shared" si="48"/>
        <v>#N/A</v>
      </c>
      <c r="EP27" s="7" t="e">
        <f t="shared" si="48"/>
        <v>#N/A</v>
      </c>
      <c r="EQ27" s="7" t="e">
        <f t="shared" si="48"/>
        <v>#N/A</v>
      </c>
      <c r="ER27" s="7" t="e">
        <f t="shared" si="48"/>
        <v>#N/A</v>
      </c>
      <c r="ES27" s="7" t="e">
        <f t="shared" si="48"/>
        <v>#N/A</v>
      </c>
      <c r="ET27" s="7" t="e">
        <f t="shared" si="48"/>
        <v>#N/A</v>
      </c>
      <c r="EU27" s="7" t="e">
        <f t="shared" si="48"/>
        <v>#N/A</v>
      </c>
      <c r="EV27" s="7" t="e">
        <f t="shared" si="48"/>
        <v>#N/A</v>
      </c>
      <c r="EW27" s="7" t="e">
        <f t="shared" ref="EW27:FF34" si="49">HLOOKUP(EW$3,$B$26:$CB$34,MATCH($CD27,$B$26:$B$34,0),FALSE)</f>
        <v>#N/A</v>
      </c>
      <c r="EX27" s="7">
        <f t="shared" si="49"/>
        <v>0.28000000000000003</v>
      </c>
      <c r="EY27" s="7" t="e">
        <f t="shared" si="49"/>
        <v>#N/A</v>
      </c>
      <c r="EZ27" s="7" t="e">
        <f t="shared" si="49"/>
        <v>#N/A</v>
      </c>
      <c r="FA27" s="7" t="e">
        <f t="shared" si="49"/>
        <v>#N/A</v>
      </c>
      <c r="FB27" s="7" t="e">
        <f t="shared" si="49"/>
        <v>#N/A</v>
      </c>
      <c r="FC27" s="7" t="e">
        <f t="shared" si="49"/>
        <v>#N/A</v>
      </c>
      <c r="FD27" s="7" t="e">
        <f t="shared" si="49"/>
        <v>#N/A</v>
      </c>
      <c r="FE27" s="7">
        <f t="shared" si="49"/>
        <v>0.26</v>
      </c>
      <c r="FF27" s="7" t="e">
        <f t="shared" si="49"/>
        <v>#N/A</v>
      </c>
      <c r="FG27" s="7" t="e">
        <f t="shared" ref="FG27:FM34" si="50">HLOOKUP(FG$3,$B$26:$CB$34,MATCH($CD27,$B$26:$B$34,0),FALSE)</f>
        <v>#N/A</v>
      </c>
      <c r="FH27" s="7" t="e">
        <f t="shared" si="50"/>
        <v>#N/A</v>
      </c>
      <c r="FI27" s="7" t="e">
        <f t="shared" si="50"/>
        <v>#N/A</v>
      </c>
      <c r="FJ27" s="7" t="e">
        <f t="shared" si="50"/>
        <v>#N/A</v>
      </c>
      <c r="FK27" s="7" t="e">
        <f t="shared" si="50"/>
        <v>#N/A</v>
      </c>
      <c r="FL27" s="7" t="e">
        <f t="shared" si="50"/>
        <v>#N/A</v>
      </c>
      <c r="FM27" s="7">
        <f t="shared" si="50"/>
        <v>0.21</v>
      </c>
    </row>
    <row r="28" spans="2:169" x14ac:dyDescent="0.25">
      <c r="B28" s="3" t="s">
        <v>10</v>
      </c>
      <c r="C28" s="6">
        <v>0.17</v>
      </c>
      <c r="D28" s="6">
        <v>0.2</v>
      </c>
      <c r="E28" s="6">
        <v>0.22</v>
      </c>
      <c r="F28" s="6">
        <v>0.26</v>
      </c>
      <c r="G28" s="6">
        <v>0.28000000000000003</v>
      </c>
      <c r="H28" s="30">
        <f>[1]Comp!H27</f>
        <v>0.28000000000000003</v>
      </c>
      <c r="I28" s="30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D28" s="4" t="s">
        <v>10</v>
      </c>
      <c r="CE28" s="7">
        <f t="shared" si="42"/>
        <v>0.17</v>
      </c>
      <c r="CF28" s="7" t="e">
        <f t="shared" si="42"/>
        <v>#N/A</v>
      </c>
      <c r="CG28" s="7" t="e">
        <f t="shared" si="42"/>
        <v>#N/A</v>
      </c>
      <c r="CH28" s="7" t="e">
        <f t="shared" si="42"/>
        <v>#N/A</v>
      </c>
      <c r="CI28" s="7" t="e">
        <f t="shared" si="42"/>
        <v>#N/A</v>
      </c>
      <c r="CJ28" s="7" t="e">
        <f t="shared" si="42"/>
        <v>#N/A</v>
      </c>
      <c r="CK28" s="7" t="e">
        <f t="shared" si="42"/>
        <v>#N/A</v>
      </c>
      <c r="CL28" s="7" t="e">
        <f t="shared" si="42"/>
        <v>#N/A</v>
      </c>
      <c r="CM28" s="7" t="e">
        <f t="shared" si="42"/>
        <v>#N/A</v>
      </c>
      <c r="CN28" s="7" t="e">
        <f t="shared" si="42"/>
        <v>#N/A</v>
      </c>
      <c r="CO28" s="7" t="e">
        <f t="shared" si="43"/>
        <v>#N/A</v>
      </c>
      <c r="CP28" s="7" t="e">
        <f t="shared" si="43"/>
        <v>#N/A</v>
      </c>
      <c r="CQ28" s="7" t="e">
        <f t="shared" si="43"/>
        <v>#N/A</v>
      </c>
      <c r="CR28" s="7" t="e">
        <f t="shared" si="43"/>
        <v>#N/A</v>
      </c>
      <c r="CS28" s="7" t="e">
        <f t="shared" si="43"/>
        <v>#N/A</v>
      </c>
      <c r="CT28" s="7" t="e">
        <f t="shared" si="43"/>
        <v>#N/A</v>
      </c>
      <c r="CU28" s="7" t="e">
        <f t="shared" si="43"/>
        <v>#N/A</v>
      </c>
      <c r="CV28" s="7" t="e">
        <f t="shared" si="43"/>
        <v>#N/A</v>
      </c>
      <c r="CW28" s="7" t="e">
        <f t="shared" si="43"/>
        <v>#N/A</v>
      </c>
      <c r="CX28" s="7" t="e">
        <f t="shared" si="43"/>
        <v>#N/A</v>
      </c>
      <c r="CY28" s="7" t="e">
        <f t="shared" si="44"/>
        <v>#N/A</v>
      </c>
      <c r="CZ28" s="7" t="e">
        <f t="shared" si="44"/>
        <v>#N/A</v>
      </c>
      <c r="DA28" s="7" t="e">
        <f t="shared" si="44"/>
        <v>#N/A</v>
      </c>
      <c r="DB28" s="7" t="e">
        <f t="shared" si="44"/>
        <v>#N/A</v>
      </c>
      <c r="DC28" s="7" t="e">
        <f t="shared" si="44"/>
        <v>#N/A</v>
      </c>
      <c r="DD28" s="7" t="e">
        <f t="shared" si="44"/>
        <v>#N/A</v>
      </c>
      <c r="DE28" s="7" t="e">
        <f t="shared" si="44"/>
        <v>#N/A</v>
      </c>
      <c r="DF28" s="7" t="e">
        <f t="shared" si="44"/>
        <v>#N/A</v>
      </c>
      <c r="DG28" s="7" t="e">
        <f t="shared" si="44"/>
        <v>#N/A</v>
      </c>
      <c r="DH28" s="7" t="e">
        <f t="shared" si="44"/>
        <v>#N/A</v>
      </c>
      <c r="DI28" s="7" t="e">
        <f t="shared" si="45"/>
        <v>#N/A</v>
      </c>
      <c r="DJ28" s="7" t="e">
        <f t="shared" si="45"/>
        <v>#N/A</v>
      </c>
      <c r="DK28" s="7" t="e">
        <f t="shared" si="45"/>
        <v>#N/A</v>
      </c>
      <c r="DL28" s="7" t="e">
        <f t="shared" si="45"/>
        <v>#N/A</v>
      </c>
      <c r="DM28" s="7" t="e">
        <f t="shared" si="45"/>
        <v>#N/A</v>
      </c>
      <c r="DN28" s="7" t="e">
        <f t="shared" si="45"/>
        <v>#N/A</v>
      </c>
      <c r="DO28" s="7" t="e">
        <f t="shared" si="45"/>
        <v>#N/A</v>
      </c>
      <c r="DP28" s="7" t="e">
        <f t="shared" si="45"/>
        <v>#N/A</v>
      </c>
      <c r="DQ28" s="7" t="e">
        <f t="shared" si="45"/>
        <v>#N/A</v>
      </c>
      <c r="DR28" s="7" t="e">
        <f t="shared" si="45"/>
        <v>#N/A</v>
      </c>
      <c r="DS28" s="7" t="e">
        <f t="shared" si="46"/>
        <v>#N/A</v>
      </c>
      <c r="DT28" s="7" t="e">
        <f t="shared" si="46"/>
        <v>#N/A</v>
      </c>
      <c r="DU28" s="7" t="e">
        <f t="shared" si="46"/>
        <v>#N/A</v>
      </c>
      <c r="DV28" s="7" t="e">
        <f t="shared" si="46"/>
        <v>#N/A</v>
      </c>
      <c r="DW28" s="7" t="e">
        <f t="shared" si="46"/>
        <v>#N/A</v>
      </c>
      <c r="DX28" s="7" t="e">
        <f t="shared" si="46"/>
        <v>#N/A</v>
      </c>
      <c r="DY28" s="7" t="e">
        <f t="shared" si="46"/>
        <v>#N/A</v>
      </c>
      <c r="DZ28" s="7" t="e">
        <f t="shared" si="46"/>
        <v>#N/A</v>
      </c>
      <c r="EA28" s="7" t="e">
        <f t="shared" si="46"/>
        <v>#N/A</v>
      </c>
      <c r="EB28" s="7" t="e">
        <f t="shared" si="46"/>
        <v>#N/A</v>
      </c>
      <c r="EC28" s="7" t="e">
        <f t="shared" si="47"/>
        <v>#N/A</v>
      </c>
      <c r="ED28" s="7" t="e">
        <f t="shared" si="47"/>
        <v>#N/A</v>
      </c>
      <c r="EE28" s="7" t="e">
        <f t="shared" si="47"/>
        <v>#N/A</v>
      </c>
      <c r="EF28" s="7" t="e">
        <f t="shared" si="47"/>
        <v>#N/A</v>
      </c>
      <c r="EG28" s="7" t="e">
        <f t="shared" si="47"/>
        <v>#N/A</v>
      </c>
      <c r="EH28" s="7" t="e">
        <f t="shared" si="47"/>
        <v>#N/A</v>
      </c>
      <c r="EI28" s="7">
        <f t="shared" si="47"/>
        <v>0.2</v>
      </c>
      <c r="EJ28" s="7" t="e">
        <f t="shared" si="47"/>
        <v>#N/A</v>
      </c>
      <c r="EK28" s="7" t="e">
        <f t="shared" si="47"/>
        <v>#N/A</v>
      </c>
      <c r="EL28" s="7" t="e">
        <f t="shared" si="47"/>
        <v>#N/A</v>
      </c>
      <c r="EM28" s="7" t="e">
        <f t="shared" si="48"/>
        <v>#N/A</v>
      </c>
      <c r="EN28" s="7" t="e">
        <f t="shared" si="48"/>
        <v>#N/A</v>
      </c>
      <c r="EO28" s="7" t="e">
        <f t="shared" si="48"/>
        <v>#N/A</v>
      </c>
      <c r="EP28" s="7" t="e">
        <f t="shared" si="48"/>
        <v>#N/A</v>
      </c>
      <c r="EQ28" s="7" t="e">
        <f t="shared" si="48"/>
        <v>#N/A</v>
      </c>
      <c r="ER28" s="7" t="e">
        <f t="shared" si="48"/>
        <v>#N/A</v>
      </c>
      <c r="ES28" s="7" t="e">
        <f t="shared" si="48"/>
        <v>#N/A</v>
      </c>
      <c r="ET28" s="7" t="e">
        <f t="shared" si="48"/>
        <v>#N/A</v>
      </c>
      <c r="EU28" s="7" t="e">
        <f t="shared" si="48"/>
        <v>#N/A</v>
      </c>
      <c r="EV28" s="7" t="e">
        <f t="shared" si="48"/>
        <v>#N/A</v>
      </c>
      <c r="EW28" s="7" t="e">
        <f t="shared" si="49"/>
        <v>#N/A</v>
      </c>
      <c r="EX28" s="7">
        <f t="shared" si="49"/>
        <v>0.22</v>
      </c>
      <c r="EY28" s="7" t="e">
        <f t="shared" si="49"/>
        <v>#N/A</v>
      </c>
      <c r="EZ28" s="7" t="e">
        <f t="shared" si="49"/>
        <v>#N/A</v>
      </c>
      <c r="FA28" s="7" t="e">
        <f t="shared" si="49"/>
        <v>#N/A</v>
      </c>
      <c r="FB28" s="7" t="e">
        <f t="shared" si="49"/>
        <v>#N/A</v>
      </c>
      <c r="FC28" s="7" t="e">
        <f t="shared" si="49"/>
        <v>#N/A</v>
      </c>
      <c r="FD28" s="7" t="e">
        <f t="shared" si="49"/>
        <v>#N/A</v>
      </c>
      <c r="FE28" s="7">
        <f t="shared" si="49"/>
        <v>0.26</v>
      </c>
      <c r="FF28" s="7" t="e">
        <f t="shared" si="49"/>
        <v>#N/A</v>
      </c>
      <c r="FG28" s="7" t="e">
        <f t="shared" si="50"/>
        <v>#N/A</v>
      </c>
      <c r="FH28" s="7" t="e">
        <f t="shared" si="50"/>
        <v>#N/A</v>
      </c>
      <c r="FI28" s="7" t="e">
        <f t="shared" si="50"/>
        <v>#N/A</v>
      </c>
      <c r="FJ28" s="7" t="e">
        <f t="shared" si="50"/>
        <v>#N/A</v>
      </c>
      <c r="FK28" s="7" t="e">
        <f t="shared" si="50"/>
        <v>#N/A</v>
      </c>
      <c r="FL28" s="7" t="e">
        <f t="shared" si="50"/>
        <v>#N/A</v>
      </c>
      <c r="FM28" s="7">
        <f t="shared" si="50"/>
        <v>0.28000000000000003</v>
      </c>
    </row>
    <row r="29" spans="2:169" x14ac:dyDescent="0.25">
      <c r="B29" s="3" t="s">
        <v>15</v>
      </c>
      <c r="C29" s="6">
        <v>0.13</v>
      </c>
      <c r="D29" s="6">
        <v>0.12</v>
      </c>
      <c r="E29" s="6">
        <v>0.12</v>
      </c>
      <c r="F29" s="6">
        <v>0.09</v>
      </c>
      <c r="G29" s="6">
        <v>0.06</v>
      </c>
      <c r="H29" s="30">
        <f>[1]Comp!H28</f>
        <v>0.05</v>
      </c>
      <c r="I29" s="30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D29" s="4" t="s">
        <v>15</v>
      </c>
      <c r="CE29" s="7">
        <f t="shared" si="42"/>
        <v>0.13</v>
      </c>
      <c r="CF29" s="7" t="e">
        <f t="shared" si="42"/>
        <v>#N/A</v>
      </c>
      <c r="CG29" s="7" t="e">
        <f t="shared" si="42"/>
        <v>#N/A</v>
      </c>
      <c r="CH29" s="7" t="e">
        <f t="shared" si="42"/>
        <v>#N/A</v>
      </c>
      <c r="CI29" s="7" t="e">
        <f t="shared" si="42"/>
        <v>#N/A</v>
      </c>
      <c r="CJ29" s="7" t="e">
        <f t="shared" si="42"/>
        <v>#N/A</v>
      </c>
      <c r="CK29" s="7" t="e">
        <f t="shared" si="42"/>
        <v>#N/A</v>
      </c>
      <c r="CL29" s="7" t="e">
        <f t="shared" si="42"/>
        <v>#N/A</v>
      </c>
      <c r="CM29" s="7" t="e">
        <f t="shared" si="42"/>
        <v>#N/A</v>
      </c>
      <c r="CN29" s="7" t="e">
        <f t="shared" si="42"/>
        <v>#N/A</v>
      </c>
      <c r="CO29" s="7" t="e">
        <f t="shared" si="43"/>
        <v>#N/A</v>
      </c>
      <c r="CP29" s="7" t="e">
        <f t="shared" si="43"/>
        <v>#N/A</v>
      </c>
      <c r="CQ29" s="7" t="e">
        <f t="shared" si="43"/>
        <v>#N/A</v>
      </c>
      <c r="CR29" s="7" t="e">
        <f t="shared" si="43"/>
        <v>#N/A</v>
      </c>
      <c r="CS29" s="7" t="e">
        <f t="shared" si="43"/>
        <v>#N/A</v>
      </c>
      <c r="CT29" s="7" t="e">
        <f t="shared" si="43"/>
        <v>#N/A</v>
      </c>
      <c r="CU29" s="7" t="e">
        <f t="shared" si="43"/>
        <v>#N/A</v>
      </c>
      <c r="CV29" s="7" t="e">
        <f t="shared" si="43"/>
        <v>#N/A</v>
      </c>
      <c r="CW29" s="7" t="e">
        <f t="shared" si="43"/>
        <v>#N/A</v>
      </c>
      <c r="CX29" s="7" t="e">
        <f t="shared" si="43"/>
        <v>#N/A</v>
      </c>
      <c r="CY29" s="7" t="e">
        <f t="shared" si="44"/>
        <v>#N/A</v>
      </c>
      <c r="CZ29" s="7" t="e">
        <f t="shared" si="44"/>
        <v>#N/A</v>
      </c>
      <c r="DA29" s="7" t="e">
        <f t="shared" si="44"/>
        <v>#N/A</v>
      </c>
      <c r="DB29" s="7" t="e">
        <f t="shared" si="44"/>
        <v>#N/A</v>
      </c>
      <c r="DC29" s="7" t="e">
        <f t="shared" si="44"/>
        <v>#N/A</v>
      </c>
      <c r="DD29" s="7" t="e">
        <f t="shared" si="44"/>
        <v>#N/A</v>
      </c>
      <c r="DE29" s="7" t="e">
        <f t="shared" si="44"/>
        <v>#N/A</v>
      </c>
      <c r="DF29" s="7" t="e">
        <f t="shared" si="44"/>
        <v>#N/A</v>
      </c>
      <c r="DG29" s="7" t="e">
        <f t="shared" si="44"/>
        <v>#N/A</v>
      </c>
      <c r="DH29" s="7" t="e">
        <f t="shared" si="44"/>
        <v>#N/A</v>
      </c>
      <c r="DI29" s="7" t="e">
        <f t="shared" si="45"/>
        <v>#N/A</v>
      </c>
      <c r="DJ29" s="7" t="e">
        <f t="shared" si="45"/>
        <v>#N/A</v>
      </c>
      <c r="DK29" s="7" t="e">
        <f t="shared" si="45"/>
        <v>#N/A</v>
      </c>
      <c r="DL29" s="7" t="e">
        <f t="shared" si="45"/>
        <v>#N/A</v>
      </c>
      <c r="DM29" s="7" t="e">
        <f t="shared" si="45"/>
        <v>#N/A</v>
      </c>
      <c r="DN29" s="7" t="e">
        <f t="shared" si="45"/>
        <v>#N/A</v>
      </c>
      <c r="DO29" s="7" t="e">
        <f t="shared" si="45"/>
        <v>#N/A</v>
      </c>
      <c r="DP29" s="7" t="e">
        <f t="shared" si="45"/>
        <v>#N/A</v>
      </c>
      <c r="DQ29" s="7" t="e">
        <f t="shared" si="45"/>
        <v>#N/A</v>
      </c>
      <c r="DR29" s="7" t="e">
        <f t="shared" si="45"/>
        <v>#N/A</v>
      </c>
      <c r="DS29" s="7" t="e">
        <f t="shared" si="46"/>
        <v>#N/A</v>
      </c>
      <c r="DT29" s="7" t="e">
        <f t="shared" si="46"/>
        <v>#N/A</v>
      </c>
      <c r="DU29" s="7" t="e">
        <f t="shared" si="46"/>
        <v>#N/A</v>
      </c>
      <c r="DV29" s="7" t="e">
        <f t="shared" si="46"/>
        <v>#N/A</v>
      </c>
      <c r="DW29" s="7" t="e">
        <f t="shared" si="46"/>
        <v>#N/A</v>
      </c>
      <c r="DX29" s="7" t="e">
        <f t="shared" si="46"/>
        <v>#N/A</v>
      </c>
      <c r="DY29" s="7" t="e">
        <f t="shared" si="46"/>
        <v>#N/A</v>
      </c>
      <c r="DZ29" s="7" t="e">
        <f t="shared" si="46"/>
        <v>#N/A</v>
      </c>
      <c r="EA29" s="7" t="e">
        <f t="shared" si="46"/>
        <v>#N/A</v>
      </c>
      <c r="EB29" s="7" t="e">
        <f t="shared" si="46"/>
        <v>#N/A</v>
      </c>
      <c r="EC29" s="7" t="e">
        <f t="shared" si="47"/>
        <v>#N/A</v>
      </c>
      <c r="ED29" s="7" t="e">
        <f t="shared" si="47"/>
        <v>#N/A</v>
      </c>
      <c r="EE29" s="7" t="e">
        <f t="shared" si="47"/>
        <v>#N/A</v>
      </c>
      <c r="EF29" s="7" t="e">
        <f t="shared" si="47"/>
        <v>#N/A</v>
      </c>
      <c r="EG29" s="7" t="e">
        <f t="shared" si="47"/>
        <v>#N/A</v>
      </c>
      <c r="EH29" s="7" t="e">
        <f t="shared" si="47"/>
        <v>#N/A</v>
      </c>
      <c r="EI29" s="7">
        <f t="shared" si="47"/>
        <v>0.12</v>
      </c>
      <c r="EJ29" s="7" t="e">
        <f t="shared" si="47"/>
        <v>#N/A</v>
      </c>
      <c r="EK29" s="7" t="e">
        <f t="shared" si="47"/>
        <v>#N/A</v>
      </c>
      <c r="EL29" s="7" t="e">
        <f t="shared" si="47"/>
        <v>#N/A</v>
      </c>
      <c r="EM29" s="7" t="e">
        <f t="shared" si="48"/>
        <v>#N/A</v>
      </c>
      <c r="EN29" s="7" t="e">
        <f t="shared" si="48"/>
        <v>#N/A</v>
      </c>
      <c r="EO29" s="7" t="e">
        <f t="shared" si="48"/>
        <v>#N/A</v>
      </c>
      <c r="EP29" s="7" t="e">
        <f t="shared" si="48"/>
        <v>#N/A</v>
      </c>
      <c r="EQ29" s="7" t="e">
        <f t="shared" si="48"/>
        <v>#N/A</v>
      </c>
      <c r="ER29" s="7" t="e">
        <f t="shared" si="48"/>
        <v>#N/A</v>
      </c>
      <c r="ES29" s="7" t="e">
        <f t="shared" si="48"/>
        <v>#N/A</v>
      </c>
      <c r="ET29" s="7" t="e">
        <f t="shared" si="48"/>
        <v>#N/A</v>
      </c>
      <c r="EU29" s="7" t="e">
        <f t="shared" si="48"/>
        <v>#N/A</v>
      </c>
      <c r="EV29" s="7" t="e">
        <f t="shared" si="48"/>
        <v>#N/A</v>
      </c>
      <c r="EW29" s="7" t="e">
        <f t="shared" si="49"/>
        <v>#N/A</v>
      </c>
      <c r="EX29" s="7">
        <f t="shared" si="49"/>
        <v>0.12</v>
      </c>
      <c r="EY29" s="7" t="e">
        <f t="shared" si="49"/>
        <v>#N/A</v>
      </c>
      <c r="EZ29" s="7" t="e">
        <f t="shared" si="49"/>
        <v>#N/A</v>
      </c>
      <c r="FA29" s="7" t="e">
        <f t="shared" si="49"/>
        <v>#N/A</v>
      </c>
      <c r="FB29" s="7" t="e">
        <f t="shared" si="49"/>
        <v>#N/A</v>
      </c>
      <c r="FC29" s="7" t="e">
        <f t="shared" si="49"/>
        <v>#N/A</v>
      </c>
      <c r="FD29" s="7" t="e">
        <f t="shared" si="49"/>
        <v>#N/A</v>
      </c>
      <c r="FE29" s="7">
        <f t="shared" si="49"/>
        <v>0.09</v>
      </c>
      <c r="FF29" s="7" t="e">
        <f t="shared" si="49"/>
        <v>#N/A</v>
      </c>
      <c r="FG29" s="7" t="e">
        <f t="shared" si="50"/>
        <v>#N/A</v>
      </c>
      <c r="FH29" s="7" t="e">
        <f t="shared" si="50"/>
        <v>#N/A</v>
      </c>
      <c r="FI29" s="7" t="e">
        <f t="shared" si="50"/>
        <v>#N/A</v>
      </c>
      <c r="FJ29" s="7" t="e">
        <f t="shared" si="50"/>
        <v>#N/A</v>
      </c>
      <c r="FK29" s="7" t="e">
        <f t="shared" si="50"/>
        <v>#N/A</v>
      </c>
      <c r="FL29" s="7" t="e">
        <f t="shared" si="50"/>
        <v>#N/A</v>
      </c>
      <c r="FM29" s="7">
        <f t="shared" si="50"/>
        <v>0.06</v>
      </c>
    </row>
    <row r="30" spans="2:169" x14ac:dyDescent="0.25">
      <c r="B30" s="3" t="s">
        <v>16</v>
      </c>
      <c r="C30" s="6">
        <v>0.06</v>
      </c>
      <c r="D30" s="6">
        <v>7.0000000000000007E-2</v>
      </c>
      <c r="E30" s="6">
        <v>0.09</v>
      </c>
      <c r="F30" s="6">
        <v>0.09</v>
      </c>
      <c r="G30" s="6">
        <v>7.0000000000000007E-2</v>
      </c>
      <c r="H30" s="30">
        <f>[1]Comp!H29</f>
        <v>0.08</v>
      </c>
      <c r="I30" s="30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D30" s="4" t="s">
        <v>16</v>
      </c>
      <c r="CE30" s="7">
        <f t="shared" si="42"/>
        <v>0.06</v>
      </c>
      <c r="CF30" s="7" t="e">
        <f t="shared" si="42"/>
        <v>#N/A</v>
      </c>
      <c r="CG30" s="7" t="e">
        <f t="shared" si="42"/>
        <v>#N/A</v>
      </c>
      <c r="CH30" s="7" t="e">
        <f t="shared" si="42"/>
        <v>#N/A</v>
      </c>
      <c r="CI30" s="7" t="e">
        <f t="shared" si="42"/>
        <v>#N/A</v>
      </c>
      <c r="CJ30" s="7" t="e">
        <f t="shared" si="42"/>
        <v>#N/A</v>
      </c>
      <c r="CK30" s="7" t="e">
        <f t="shared" si="42"/>
        <v>#N/A</v>
      </c>
      <c r="CL30" s="7" t="e">
        <f t="shared" si="42"/>
        <v>#N/A</v>
      </c>
      <c r="CM30" s="7" t="e">
        <f t="shared" si="42"/>
        <v>#N/A</v>
      </c>
      <c r="CN30" s="7" t="e">
        <f t="shared" si="42"/>
        <v>#N/A</v>
      </c>
      <c r="CO30" s="7" t="e">
        <f t="shared" si="43"/>
        <v>#N/A</v>
      </c>
      <c r="CP30" s="7" t="e">
        <f t="shared" si="43"/>
        <v>#N/A</v>
      </c>
      <c r="CQ30" s="7" t="e">
        <f t="shared" si="43"/>
        <v>#N/A</v>
      </c>
      <c r="CR30" s="7" t="e">
        <f t="shared" si="43"/>
        <v>#N/A</v>
      </c>
      <c r="CS30" s="7" t="e">
        <f t="shared" si="43"/>
        <v>#N/A</v>
      </c>
      <c r="CT30" s="7" t="e">
        <f t="shared" si="43"/>
        <v>#N/A</v>
      </c>
      <c r="CU30" s="7" t="e">
        <f t="shared" si="43"/>
        <v>#N/A</v>
      </c>
      <c r="CV30" s="7" t="e">
        <f t="shared" si="43"/>
        <v>#N/A</v>
      </c>
      <c r="CW30" s="7" t="e">
        <f t="shared" si="43"/>
        <v>#N/A</v>
      </c>
      <c r="CX30" s="7" t="e">
        <f t="shared" si="43"/>
        <v>#N/A</v>
      </c>
      <c r="CY30" s="7" t="e">
        <f t="shared" si="44"/>
        <v>#N/A</v>
      </c>
      <c r="CZ30" s="7" t="e">
        <f t="shared" si="44"/>
        <v>#N/A</v>
      </c>
      <c r="DA30" s="7" t="e">
        <f t="shared" si="44"/>
        <v>#N/A</v>
      </c>
      <c r="DB30" s="7" t="e">
        <f t="shared" si="44"/>
        <v>#N/A</v>
      </c>
      <c r="DC30" s="7" t="e">
        <f t="shared" si="44"/>
        <v>#N/A</v>
      </c>
      <c r="DD30" s="7" t="e">
        <f t="shared" si="44"/>
        <v>#N/A</v>
      </c>
      <c r="DE30" s="7" t="e">
        <f t="shared" si="44"/>
        <v>#N/A</v>
      </c>
      <c r="DF30" s="7" t="e">
        <f t="shared" si="44"/>
        <v>#N/A</v>
      </c>
      <c r="DG30" s="7" t="e">
        <f t="shared" si="44"/>
        <v>#N/A</v>
      </c>
      <c r="DH30" s="7" t="e">
        <f t="shared" si="44"/>
        <v>#N/A</v>
      </c>
      <c r="DI30" s="7" t="e">
        <f t="shared" si="45"/>
        <v>#N/A</v>
      </c>
      <c r="DJ30" s="7" t="e">
        <f t="shared" si="45"/>
        <v>#N/A</v>
      </c>
      <c r="DK30" s="7" t="e">
        <f t="shared" si="45"/>
        <v>#N/A</v>
      </c>
      <c r="DL30" s="7" t="e">
        <f t="shared" si="45"/>
        <v>#N/A</v>
      </c>
      <c r="DM30" s="7" t="e">
        <f t="shared" si="45"/>
        <v>#N/A</v>
      </c>
      <c r="DN30" s="7" t="e">
        <f t="shared" si="45"/>
        <v>#N/A</v>
      </c>
      <c r="DO30" s="7" t="e">
        <f t="shared" si="45"/>
        <v>#N/A</v>
      </c>
      <c r="DP30" s="7" t="e">
        <f t="shared" si="45"/>
        <v>#N/A</v>
      </c>
      <c r="DQ30" s="7" t="e">
        <f t="shared" si="45"/>
        <v>#N/A</v>
      </c>
      <c r="DR30" s="7" t="e">
        <f t="shared" si="45"/>
        <v>#N/A</v>
      </c>
      <c r="DS30" s="7" t="e">
        <f t="shared" si="46"/>
        <v>#N/A</v>
      </c>
      <c r="DT30" s="7" t="e">
        <f t="shared" si="46"/>
        <v>#N/A</v>
      </c>
      <c r="DU30" s="7" t="e">
        <f t="shared" si="46"/>
        <v>#N/A</v>
      </c>
      <c r="DV30" s="7" t="e">
        <f t="shared" si="46"/>
        <v>#N/A</v>
      </c>
      <c r="DW30" s="7" t="e">
        <f t="shared" si="46"/>
        <v>#N/A</v>
      </c>
      <c r="DX30" s="7" t="e">
        <f t="shared" si="46"/>
        <v>#N/A</v>
      </c>
      <c r="DY30" s="7" t="e">
        <f t="shared" si="46"/>
        <v>#N/A</v>
      </c>
      <c r="DZ30" s="7" t="e">
        <f t="shared" si="46"/>
        <v>#N/A</v>
      </c>
      <c r="EA30" s="7" t="e">
        <f t="shared" si="46"/>
        <v>#N/A</v>
      </c>
      <c r="EB30" s="7" t="e">
        <f t="shared" si="46"/>
        <v>#N/A</v>
      </c>
      <c r="EC30" s="7" t="e">
        <f t="shared" si="47"/>
        <v>#N/A</v>
      </c>
      <c r="ED30" s="7" t="e">
        <f t="shared" si="47"/>
        <v>#N/A</v>
      </c>
      <c r="EE30" s="7" t="e">
        <f t="shared" si="47"/>
        <v>#N/A</v>
      </c>
      <c r="EF30" s="7" t="e">
        <f t="shared" si="47"/>
        <v>#N/A</v>
      </c>
      <c r="EG30" s="7" t="e">
        <f t="shared" si="47"/>
        <v>#N/A</v>
      </c>
      <c r="EH30" s="7" t="e">
        <f t="shared" si="47"/>
        <v>#N/A</v>
      </c>
      <c r="EI30" s="7">
        <f t="shared" si="47"/>
        <v>7.0000000000000007E-2</v>
      </c>
      <c r="EJ30" s="7" t="e">
        <f t="shared" si="47"/>
        <v>#N/A</v>
      </c>
      <c r="EK30" s="7" t="e">
        <f t="shared" si="47"/>
        <v>#N/A</v>
      </c>
      <c r="EL30" s="7" t="e">
        <f t="shared" si="47"/>
        <v>#N/A</v>
      </c>
      <c r="EM30" s="7" t="e">
        <f t="shared" si="48"/>
        <v>#N/A</v>
      </c>
      <c r="EN30" s="7" t="e">
        <f t="shared" si="48"/>
        <v>#N/A</v>
      </c>
      <c r="EO30" s="7" t="e">
        <f t="shared" si="48"/>
        <v>#N/A</v>
      </c>
      <c r="EP30" s="7" t="e">
        <f t="shared" si="48"/>
        <v>#N/A</v>
      </c>
      <c r="EQ30" s="7" t="e">
        <f t="shared" si="48"/>
        <v>#N/A</v>
      </c>
      <c r="ER30" s="7" t="e">
        <f t="shared" si="48"/>
        <v>#N/A</v>
      </c>
      <c r="ES30" s="7" t="e">
        <f t="shared" si="48"/>
        <v>#N/A</v>
      </c>
      <c r="ET30" s="7" t="e">
        <f t="shared" si="48"/>
        <v>#N/A</v>
      </c>
      <c r="EU30" s="7" t="e">
        <f t="shared" si="48"/>
        <v>#N/A</v>
      </c>
      <c r="EV30" s="7" t="e">
        <f t="shared" si="48"/>
        <v>#N/A</v>
      </c>
      <c r="EW30" s="7" t="e">
        <f t="shared" si="49"/>
        <v>#N/A</v>
      </c>
      <c r="EX30" s="7">
        <f t="shared" si="49"/>
        <v>0.09</v>
      </c>
      <c r="EY30" s="7" t="e">
        <f t="shared" si="49"/>
        <v>#N/A</v>
      </c>
      <c r="EZ30" s="7" t="e">
        <f t="shared" si="49"/>
        <v>#N/A</v>
      </c>
      <c r="FA30" s="7" t="e">
        <f t="shared" si="49"/>
        <v>#N/A</v>
      </c>
      <c r="FB30" s="7" t="e">
        <f t="shared" si="49"/>
        <v>#N/A</v>
      </c>
      <c r="FC30" s="7" t="e">
        <f t="shared" si="49"/>
        <v>#N/A</v>
      </c>
      <c r="FD30" s="7" t="e">
        <f t="shared" si="49"/>
        <v>#N/A</v>
      </c>
      <c r="FE30" s="7">
        <f t="shared" si="49"/>
        <v>0.09</v>
      </c>
      <c r="FF30" s="7" t="e">
        <f t="shared" si="49"/>
        <v>#N/A</v>
      </c>
      <c r="FG30" s="7" t="e">
        <f t="shared" si="50"/>
        <v>#N/A</v>
      </c>
      <c r="FH30" s="7" t="e">
        <f t="shared" si="50"/>
        <v>#N/A</v>
      </c>
      <c r="FI30" s="7" t="e">
        <f t="shared" si="50"/>
        <v>#N/A</v>
      </c>
      <c r="FJ30" s="7" t="e">
        <f t="shared" si="50"/>
        <v>#N/A</v>
      </c>
      <c r="FK30" s="7" t="e">
        <f t="shared" si="50"/>
        <v>#N/A</v>
      </c>
      <c r="FL30" s="7" t="e">
        <f t="shared" si="50"/>
        <v>#N/A</v>
      </c>
      <c r="FM30" s="7">
        <f t="shared" si="50"/>
        <v>7.0000000000000007E-2</v>
      </c>
    </row>
    <row r="31" spans="2:169" x14ac:dyDescent="0.25">
      <c r="B31" s="3" t="s">
        <v>17</v>
      </c>
      <c r="C31" s="6">
        <v>0.08</v>
      </c>
      <c r="D31" s="6">
        <v>0.09</v>
      </c>
      <c r="E31" s="6">
        <v>0.12</v>
      </c>
      <c r="F31" s="6">
        <v>0.11</v>
      </c>
      <c r="G31" s="6">
        <v>0.11</v>
      </c>
      <c r="H31" s="30">
        <f>[1]Comp!H30</f>
        <v>0.11</v>
      </c>
      <c r="I31" s="30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D31" s="4" t="s">
        <v>17</v>
      </c>
      <c r="CE31" s="7">
        <f t="shared" si="42"/>
        <v>0.08</v>
      </c>
      <c r="CF31" s="7" t="e">
        <f t="shared" si="42"/>
        <v>#N/A</v>
      </c>
      <c r="CG31" s="7" t="e">
        <f t="shared" si="42"/>
        <v>#N/A</v>
      </c>
      <c r="CH31" s="7" t="e">
        <f t="shared" si="42"/>
        <v>#N/A</v>
      </c>
      <c r="CI31" s="7" t="e">
        <f t="shared" si="42"/>
        <v>#N/A</v>
      </c>
      <c r="CJ31" s="7" t="e">
        <f t="shared" si="42"/>
        <v>#N/A</v>
      </c>
      <c r="CK31" s="7" t="e">
        <f t="shared" si="42"/>
        <v>#N/A</v>
      </c>
      <c r="CL31" s="7" t="e">
        <f t="shared" si="42"/>
        <v>#N/A</v>
      </c>
      <c r="CM31" s="7" t="e">
        <f t="shared" si="42"/>
        <v>#N/A</v>
      </c>
      <c r="CN31" s="7" t="e">
        <f t="shared" si="42"/>
        <v>#N/A</v>
      </c>
      <c r="CO31" s="7" t="e">
        <f t="shared" si="43"/>
        <v>#N/A</v>
      </c>
      <c r="CP31" s="7" t="e">
        <f t="shared" si="43"/>
        <v>#N/A</v>
      </c>
      <c r="CQ31" s="7" t="e">
        <f t="shared" si="43"/>
        <v>#N/A</v>
      </c>
      <c r="CR31" s="7" t="e">
        <f t="shared" si="43"/>
        <v>#N/A</v>
      </c>
      <c r="CS31" s="7" t="e">
        <f t="shared" si="43"/>
        <v>#N/A</v>
      </c>
      <c r="CT31" s="7" t="e">
        <f t="shared" si="43"/>
        <v>#N/A</v>
      </c>
      <c r="CU31" s="7" t="e">
        <f t="shared" si="43"/>
        <v>#N/A</v>
      </c>
      <c r="CV31" s="7" t="e">
        <f t="shared" si="43"/>
        <v>#N/A</v>
      </c>
      <c r="CW31" s="7" t="e">
        <f t="shared" si="43"/>
        <v>#N/A</v>
      </c>
      <c r="CX31" s="7" t="e">
        <f t="shared" si="43"/>
        <v>#N/A</v>
      </c>
      <c r="CY31" s="7" t="e">
        <f t="shared" si="44"/>
        <v>#N/A</v>
      </c>
      <c r="CZ31" s="7" t="e">
        <f t="shared" si="44"/>
        <v>#N/A</v>
      </c>
      <c r="DA31" s="7" t="e">
        <f t="shared" si="44"/>
        <v>#N/A</v>
      </c>
      <c r="DB31" s="7" t="e">
        <f t="shared" si="44"/>
        <v>#N/A</v>
      </c>
      <c r="DC31" s="7" t="e">
        <f t="shared" si="44"/>
        <v>#N/A</v>
      </c>
      <c r="DD31" s="7" t="e">
        <f t="shared" si="44"/>
        <v>#N/A</v>
      </c>
      <c r="DE31" s="7" t="e">
        <f t="shared" si="44"/>
        <v>#N/A</v>
      </c>
      <c r="DF31" s="7" t="e">
        <f t="shared" si="44"/>
        <v>#N/A</v>
      </c>
      <c r="DG31" s="7" t="e">
        <f t="shared" si="44"/>
        <v>#N/A</v>
      </c>
      <c r="DH31" s="7" t="e">
        <f t="shared" si="44"/>
        <v>#N/A</v>
      </c>
      <c r="DI31" s="7" t="e">
        <f t="shared" si="45"/>
        <v>#N/A</v>
      </c>
      <c r="DJ31" s="7" t="e">
        <f t="shared" si="45"/>
        <v>#N/A</v>
      </c>
      <c r="DK31" s="7" t="e">
        <f t="shared" si="45"/>
        <v>#N/A</v>
      </c>
      <c r="DL31" s="7" t="e">
        <f t="shared" si="45"/>
        <v>#N/A</v>
      </c>
      <c r="DM31" s="7" t="e">
        <f t="shared" si="45"/>
        <v>#N/A</v>
      </c>
      <c r="DN31" s="7" t="e">
        <f t="shared" si="45"/>
        <v>#N/A</v>
      </c>
      <c r="DO31" s="7" t="e">
        <f t="shared" si="45"/>
        <v>#N/A</v>
      </c>
      <c r="DP31" s="7" t="e">
        <f t="shared" si="45"/>
        <v>#N/A</v>
      </c>
      <c r="DQ31" s="7" t="e">
        <f t="shared" si="45"/>
        <v>#N/A</v>
      </c>
      <c r="DR31" s="7" t="e">
        <f t="shared" si="45"/>
        <v>#N/A</v>
      </c>
      <c r="DS31" s="7" t="e">
        <f t="shared" si="46"/>
        <v>#N/A</v>
      </c>
      <c r="DT31" s="7" t="e">
        <f t="shared" si="46"/>
        <v>#N/A</v>
      </c>
      <c r="DU31" s="7" t="e">
        <f t="shared" si="46"/>
        <v>#N/A</v>
      </c>
      <c r="DV31" s="7" t="e">
        <f t="shared" si="46"/>
        <v>#N/A</v>
      </c>
      <c r="DW31" s="7" t="e">
        <f t="shared" si="46"/>
        <v>#N/A</v>
      </c>
      <c r="DX31" s="7" t="e">
        <f t="shared" si="46"/>
        <v>#N/A</v>
      </c>
      <c r="DY31" s="7" t="e">
        <f t="shared" si="46"/>
        <v>#N/A</v>
      </c>
      <c r="DZ31" s="7" t="e">
        <f t="shared" si="46"/>
        <v>#N/A</v>
      </c>
      <c r="EA31" s="7" t="e">
        <f t="shared" si="46"/>
        <v>#N/A</v>
      </c>
      <c r="EB31" s="7" t="e">
        <f t="shared" si="46"/>
        <v>#N/A</v>
      </c>
      <c r="EC31" s="7" t="e">
        <f t="shared" si="47"/>
        <v>#N/A</v>
      </c>
      <c r="ED31" s="7" t="e">
        <f t="shared" si="47"/>
        <v>#N/A</v>
      </c>
      <c r="EE31" s="7" t="e">
        <f t="shared" si="47"/>
        <v>#N/A</v>
      </c>
      <c r="EF31" s="7" t="e">
        <f t="shared" si="47"/>
        <v>#N/A</v>
      </c>
      <c r="EG31" s="7" t="e">
        <f t="shared" si="47"/>
        <v>#N/A</v>
      </c>
      <c r="EH31" s="7" t="e">
        <f t="shared" si="47"/>
        <v>#N/A</v>
      </c>
      <c r="EI31" s="7">
        <f t="shared" si="47"/>
        <v>0.09</v>
      </c>
      <c r="EJ31" s="7" t="e">
        <f t="shared" si="47"/>
        <v>#N/A</v>
      </c>
      <c r="EK31" s="7" t="e">
        <f t="shared" si="47"/>
        <v>#N/A</v>
      </c>
      <c r="EL31" s="7" t="e">
        <f t="shared" si="47"/>
        <v>#N/A</v>
      </c>
      <c r="EM31" s="7" t="e">
        <f t="shared" si="48"/>
        <v>#N/A</v>
      </c>
      <c r="EN31" s="7" t="e">
        <f t="shared" si="48"/>
        <v>#N/A</v>
      </c>
      <c r="EO31" s="7" t="e">
        <f t="shared" si="48"/>
        <v>#N/A</v>
      </c>
      <c r="EP31" s="7" t="e">
        <f t="shared" si="48"/>
        <v>#N/A</v>
      </c>
      <c r="EQ31" s="7" t="e">
        <f t="shared" si="48"/>
        <v>#N/A</v>
      </c>
      <c r="ER31" s="7" t="e">
        <f t="shared" si="48"/>
        <v>#N/A</v>
      </c>
      <c r="ES31" s="7" t="e">
        <f t="shared" si="48"/>
        <v>#N/A</v>
      </c>
      <c r="ET31" s="7" t="e">
        <f t="shared" si="48"/>
        <v>#N/A</v>
      </c>
      <c r="EU31" s="7" t="e">
        <f t="shared" si="48"/>
        <v>#N/A</v>
      </c>
      <c r="EV31" s="7" t="e">
        <f t="shared" si="48"/>
        <v>#N/A</v>
      </c>
      <c r="EW31" s="7" t="e">
        <f t="shared" si="49"/>
        <v>#N/A</v>
      </c>
      <c r="EX31" s="7">
        <f t="shared" si="49"/>
        <v>0.12</v>
      </c>
      <c r="EY31" s="7" t="e">
        <f t="shared" si="49"/>
        <v>#N/A</v>
      </c>
      <c r="EZ31" s="7" t="e">
        <f t="shared" si="49"/>
        <v>#N/A</v>
      </c>
      <c r="FA31" s="7" t="e">
        <f t="shared" si="49"/>
        <v>#N/A</v>
      </c>
      <c r="FB31" s="7" t="e">
        <f t="shared" si="49"/>
        <v>#N/A</v>
      </c>
      <c r="FC31" s="7" t="e">
        <f t="shared" si="49"/>
        <v>#N/A</v>
      </c>
      <c r="FD31" s="7" t="e">
        <f t="shared" si="49"/>
        <v>#N/A</v>
      </c>
      <c r="FE31" s="7">
        <f t="shared" si="49"/>
        <v>0.11</v>
      </c>
      <c r="FF31" s="7" t="e">
        <f t="shared" si="49"/>
        <v>#N/A</v>
      </c>
      <c r="FG31" s="7" t="e">
        <f t="shared" si="50"/>
        <v>#N/A</v>
      </c>
      <c r="FH31" s="7" t="e">
        <f t="shared" si="50"/>
        <v>#N/A</v>
      </c>
      <c r="FI31" s="7" t="e">
        <f t="shared" si="50"/>
        <v>#N/A</v>
      </c>
      <c r="FJ31" s="7" t="e">
        <f t="shared" si="50"/>
        <v>#N/A</v>
      </c>
      <c r="FK31" s="7" t="e">
        <f t="shared" si="50"/>
        <v>#N/A</v>
      </c>
      <c r="FL31" s="7" t="e">
        <f t="shared" si="50"/>
        <v>#N/A</v>
      </c>
      <c r="FM31" s="7">
        <f t="shared" si="50"/>
        <v>0.11</v>
      </c>
    </row>
    <row r="32" spans="2:169" x14ac:dyDescent="0.25">
      <c r="B32" s="3" t="s">
        <v>18</v>
      </c>
      <c r="C32" s="6">
        <v>0.02</v>
      </c>
      <c r="D32" s="6">
        <v>0.04</v>
      </c>
      <c r="E32" s="6">
        <v>0.06</v>
      </c>
      <c r="F32" s="6">
        <v>0.08</v>
      </c>
      <c r="G32" s="6">
        <v>0.19</v>
      </c>
      <c r="H32" s="30">
        <f>[1]Comp!H31</f>
        <v>0.22</v>
      </c>
      <c r="I32" s="30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D32" s="4" t="s">
        <v>18</v>
      </c>
      <c r="CE32" s="7">
        <f t="shared" si="42"/>
        <v>0.02</v>
      </c>
      <c r="CF32" s="7" t="e">
        <f t="shared" si="42"/>
        <v>#N/A</v>
      </c>
      <c r="CG32" s="7" t="e">
        <f t="shared" si="42"/>
        <v>#N/A</v>
      </c>
      <c r="CH32" s="7" t="e">
        <f t="shared" si="42"/>
        <v>#N/A</v>
      </c>
      <c r="CI32" s="7" t="e">
        <f t="shared" si="42"/>
        <v>#N/A</v>
      </c>
      <c r="CJ32" s="7" t="e">
        <f t="shared" si="42"/>
        <v>#N/A</v>
      </c>
      <c r="CK32" s="7" t="e">
        <f t="shared" si="42"/>
        <v>#N/A</v>
      </c>
      <c r="CL32" s="7" t="e">
        <f t="shared" si="42"/>
        <v>#N/A</v>
      </c>
      <c r="CM32" s="7" t="e">
        <f t="shared" si="42"/>
        <v>#N/A</v>
      </c>
      <c r="CN32" s="7" t="e">
        <f t="shared" si="42"/>
        <v>#N/A</v>
      </c>
      <c r="CO32" s="7" t="e">
        <f t="shared" si="43"/>
        <v>#N/A</v>
      </c>
      <c r="CP32" s="7" t="e">
        <f t="shared" si="43"/>
        <v>#N/A</v>
      </c>
      <c r="CQ32" s="7" t="e">
        <f t="shared" si="43"/>
        <v>#N/A</v>
      </c>
      <c r="CR32" s="7" t="e">
        <f t="shared" si="43"/>
        <v>#N/A</v>
      </c>
      <c r="CS32" s="7" t="e">
        <f t="shared" si="43"/>
        <v>#N/A</v>
      </c>
      <c r="CT32" s="7" t="e">
        <f t="shared" si="43"/>
        <v>#N/A</v>
      </c>
      <c r="CU32" s="7" t="e">
        <f t="shared" si="43"/>
        <v>#N/A</v>
      </c>
      <c r="CV32" s="7" t="e">
        <f t="shared" si="43"/>
        <v>#N/A</v>
      </c>
      <c r="CW32" s="7" t="e">
        <f t="shared" si="43"/>
        <v>#N/A</v>
      </c>
      <c r="CX32" s="7" t="e">
        <f t="shared" si="43"/>
        <v>#N/A</v>
      </c>
      <c r="CY32" s="7" t="e">
        <f t="shared" si="44"/>
        <v>#N/A</v>
      </c>
      <c r="CZ32" s="7" t="e">
        <f t="shared" si="44"/>
        <v>#N/A</v>
      </c>
      <c r="DA32" s="7" t="e">
        <f t="shared" si="44"/>
        <v>#N/A</v>
      </c>
      <c r="DB32" s="7" t="e">
        <f t="shared" si="44"/>
        <v>#N/A</v>
      </c>
      <c r="DC32" s="7" t="e">
        <f t="shared" si="44"/>
        <v>#N/A</v>
      </c>
      <c r="DD32" s="7" t="e">
        <f t="shared" si="44"/>
        <v>#N/A</v>
      </c>
      <c r="DE32" s="7" t="e">
        <f t="shared" si="44"/>
        <v>#N/A</v>
      </c>
      <c r="DF32" s="7" t="e">
        <f t="shared" si="44"/>
        <v>#N/A</v>
      </c>
      <c r="DG32" s="7" t="e">
        <f t="shared" si="44"/>
        <v>#N/A</v>
      </c>
      <c r="DH32" s="7" t="e">
        <f t="shared" si="44"/>
        <v>#N/A</v>
      </c>
      <c r="DI32" s="7" t="e">
        <f t="shared" si="45"/>
        <v>#N/A</v>
      </c>
      <c r="DJ32" s="7" t="e">
        <f t="shared" si="45"/>
        <v>#N/A</v>
      </c>
      <c r="DK32" s="7" t="e">
        <f t="shared" si="45"/>
        <v>#N/A</v>
      </c>
      <c r="DL32" s="7" t="e">
        <f t="shared" si="45"/>
        <v>#N/A</v>
      </c>
      <c r="DM32" s="7" t="e">
        <f t="shared" si="45"/>
        <v>#N/A</v>
      </c>
      <c r="DN32" s="7" t="e">
        <f t="shared" si="45"/>
        <v>#N/A</v>
      </c>
      <c r="DO32" s="7" t="e">
        <f t="shared" si="45"/>
        <v>#N/A</v>
      </c>
      <c r="DP32" s="7" t="e">
        <f t="shared" si="45"/>
        <v>#N/A</v>
      </c>
      <c r="DQ32" s="7" t="e">
        <f t="shared" si="45"/>
        <v>#N/A</v>
      </c>
      <c r="DR32" s="7" t="e">
        <f t="shared" si="45"/>
        <v>#N/A</v>
      </c>
      <c r="DS32" s="7" t="e">
        <f t="shared" si="46"/>
        <v>#N/A</v>
      </c>
      <c r="DT32" s="7" t="e">
        <f t="shared" si="46"/>
        <v>#N/A</v>
      </c>
      <c r="DU32" s="7" t="e">
        <f t="shared" si="46"/>
        <v>#N/A</v>
      </c>
      <c r="DV32" s="7" t="e">
        <f t="shared" si="46"/>
        <v>#N/A</v>
      </c>
      <c r="DW32" s="7" t="e">
        <f t="shared" si="46"/>
        <v>#N/A</v>
      </c>
      <c r="DX32" s="7" t="e">
        <f t="shared" si="46"/>
        <v>#N/A</v>
      </c>
      <c r="DY32" s="7" t="e">
        <f t="shared" si="46"/>
        <v>#N/A</v>
      </c>
      <c r="DZ32" s="7" t="e">
        <f t="shared" si="46"/>
        <v>#N/A</v>
      </c>
      <c r="EA32" s="7" t="e">
        <f t="shared" si="46"/>
        <v>#N/A</v>
      </c>
      <c r="EB32" s="7" t="e">
        <f t="shared" si="46"/>
        <v>#N/A</v>
      </c>
      <c r="EC32" s="7" t="e">
        <f t="shared" si="47"/>
        <v>#N/A</v>
      </c>
      <c r="ED32" s="7" t="e">
        <f t="shared" si="47"/>
        <v>#N/A</v>
      </c>
      <c r="EE32" s="7" t="e">
        <f t="shared" si="47"/>
        <v>#N/A</v>
      </c>
      <c r="EF32" s="7" t="e">
        <f t="shared" si="47"/>
        <v>#N/A</v>
      </c>
      <c r="EG32" s="7" t="e">
        <f t="shared" si="47"/>
        <v>#N/A</v>
      </c>
      <c r="EH32" s="7" t="e">
        <f t="shared" si="47"/>
        <v>#N/A</v>
      </c>
      <c r="EI32" s="7">
        <f t="shared" si="47"/>
        <v>0.04</v>
      </c>
      <c r="EJ32" s="7" t="e">
        <f t="shared" si="47"/>
        <v>#N/A</v>
      </c>
      <c r="EK32" s="7" t="e">
        <f t="shared" si="47"/>
        <v>#N/A</v>
      </c>
      <c r="EL32" s="7" t="e">
        <f t="shared" si="47"/>
        <v>#N/A</v>
      </c>
      <c r="EM32" s="7" t="e">
        <f t="shared" si="48"/>
        <v>#N/A</v>
      </c>
      <c r="EN32" s="7" t="e">
        <f t="shared" si="48"/>
        <v>#N/A</v>
      </c>
      <c r="EO32" s="7" t="e">
        <f t="shared" si="48"/>
        <v>#N/A</v>
      </c>
      <c r="EP32" s="7" t="e">
        <f t="shared" si="48"/>
        <v>#N/A</v>
      </c>
      <c r="EQ32" s="7" t="e">
        <f t="shared" si="48"/>
        <v>#N/A</v>
      </c>
      <c r="ER32" s="7" t="e">
        <f t="shared" si="48"/>
        <v>#N/A</v>
      </c>
      <c r="ES32" s="7" t="e">
        <f t="shared" si="48"/>
        <v>#N/A</v>
      </c>
      <c r="ET32" s="7" t="e">
        <f t="shared" si="48"/>
        <v>#N/A</v>
      </c>
      <c r="EU32" s="7" t="e">
        <f t="shared" si="48"/>
        <v>#N/A</v>
      </c>
      <c r="EV32" s="7" t="e">
        <f t="shared" si="48"/>
        <v>#N/A</v>
      </c>
      <c r="EW32" s="7" t="e">
        <f t="shared" si="49"/>
        <v>#N/A</v>
      </c>
      <c r="EX32" s="7">
        <f t="shared" si="49"/>
        <v>0.06</v>
      </c>
      <c r="EY32" s="7" t="e">
        <f t="shared" si="49"/>
        <v>#N/A</v>
      </c>
      <c r="EZ32" s="7" t="e">
        <f t="shared" si="49"/>
        <v>#N/A</v>
      </c>
      <c r="FA32" s="7" t="e">
        <f t="shared" si="49"/>
        <v>#N/A</v>
      </c>
      <c r="FB32" s="7" t="e">
        <f t="shared" si="49"/>
        <v>#N/A</v>
      </c>
      <c r="FC32" s="7" t="e">
        <f t="shared" si="49"/>
        <v>#N/A</v>
      </c>
      <c r="FD32" s="7" t="e">
        <f t="shared" si="49"/>
        <v>#N/A</v>
      </c>
      <c r="FE32" s="7">
        <f t="shared" si="49"/>
        <v>0.08</v>
      </c>
      <c r="FF32" s="7" t="e">
        <f t="shared" si="49"/>
        <v>#N/A</v>
      </c>
      <c r="FG32" s="7" t="e">
        <f t="shared" si="50"/>
        <v>#N/A</v>
      </c>
      <c r="FH32" s="7" t="e">
        <f t="shared" si="50"/>
        <v>#N/A</v>
      </c>
      <c r="FI32" s="7" t="e">
        <f t="shared" si="50"/>
        <v>#N/A</v>
      </c>
      <c r="FJ32" s="7" t="e">
        <f t="shared" si="50"/>
        <v>#N/A</v>
      </c>
      <c r="FK32" s="7" t="e">
        <f t="shared" si="50"/>
        <v>#N/A</v>
      </c>
      <c r="FL32" s="7" t="e">
        <f t="shared" si="50"/>
        <v>#N/A</v>
      </c>
      <c r="FM32" s="7">
        <f t="shared" si="50"/>
        <v>0.19</v>
      </c>
    </row>
    <row r="33" spans="2:169" x14ac:dyDescent="0.25">
      <c r="B33" s="3" t="s">
        <v>19</v>
      </c>
      <c r="C33" s="6">
        <v>0.03</v>
      </c>
      <c r="D33" s="6">
        <v>0.03</v>
      </c>
      <c r="E33" s="6">
        <v>0.03</v>
      </c>
      <c r="F33" s="6">
        <v>0.03</v>
      </c>
      <c r="G33" s="6">
        <v>0.02</v>
      </c>
      <c r="H33" s="30">
        <f>[1]Comp!H32</f>
        <v>0.02</v>
      </c>
      <c r="I33" s="30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D33" s="4" t="s">
        <v>19</v>
      </c>
      <c r="CE33" s="7">
        <f t="shared" si="42"/>
        <v>0.03</v>
      </c>
      <c r="CF33" s="7" t="e">
        <f t="shared" si="42"/>
        <v>#N/A</v>
      </c>
      <c r="CG33" s="7" t="e">
        <f t="shared" si="42"/>
        <v>#N/A</v>
      </c>
      <c r="CH33" s="7" t="e">
        <f t="shared" si="42"/>
        <v>#N/A</v>
      </c>
      <c r="CI33" s="7" t="e">
        <f t="shared" si="42"/>
        <v>#N/A</v>
      </c>
      <c r="CJ33" s="7" t="e">
        <f t="shared" si="42"/>
        <v>#N/A</v>
      </c>
      <c r="CK33" s="7" t="e">
        <f t="shared" si="42"/>
        <v>#N/A</v>
      </c>
      <c r="CL33" s="7" t="e">
        <f t="shared" si="42"/>
        <v>#N/A</v>
      </c>
      <c r="CM33" s="7" t="e">
        <f t="shared" si="42"/>
        <v>#N/A</v>
      </c>
      <c r="CN33" s="7" t="e">
        <f t="shared" si="42"/>
        <v>#N/A</v>
      </c>
      <c r="CO33" s="7" t="e">
        <f t="shared" si="43"/>
        <v>#N/A</v>
      </c>
      <c r="CP33" s="7" t="e">
        <f t="shared" si="43"/>
        <v>#N/A</v>
      </c>
      <c r="CQ33" s="7" t="e">
        <f t="shared" si="43"/>
        <v>#N/A</v>
      </c>
      <c r="CR33" s="7" t="e">
        <f t="shared" si="43"/>
        <v>#N/A</v>
      </c>
      <c r="CS33" s="7" t="e">
        <f t="shared" si="43"/>
        <v>#N/A</v>
      </c>
      <c r="CT33" s="7" t="e">
        <f t="shared" si="43"/>
        <v>#N/A</v>
      </c>
      <c r="CU33" s="7" t="e">
        <f t="shared" si="43"/>
        <v>#N/A</v>
      </c>
      <c r="CV33" s="7" t="e">
        <f t="shared" si="43"/>
        <v>#N/A</v>
      </c>
      <c r="CW33" s="7" t="e">
        <f t="shared" si="43"/>
        <v>#N/A</v>
      </c>
      <c r="CX33" s="7" t="e">
        <f t="shared" si="43"/>
        <v>#N/A</v>
      </c>
      <c r="CY33" s="7" t="e">
        <f t="shared" si="44"/>
        <v>#N/A</v>
      </c>
      <c r="CZ33" s="7" t="e">
        <f t="shared" si="44"/>
        <v>#N/A</v>
      </c>
      <c r="DA33" s="7" t="e">
        <f t="shared" si="44"/>
        <v>#N/A</v>
      </c>
      <c r="DB33" s="7" t="e">
        <f t="shared" si="44"/>
        <v>#N/A</v>
      </c>
      <c r="DC33" s="7" t="e">
        <f t="shared" si="44"/>
        <v>#N/A</v>
      </c>
      <c r="DD33" s="7" t="e">
        <f t="shared" si="44"/>
        <v>#N/A</v>
      </c>
      <c r="DE33" s="7" t="e">
        <f t="shared" si="44"/>
        <v>#N/A</v>
      </c>
      <c r="DF33" s="7" t="e">
        <f t="shared" si="44"/>
        <v>#N/A</v>
      </c>
      <c r="DG33" s="7" t="e">
        <f t="shared" si="44"/>
        <v>#N/A</v>
      </c>
      <c r="DH33" s="7" t="e">
        <f t="shared" si="44"/>
        <v>#N/A</v>
      </c>
      <c r="DI33" s="7" t="e">
        <f t="shared" si="45"/>
        <v>#N/A</v>
      </c>
      <c r="DJ33" s="7" t="e">
        <f t="shared" si="45"/>
        <v>#N/A</v>
      </c>
      <c r="DK33" s="7" t="e">
        <f t="shared" si="45"/>
        <v>#N/A</v>
      </c>
      <c r="DL33" s="7" t="e">
        <f t="shared" si="45"/>
        <v>#N/A</v>
      </c>
      <c r="DM33" s="7" t="e">
        <f t="shared" si="45"/>
        <v>#N/A</v>
      </c>
      <c r="DN33" s="7" t="e">
        <f t="shared" si="45"/>
        <v>#N/A</v>
      </c>
      <c r="DO33" s="7" t="e">
        <f t="shared" si="45"/>
        <v>#N/A</v>
      </c>
      <c r="DP33" s="7" t="e">
        <f t="shared" si="45"/>
        <v>#N/A</v>
      </c>
      <c r="DQ33" s="7" t="e">
        <f t="shared" si="45"/>
        <v>#N/A</v>
      </c>
      <c r="DR33" s="7" t="e">
        <f t="shared" si="45"/>
        <v>#N/A</v>
      </c>
      <c r="DS33" s="7" t="e">
        <f t="shared" si="46"/>
        <v>#N/A</v>
      </c>
      <c r="DT33" s="7" t="e">
        <f t="shared" si="46"/>
        <v>#N/A</v>
      </c>
      <c r="DU33" s="7" t="e">
        <f t="shared" si="46"/>
        <v>#N/A</v>
      </c>
      <c r="DV33" s="7" t="e">
        <f t="shared" si="46"/>
        <v>#N/A</v>
      </c>
      <c r="DW33" s="7" t="e">
        <f t="shared" si="46"/>
        <v>#N/A</v>
      </c>
      <c r="DX33" s="7" t="e">
        <f t="shared" si="46"/>
        <v>#N/A</v>
      </c>
      <c r="DY33" s="7" t="e">
        <f t="shared" si="46"/>
        <v>#N/A</v>
      </c>
      <c r="DZ33" s="7" t="e">
        <f t="shared" si="46"/>
        <v>#N/A</v>
      </c>
      <c r="EA33" s="7" t="e">
        <f t="shared" si="46"/>
        <v>#N/A</v>
      </c>
      <c r="EB33" s="7" t="e">
        <f t="shared" si="46"/>
        <v>#N/A</v>
      </c>
      <c r="EC33" s="7" t="e">
        <f t="shared" si="47"/>
        <v>#N/A</v>
      </c>
      <c r="ED33" s="7" t="e">
        <f t="shared" si="47"/>
        <v>#N/A</v>
      </c>
      <c r="EE33" s="7" t="e">
        <f t="shared" si="47"/>
        <v>#N/A</v>
      </c>
      <c r="EF33" s="7" t="e">
        <f t="shared" si="47"/>
        <v>#N/A</v>
      </c>
      <c r="EG33" s="7" t="e">
        <f t="shared" si="47"/>
        <v>#N/A</v>
      </c>
      <c r="EH33" s="7" t="e">
        <f t="shared" si="47"/>
        <v>#N/A</v>
      </c>
      <c r="EI33" s="7">
        <f t="shared" si="47"/>
        <v>0.03</v>
      </c>
      <c r="EJ33" s="7" t="e">
        <f t="shared" si="47"/>
        <v>#N/A</v>
      </c>
      <c r="EK33" s="7" t="e">
        <f t="shared" si="47"/>
        <v>#N/A</v>
      </c>
      <c r="EL33" s="7" t="e">
        <f t="shared" si="47"/>
        <v>#N/A</v>
      </c>
      <c r="EM33" s="7" t="e">
        <f t="shared" si="48"/>
        <v>#N/A</v>
      </c>
      <c r="EN33" s="7" t="e">
        <f t="shared" si="48"/>
        <v>#N/A</v>
      </c>
      <c r="EO33" s="7" t="e">
        <f t="shared" si="48"/>
        <v>#N/A</v>
      </c>
      <c r="EP33" s="7" t="e">
        <f t="shared" si="48"/>
        <v>#N/A</v>
      </c>
      <c r="EQ33" s="7" t="e">
        <f t="shared" si="48"/>
        <v>#N/A</v>
      </c>
      <c r="ER33" s="7" t="e">
        <f t="shared" si="48"/>
        <v>#N/A</v>
      </c>
      <c r="ES33" s="7" t="e">
        <f t="shared" si="48"/>
        <v>#N/A</v>
      </c>
      <c r="ET33" s="7" t="e">
        <f t="shared" si="48"/>
        <v>#N/A</v>
      </c>
      <c r="EU33" s="7" t="e">
        <f t="shared" si="48"/>
        <v>#N/A</v>
      </c>
      <c r="EV33" s="7" t="e">
        <f t="shared" si="48"/>
        <v>#N/A</v>
      </c>
      <c r="EW33" s="7" t="e">
        <f t="shared" si="49"/>
        <v>#N/A</v>
      </c>
      <c r="EX33" s="7">
        <f t="shared" si="49"/>
        <v>0.03</v>
      </c>
      <c r="EY33" s="7" t="e">
        <f t="shared" si="49"/>
        <v>#N/A</v>
      </c>
      <c r="EZ33" s="7" t="e">
        <f t="shared" si="49"/>
        <v>#N/A</v>
      </c>
      <c r="FA33" s="7" t="e">
        <f t="shared" si="49"/>
        <v>#N/A</v>
      </c>
      <c r="FB33" s="7" t="e">
        <f t="shared" si="49"/>
        <v>#N/A</v>
      </c>
      <c r="FC33" s="7" t="e">
        <f t="shared" si="49"/>
        <v>#N/A</v>
      </c>
      <c r="FD33" s="7" t="e">
        <f t="shared" si="49"/>
        <v>#N/A</v>
      </c>
      <c r="FE33" s="7">
        <f t="shared" si="49"/>
        <v>0.03</v>
      </c>
      <c r="FF33" s="7" t="e">
        <f t="shared" si="49"/>
        <v>#N/A</v>
      </c>
      <c r="FG33" s="7" t="e">
        <f t="shared" si="50"/>
        <v>#N/A</v>
      </c>
      <c r="FH33" s="7" t="e">
        <f t="shared" si="50"/>
        <v>#N/A</v>
      </c>
      <c r="FI33" s="7" t="e">
        <f t="shared" si="50"/>
        <v>#N/A</v>
      </c>
      <c r="FJ33" s="7" t="e">
        <f t="shared" si="50"/>
        <v>#N/A</v>
      </c>
      <c r="FK33" s="7" t="e">
        <f t="shared" si="50"/>
        <v>#N/A</v>
      </c>
      <c r="FL33" s="7" t="e">
        <f t="shared" si="50"/>
        <v>#N/A</v>
      </c>
      <c r="FM33" s="7">
        <f t="shared" si="50"/>
        <v>0.02</v>
      </c>
    </row>
    <row r="34" spans="2:169" x14ac:dyDescent="0.25">
      <c r="B34" s="3" t="s">
        <v>20</v>
      </c>
      <c r="C34" s="6">
        <f>1-SUM(C27:C33)</f>
        <v>9.9999999999999978E-2</v>
      </c>
      <c r="D34" s="6">
        <f>1-SUM(D27:D33)</f>
        <v>6.9999999999999951E-2</v>
      </c>
      <c r="E34" s="6">
        <f>1-SUM(E27:E33)</f>
        <v>8.0000000000000071E-2</v>
      </c>
      <c r="F34" s="6">
        <f>1-SUM(F27:F33)</f>
        <v>8.0000000000000071E-2</v>
      </c>
      <c r="G34" s="6">
        <f>1-SUM(G27:G33)</f>
        <v>5.9999999999999831E-2</v>
      </c>
      <c r="H34" s="30">
        <f>[1]Comp!H33</f>
        <v>6.0000000000000053E-2</v>
      </c>
      <c r="I34" s="30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D34" s="4" t="s">
        <v>20</v>
      </c>
      <c r="CE34" s="7">
        <f t="shared" si="42"/>
        <v>9.9999999999999978E-2</v>
      </c>
      <c r="CF34" s="7" t="e">
        <f t="shared" si="42"/>
        <v>#N/A</v>
      </c>
      <c r="CG34" s="7" t="e">
        <f t="shared" si="42"/>
        <v>#N/A</v>
      </c>
      <c r="CH34" s="7" t="e">
        <f t="shared" si="42"/>
        <v>#N/A</v>
      </c>
      <c r="CI34" s="7" t="e">
        <f t="shared" si="42"/>
        <v>#N/A</v>
      </c>
      <c r="CJ34" s="7" t="e">
        <f t="shared" si="42"/>
        <v>#N/A</v>
      </c>
      <c r="CK34" s="7" t="e">
        <f t="shared" si="42"/>
        <v>#N/A</v>
      </c>
      <c r="CL34" s="7" t="e">
        <f t="shared" si="42"/>
        <v>#N/A</v>
      </c>
      <c r="CM34" s="7" t="e">
        <f t="shared" si="42"/>
        <v>#N/A</v>
      </c>
      <c r="CN34" s="7" t="e">
        <f t="shared" si="42"/>
        <v>#N/A</v>
      </c>
      <c r="CO34" s="7" t="e">
        <f t="shared" si="43"/>
        <v>#N/A</v>
      </c>
      <c r="CP34" s="7" t="e">
        <f t="shared" si="43"/>
        <v>#N/A</v>
      </c>
      <c r="CQ34" s="7" t="e">
        <f t="shared" si="43"/>
        <v>#N/A</v>
      </c>
      <c r="CR34" s="7" t="e">
        <f t="shared" si="43"/>
        <v>#N/A</v>
      </c>
      <c r="CS34" s="7" t="e">
        <f t="shared" si="43"/>
        <v>#N/A</v>
      </c>
      <c r="CT34" s="7" t="e">
        <f t="shared" si="43"/>
        <v>#N/A</v>
      </c>
      <c r="CU34" s="7" t="e">
        <f t="shared" si="43"/>
        <v>#N/A</v>
      </c>
      <c r="CV34" s="7" t="e">
        <f t="shared" si="43"/>
        <v>#N/A</v>
      </c>
      <c r="CW34" s="7" t="e">
        <f t="shared" si="43"/>
        <v>#N/A</v>
      </c>
      <c r="CX34" s="7" t="e">
        <f t="shared" si="43"/>
        <v>#N/A</v>
      </c>
      <c r="CY34" s="7" t="e">
        <f t="shared" si="44"/>
        <v>#N/A</v>
      </c>
      <c r="CZ34" s="7" t="e">
        <f t="shared" si="44"/>
        <v>#N/A</v>
      </c>
      <c r="DA34" s="7" t="e">
        <f t="shared" si="44"/>
        <v>#N/A</v>
      </c>
      <c r="DB34" s="7" t="e">
        <f t="shared" si="44"/>
        <v>#N/A</v>
      </c>
      <c r="DC34" s="7" t="e">
        <f t="shared" si="44"/>
        <v>#N/A</v>
      </c>
      <c r="DD34" s="7" t="e">
        <f t="shared" si="44"/>
        <v>#N/A</v>
      </c>
      <c r="DE34" s="7" t="e">
        <f t="shared" si="44"/>
        <v>#N/A</v>
      </c>
      <c r="DF34" s="7" t="e">
        <f t="shared" si="44"/>
        <v>#N/A</v>
      </c>
      <c r="DG34" s="7" t="e">
        <f t="shared" si="44"/>
        <v>#N/A</v>
      </c>
      <c r="DH34" s="7" t="e">
        <f t="shared" si="44"/>
        <v>#N/A</v>
      </c>
      <c r="DI34" s="7" t="e">
        <f t="shared" si="45"/>
        <v>#N/A</v>
      </c>
      <c r="DJ34" s="7" t="e">
        <f t="shared" si="45"/>
        <v>#N/A</v>
      </c>
      <c r="DK34" s="7" t="e">
        <f t="shared" si="45"/>
        <v>#N/A</v>
      </c>
      <c r="DL34" s="7" t="e">
        <f t="shared" si="45"/>
        <v>#N/A</v>
      </c>
      <c r="DM34" s="7" t="e">
        <f t="shared" si="45"/>
        <v>#N/A</v>
      </c>
      <c r="DN34" s="7" t="e">
        <f t="shared" si="45"/>
        <v>#N/A</v>
      </c>
      <c r="DO34" s="7" t="e">
        <f t="shared" si="45"/>
        <v>#N/A</v>
      </c>
      <c r="DP34" s="7" t="e">
        <f t="shared" si="45"/>
        <v>#N/A</v>
      </c>
      <c r="DQ34" s="7" t="e">
        <f t="shared" si="45"/>
        <v>#N/A</v>
      </c>
      <c r="DR34" s="7" t="e">
        <f t="shared" si="45"/>
        <v>#N/A</v>
      </c>
      <c r="DS34" s="7" t="e">
        <f t="shared" si="46"/>
        <v>#N/A</v>
      </c>
      <c r="DT34" s="7" t="e">
        <f t="shared" si="46"/>
        <v>#N/A</v>
      </c>
      <c r="DU34" s="7" t="e">
        <f t="shared" si="46"/>
        <v>#N/A</v>
      </c>
      <c r="DV34" s="7" t="e">
        <f t="shared" si="46"/>
        <v>#N/A</v>
      </c>
      <c r="DW34" s="7" t="e">
        <f t="shared" si="46"/>
        <v>#N/A</v>
      </c>
      <c r="DX34" s="7" t="e">
        <f t="shared" si="46"/>
        <v>#N/A</v>
      </c>
      <c r="DY34" s="7" t="e">
        <f t="shared" si="46"/>
        <v>#N/A</v>
      </c>
      <c r="DZ34" s="7" t="e">
        <f t="shared" si="46"/>
        <v>#N/A</v>
      </c>
      <c r="EA34" s="7" t="e">
        <f t="shared" si="46"/>
        <v>#N/A</v>
      </c>
      <c r="EB34" s="7" t="e">
        <f t="shared" si="46"/>
        <v>#N/A</v>
      </c>
      <c r="EC34" s="7" t="e">
        <f t="shared" si="47"/>
        <v>#N/A</v>
      </c>
      <c r="ED34" s="7" t="e">
        <f t="shared" si="47"/>
        <v>#N/A</v>
      </c>
      <c r="EE34" s="7" t="e">
        <f t="shared" si="47"/>
        <v>#N/A</v>
      </c>
      <c r="EF34" s="7" t="e">
        <f t="shared" si="47"/>
        <v>#N/A</v>
      </c>
      <c r="EG34" s="7" t="e">
        <f t="shared" si="47"/>
        <v>#N/A</v>
      </c>
      <c r="EH34" s="7" t="e">
        <f t="shared" si="47"/>
        <v>#N/A</v>
      </c>
      <c r="EI34" s="7">
        <f t="shared" si="47"/>
        <v>6.9999999999999951E-2</v>
      </c>
      <c r="EJ34" s="7" t="e">
        <f t="shared" si="47"/>
        <v>#N/A</v>
      </c>
      <c r="EK34" s="7" t="e">
        <f t="shared" si="47"/>
        <v>#N/A</v>
      </c>
      <c r="EL34" s="7" t="e">
        <f t="shared" si="47"/>
        <v>#N/A</v>
      </c>
      <c r="EM34" s="7" t="e">
        <f t="shared" si="48"/>
        <v>#N/A</v>
      </c>
      <c r="EN34" s="7" t="e">
        <f t="shared" si="48"/>
        <v>#N/A</v>
      </c>
      <c r="EO34" s="7" t="e">
        <f t="shared" si="48"/>
        <v>#N/A</v>
      </c>
      <c r="EP34" s="7" t="e">
        <f t="shared" si="48"/>
        <v>#N/A</v>
      </c>
      <c r="EQ34" s="7" t="e">
        <f t="shared" si="48"/>
        <v>#N/A</v>
      </c>
      <c r="ER34" s="7" t="e">
        <f t="shared" si="48"/>
        <v>#N/A</v>
      </c>
      <c r="ES34" s="7" t="e">
        <f t="shared" si="48"/>
        <v>#N/A</v>
      </c>
      <c r="ET34" s="7" t="e">
        <f t="shared" si="48"/>
        <v>#N/A</v>
      </c>
      <c r="EU34" s="7" t="e">
        <f t="shared" si="48"/>
        <v>#N/A</v>
      </c>
      <c r="EV34" s="7" t="e">
        <f t="shared" si="48"/>
        <v>#N/A</v>
      </c>
      <c r="EW34" s="7" t="e">
        <f t="shared" si="49"/>
        <v>#N/A</v>
      </c>
      <c r="EX34" s="7">
        <f t="shared" si="49"/>
        <v>8.0000000000000071E-2</v>
      </c>
      <c r="EY34" s="7" t="e">
        <f t="shared" si="49"/>
        <v>#N/A</v>
      </c>
      <c r="EZ34" s="7" t="e">
        <f t="shared" si="49"/>
        <v>#N/A</v>
      </c>
      <c r="FA34" s="7" t="e">
        <f t="shared" si="49"/>
        <v>#N/A</v>
      </c>
      <c r="FB34" s="7" t="e">
        <f t="shared" si="49"/>
        <v>#N/A</v>
      </c>
      <c r="FC34" s="7" t="e">
        <f t="shared" si="49"/>
        <v>#N/A</v>
      </c>
      <c r="FD34" s="7" t="e">
        <f t="shared" si="49"/>
        <v>#N/A</v>
      </c>
      <c r="FE34" s="7">
        <f t="shared" si="49"/>
        <v>8.0000000000000071E-2</v>
      </c>
      <c r="FF34" s="7" t="e">
        <f t="shared" si="49"/>
        <v>#N/A</v>
      </c>
      <c r="FG34" s="7" t="e">
        <f t="shared" si="50"/>
        <v>#N/A</v>
      </c>
      <c r="FH34" s="7" t="e">
        <f t="shared" si="50"/>
        <v>#N/A</v>
      </c>
      <c r="FI34" s="7" t="e">
        <f t="shared" si="50"/>
        <v>#N/A</v>
      </c>
      <c r="FJ34" s="7" t="e">
        <f t="shared" si="50"/>
        <v>#N/A</v>
      </c>
      <c r="FK34" s="7" t="e">
        <f t="shared" si="50"/>
        <v>#N/A</v>
      </c>
      <c r="FL34" s="7" t="e">
        <f t="shared" si="50"/>
        <v>#N/A</v>
      </c>
      <c r="FM34" s="7">
        <f t="shared" si="50"/>
        <v>5.9999999999999831E-2</v>
      </c>
    </row>
    <row r="36" spans="2:169" ht="15.75" hidden="1" thickBot="1" x14ac:dyDescent="0.3">
      <c r="B36" s="5" t="s">
        <v>12</v>
      </c>
      <c r="C36" s="1">
        <v>43276</v>
      </c>
      <c r="D36" s="1">
        <v>43332</v>
      </c>
      <c r="E36" s="1">
        <v>43346</v>
      </c>
      <c r="F36" s="1">
        <v>43353</v>
      </c>
      <c r="G36" s="1">
        <v>43361</v>
      </c>
      <c r="H36" s="1">
        <f>H26</f>
        <v>43366</v>
      </c>
      <c r="I36" s="1"/>
      <c r="J36" s="1">
        <v>43275</v>
      </c>
      <c r="K36" s="1">
        <v>43331</v>
      </c>
      <c r="L36" s="1">
        <v>43346</v>
      </c>
      <c r="M36" s="1">
        <v>43353</v>
      </c>
      <c r="N36" s="1">
        <v>43361</v>
      </c>
      <c r="O36" s="1"/>
      <c r="P36" s="1"/>
      <c r="Q36" s="14" t="s">
        <v>7</v>
      </c>
      <c r="R36" s="14" t="s">
        <v>22</v>
      </c>
    </row>
    <row r="37" spans="2:169" hidden="1" x14ac:dyDescent="0.25">
      <c r="B37" s="2" t="s">
        <v>1</v>
      </c>
      <c r="C37" s="12"/>
      <c r="D37" s="12"/>
      <c r="E37" s="12"/>
      <c r="F37" s="12"/>
      <c r="G37" s="12"/>
      <c r="H37" s="12"/>
      <c r="I37" s="12"/>
      <c r="J37" s="17"/>
      <c r="K37" s="17"/>
      <c r="L37" s="17"/>
      <c r="M37" s="17"/>
      <c r="N37" s="17"/>
      <c r="O37" s="17"/>
      <c r="P37" s="12"/>
      <c r="Q37" s="15"/>
      <c r="R37" s="16"/>
    </row>
    <row r="38" spans="2:169" hidden="1" x14ac:dyDescent="0.25">
      <c r="B38" s="3" t="s">
        <v>0</v>
      </c>
      <c r="C38" s="6">
        <f>C5/(1-C$4)</f>
        <v>0.38061024761751955</v>
      </c>
      <c r="D38" s="6">
        <f t="shared" ref="D38:G38" si="51">D5/(1-D$4)</f>
        <v>0.34498540616049667</v>
      </c>
      <c r="E38" s="6">
        <f t="shared" si="51"/>
        <v>0.32866364023265709</v>
      </c>
      <c r="F38" s="6">
        <f t="shared" si="51"/>
        <v>0.37463546455908653</v>
      </c>
      <c r="G38" s="6">
        <f t="shared" si="51"/>
        <v>0.33065172024219014</v>
      </c>
      <c r="H38" s="6">
        <f t="shared" ref="H38" si="52">H5/(1-H$4)</f>
        <v>0.3555696992343087</v>
      </c>
      <c r="I38" s="6"/>
      <c r="J38" s="17">
        <f t="shared" ref="J38:N44" si="53">ABS(C38-C60)</f>
        <v>9.2474654397180556E-2</v>
      </c>
      <c r="K38" s="17">
        <f t="shared" si="53"/>
        <v>2.2404760999206297E-2</v>
      </c>
      <c r="L38" s="17">
        <f t="shared" si="53"/>
        <v>2.3108084677101515E-2</v>
      </c>
      <c r="M38" s="17">
        <f t="shared" si="53"/>
        <v>2.3284113207735158E-2</v>
      </c>
      <c r="N38" s="17">
        <f t="shared" si="53"/>
        <v>2.3778659504645305E-2</v>
      </c>
      <c r="O38" s="17"/>
      <c r="P38" s="6"/>
      <c r="Q38" s="16">
        <f t="shared" ref="Q38:Q44" si="54">AVERAGE(J38:N38)</f>
        <v>3.7010054557173766E-2</v>
      </c>
      <c r="R38" s="16">
        <f t="shared" ref="R38:R44" si="55">_xlfn.STDEV.S(J38:N38)</f>
        <v>3.1009564987424548E-2</v>
      </c>
      <c r="S38" s="8"/>
    </row>
    <row r="39" spans="2:169" hidden="1" x14ac:dyDescent="0.25">
      <c r="B39" s="3" t="s">
        <v>4</v>
      </c>
      <c r="C39" s="6">
        <f t="shared" ref="C39:G39" si="56">C6/(1-C$4)</f>
        <v>0.19906067038863479</v>
      </c>
      <c r="D39" s="6">
        <f t="shared" si="56"/>
        <v>0.19883452008110739</v>
      </c>
      <c r="E39" s="6">
        <f t="shared" si="56"/>
        <v>0.17352638672152079</v>
      </c>
      <c r="F39" s="6">
        <f t="shared" si="56"/>
        <v>0.12335879558641555</v>
      </c>
      <c r="G39" s="6">
        <f t="shared" si="56"/>
        <v>9.7017139344965239E-2</v>
      </c>
      <c r="H39" s="6">
        <f t="shared" ref="H39" si="57">H6/(1-H$4)</f>
        <v>8.1203524059246648E-2</v>
      </c>
      <c r="I39" s="6"/>
      <c r="J39" s="17">
        <f t="shared" si="53"/>
        <v>2.127831266221264E-2</v>
      </c>
      <c r="K39" s="17">
        <f t="shared" si="53"/>
        <v>5.2861329843331972E-3</v>
      </c>
      <c r="L39" s="17">
        <f t="shared" si="53"/>
        <v>6.8597200548541348E-3</v>
      </c>
      <c r="M39" s="17">
        <f t="shared" si="53"/>
        <v>1.7371739647939338E-3</v>
      </c>
      <c r="N39" s="17">
        <f t="shared" si="53"/>
        <v>2.1067772256357656E-2</v>
      </c>
      <c r="O39" s="17"/>
      <c r="P39" s="6"/>
      <c r="Q39" s="16">
        <f t="shared" si="54"/>
        <v>1.1245822384510312E-2</v>
      </c>
      <c r="R39" s="16">
        <f t="shared" si="55"/>
        <v>9.2505641263093703E-3</v>
      </c>
      <c r="S39" s="8"/>
    </row>
    <row r="40" spans="2:169" hidden="1" x14ac:dyDescent="0.25">
      <c r="B40" s="3" t="s">
        <v>2</v>
      </c>
      <c r="C40" s="6">
        <f t="shared" ref="C40:G40" si="58">C7/(1-C$4)</f>
        <v>9.6066337265677967E-2</v>
      </c>
      <c r="D40" s="6">
        <f t="shared" si="58"/>
        <v>0.12461064870002055</v>
      </c>
      <c r="E40" s="6">
        <f t="shared" si="58"/>
        <v>0.12014706577765168</v>
      </c>
      <c r="F40" s="6">
        <f t="shared" si="58"/>
        <v>0.1175185845084996</v>
      </c>
      <c r="G40" s="6">
        <f t="shared" si="58"/>
        <v>0.1091365812037717</v>
      </c>
      <c r="H40" s="6">
        <f t="shared" ref="H40" si="59">H7/(1-H$4)</f>
        <v>0.10311369754070018</v>
      </c>
      <c r="I40" s="6"/>
      <c r="J40" s="17">
        <f t="shared" si="53"/>
        <v>5.6285779885592996E-3</v>
      </c>
      <c r="K40" s="17">
        <f t="shared" si="53"/>
        <v>1.1707422893568922E-2</v>
      </c>
      <c r="L40" s="17">
        <f t="shared" si="53"/>
        <v>4.8529342223483235E-3</v>
      </c>
      <c r="M40" s="17">
        <f t="shared" si="53"/>
        <v>4.1030371131220156E-3</v>
      </c>
      <c r="N40" s="17">
        <f t="shared" si="53"/>
        <v>2.0528986267062843E-2</v>
      </c>
      <c r="O40" s="17"/>
      <c r="P40" s="6"/>
      <c r="Q40" s="16">
        <f t="shared" si="54"/>
        <v>9.3641916969322801E-3</v>
      </c>
      <c r="R40" s="16">
        <f t="shared" si="55"/>
        <v>6.9305369844087413E-3</v>
      </c>
      <c r="S40" s="8"/>
    </row>
    <row r="41" spans="2:169" hidden="1" x14ac:dyDescent="0.25">
      <c r="B41" s="3" t="s">
        <v>5</v>
      </c>
      <c r="C41" s="6">
        <f t="shared" ref="C41:G41" si="60">C8/(1-C$4)</f>
        <v>0.10593926462413496</v>
      </c>
      <c r="D41" s="6">
        <f t="shared" si="60"/>
        <v>0.10932350355520247</v>
      </c>
      <c r="E41" s="6">
        <f t="shared" si="60"/>
        <v>0.14257489241972857</v>
      </c>
      <c r="F41" s="6">
        <f t="shared" si="60"/>
        <v>0.14586552414598128</v>
      </c>
      <c r="G41" s="6">
        <f t="shared" si="60"/>
        <v>0.14292847249247009</v>
      </c>
      <c r="H41" s="6">
        <f t="shared" ref="H41" si="61">H8/(1-H$4)</f>
        <v>0.1358355542091286</v>
      </c>
      <c r="I41" s="6"/>
      <c r="J41" s="17">
        <f t="shared" si="53"/>
        <v>2.9653955714848065E-2</v>
      </c>
      <c r="K41" s="17">
        <f t="shared" si="53"/>
        <v>3.5837786767378157E-2</v>
      </c>
      <c r="L41" s="17">
        <f t="shared" si="53"/>
        <v>2.4091774246938091E-2</v>
      </c>
      <c r="M41" s="17">
        <f t="shared" si="53"/>
        <v>2.7831245026673779E-3</v>
      </c>
      <c r="N41" s="17">
        <f t="shared" si="53"/>
        <v>3.6879661633561767E-3</v>
      </c>
      <c r="O41" s="17"/>
      <c r="P41" s="6"/>
      <c r="Q41" s="16">
        <f t="shared" si="54"/>
        <v>1.9210921479037572E-2</v>
      </c>
      <c r="R41" s="16">
        <f t="shared" si="55"/>
        <v>1.5167127219239119E-2</v>
      </c>
      <c r="S41" s="8"/>
    </row>
    <row r="42" spans="2:169" hidden="1" x14ac:dyDescent="0.25">
      <c r="B42" s="3" t="s">
        <v>6</v>
      </c>
      <c r="C42" s="6">
        <f t="shared" ref="C42:G42" si="62">C9/(1-C$4)</f>
        <v>6.2829402548747262E-2</v>
      </c>
      <c r="D42" s="6">
        <f t="shared" si="62"/>
        <v>0.12179543372217541</v>
      </c>
      <c r="E42" s="6">
        <f t="shared" si="62"/>
        <v>0.13373203054806829</v>
      </c>
      <c r="F42" s="6">
        <f t="shared" si="62"/>
        <v>0.12155575332176403</v>
      </c>
      <c r="G42" s="6">
        <f t="shared" si="62"/>
        <v>0.21998639341528256</v>
      </c>
      <c r="H42" s="6">
        <f t="shared" ref="H42" si="63">H9/(1-H$4)</f>
        <v>0.23837793259998125</v>
      </c>
      <c r="I42" s="6"/>
      <c r="J42" s="17">
        <f t="shared" si="53"/>
        <v>2.8931097464001507E-2</v>
      </c>
      <c r="K42" s="17">
        <f t="shared" si="53"/>
        <v>5.7279304689917349E-2</v>
      </c>
      <c r="L42" s="17">
        <f t="shared" si="53"/>
        <v>5.0398697214734958E-2</v>
      </c>
      <c r="M42" s="17">
        <f t="shared" si="53"/>
        <v>1.344764521365592E-2</v>
      </c>
      <c r="N42" s="17">
        <f t="shared" si="53"/>
        <v>2.0519935698641495E-2</v>
      </c>
      <c r="O42" s="17"/>
      <c r="P42" s="6"/>
      <c r="Q42" s="16">
        <f t="shared" si="54"/>
        <v>3.4115336056190243E-2</v>
      </c>
      <c r="R42" s="16">
        <f t="shared" si="55"/>
        <v>1.8977499696411857E-2</v>
      </c>
      <c r="S42" s="8"/>
    </row>
    <row r="43" spans="2:169" hidden="1" x14ac:dyDescent="0.25">
      <c r="B43" s="3" t="s">
        <v>3</v>
      </c>
      <c r="C43" s="6">
        <f t="shared" ref="C43:G43" si="64">C10/(1-C$4)</f>
        <v>7.3617789336041337E-2</v>
      </c>
      <c r="D43" s="6">
        <f t="shared" si="64"/>
        <v>6.0866487059729545E-2</v>
      </c>
      <c r="E43" s="6">
        <f t="shared" si="64"/>
        <v>6.1846834066297825E-2</v>
      </c>
      <c r="F43" s="6">
        <f t="shared" si="64"/>
        <v>4.3976223483808564E-2</v>
      </c>
      <c r="G43" s="6">
        <f t="shared" si="64"/>
        <v>3.8003152419525267E-2</v>
      </c>
      <c r="H43" s="6">
        <f t="shared" ref="H43" si="65">H10/(1-H$4)</f>
        <v>3.4367257442122635E-2</v>
      </c>
      <c r="I43" s="6"/>
      <c r="J43" s="17">
        <f t="shared" si="53"/>
        <v>2.2770331708922703E-2</v>
      </c>
      <c r="K43" s="17">
        <f t="shared" si="53"/>
        <v>1.2479390285535998E-2</v>
      </c>
      <c r="L43" s="17">
        <f t="shared" si="53"/>
        <v>2.018016739963116E-2</v>
      </c>
      <c r="M43" s="17">
        <f t="shared" si="53"/>
        <v>3.4356829432680216E-3</v>
      </c>
      <c r="N43" s="17">
        <f t="shared" si="53"/>
        <v>1.2686696723322736E-2</v>
      </c>
      <c r="O43" s="17"/>
      <c r="P43" s="6"/>
      <c r="Q43" s="16">
        <f t="shared" si="54"/>
        <v>1.4310453812136123E-2</v>
      </c>
      <c r="R43" s="16">
        <f t="shared" si="55"/>
        <v>7.5873759264989179E-3</v>
      </c>
      <c r="S43" s="8"/>
    </row>
    <row r="44" spans="2:169" hidden="1" x14ac:dyDescent="0.25">
      <c r="B44" s="3" t="s">
        <v>13</v>
      </c>
      <c r="C44" s="6">
        <f t="shared" ref="C44:G44" si="66">C11/(1-C$4)</f>
        <v>8.1876288219244336E-2</v>
      </c>
      <c r="D44" s="6">
        <f t="shared" si="66"/>
        <v>3.9584000721267602E-2</v>
      </c>
      <c r="E44" s="6">
        <f t="shared" si="66"/>
        <v>3.9509150234075564E-2</v>
      </c>
      <c r="F44" s="6">
        <f t="shared" si="66"/>
        <v>7.3089654394444425E-2</v>
      </c>
      <c r="G44" s="6">
        <f t="shared" si="66"/>
        <v>6.2276540881794816E-2</v>
      </c>
      <c r="H44" s="6">
        <f t="shared" ref="H44" si="67">H11/(1-H$4)</f>
        <v>5.1532334914511937E-2</v>
      </c>
      <c r="I44" s="6"/>
      <c r="J44" s="17">
        <f t="shared" si="53"/>
        <v>8.7615237204484414E-2</v>
      </c>
      <c r="K44" s="17">
        <f t="shared" si="53"/>
        <v>7.3319225085183931E-2</v>
      </c>
      <c r="L44" s="17">
        <f t="shared" si="53"/>
        <v>7.1601960877035659E-2</v>
      </c>
      <c r="M44" s="17">
        <f t="shared" si="53"/>
        <v>3.5018453713663786E-2</v>
      </c>
      <c r="N44" s="17">
        <f t="shared" si="53"/>
        <v>1.3672826206812559E-2</v>
      </c>
      <c r="O44" s="17"/>
      <c r="P44" s="6"/>
      <c r="Q44" s="16">
        <f t="shared" si="54"/>
        <v>5.6245540617436064E-2</v>
      </c>
      <c r="R44" s="16">
        <f t="shared" si="55"/>
        <v>3.0718127543707591E-2</v>
      </c>
      <c r="S44" s="8"/>
    </row>
    <row r="45" spans="2:169" hidden="1" x14ac:dyDescent="0.25">
      <c r="B45" s="18"/>
      <c r="C45" s="6"/>
      <c r="D45" s="6"/>
      <c r="E45" s="6"/>
      <c r="F45" s="6"/>
      <c r="G45" s="6"/>
      <c r="H45" s="6"/>
      <c r="I45" s="6"/>
      <c r="J45" s="20">
        <f>AVERAGE($J$46:$N$46)</f>
        <v>1.9236855584132101E-2</v>
      </c>
      <c r="K45" s="20">
        <f t="shared" ref="K45:N45" si="68">AVERAGE($J$46:$N$46)</f>
        <v>1.9236855584132101E-2</v>
      </c>
      <c r="L45" s="20">
        <f t="shared" si="68"/>
        <v>1.9236855584132101E-2</v>
      </c>
      <c r="M45" s="20">
        <f t="shared" si="68"/>
        <v>1.9236855584132101E-2</v>
      </c>
      <c r="N45" s="20">
        <f t="shared" si="68"/>
        <v>1.9236855584132101E-2</v>
      </c>
      <c r="O45" s="20"/>
      <c r="P45" s="6"/>
      <c r="Q45" s="16"/>
      <c r="R45" s="16"/>
    </row>
    <row r="46" spans="2:169" ht="15.75" hidden="1" thickBot="1" x14ac:dyDescent="0.3">
      <c r="D46" s="8"/>
      <c r="J46" s="16">
        <f t="shared" ref="J46:M46" si="69">_xlfn.STDEV.P(J37:J44)</f>
        <v>3.1778594712111405E-2</v>
      </c>
      <c r="K46" s="16">
        <f t="shared" si="69"/>
        <v>2.3769649880571748E-2</v>
      </c>
      <c r="L46" s="16">
        <f t="shared" si="69"/>
        <v>2.230368179512332E-2</v>
      </c>
      <c r="M46" s="16">
        <f t="shared" si="69"/>
        <v>1.1863851708766637E-2</v>
      </c>
      <c r="N46" s="16">
        <f>_xlfn.STDEV.P(N37:N44)</f>
        <v>6.4684998240874033E-3</v>
      </c>
      <c r="O46" s="16"/>
      <c r="Q46" s="13"/>
      <c r="R46" s="16"/>
    </row>
    <row r="47" spans="2:169" ht="15.75" hidden="1" thickBot="1" x14ac:dyDescent="0.3">
      <c r="B47" s="5" t="s">
        <v>21</v>
      </c>
      <c r="C47" s="1">
        <v>43275</v>
      </c>
      <c r="D47" s="1">
        <v>43331</v>
      </c>
      <c r="E47" s="1">
        <v>43346</v>
      </c>
      <c r="F47" s="1">
        <v>43353</v>
      </c>
      <c r="G47" s="1">
        <v>43361</v>
      </c>
      <c r="H47" s="1">
        <f>H36</f>
        <v>43366</v>
      </c>
      <c r="I47" s="1"/>
      <c r="J47" s="1">
        <v>43275</v>
      </c>
      <c r="K47" s="1">
        <v>43331</v>
      </c>
      <c r="L47" s="1">
        <v>43346</v>
      </c>
      <c r="M47" s="1">
        <v>43353</v>
      </c>
      <c r="N47" s="1">
        <v>43361</v>
      </c>
      <c r="O47" s="1"/>
      <c r="P47" s="1"/>
      <c r="Q47" s="14" t="s">
        <v>7</v>
      </c>
      <c r="R47" s="14" t="s">
        <v>22</v>
      </c>
    </row>
    <row r="48" spans="2:169" hidden="1" x14ac:dyDescent="0.25">
      <c r="B48" s="2" t="s">
        <v>1</v>
      </c>
      <c r="C48" s="12"/>
      <c r="D48" s="12"/>
      <c r="E48" s="12"/>
      <c r="F48" s="12"/>
      <c r="G48" s="12"/>
      <c r="H48" s="12"/>
      <c r="I48" s="12"/>
      <c r="J48" s="17"/>
      <c r="K48" s="17"/>
      <c r="L48" s="17"/>
      <c r="M48" s="17"/>
      <c r="N48" s="17"/>
      <c r="O48" s="17"/>
      <c r="P48" s="12"/>
      <c r="Q48" s="15"/>
      <c r="R48" s="16"/>
      <c r="S48" s="21"/>
      <c r="T48" s="21"/>
    </row>
    <row r="49" spans="2:20" hidden="1" x14ac:dyDescent="0.25">
      <c r="B49" s="3" t="s">
        <v>0</v>
      </c>
      <c r="C49" s="6">
        <f>C17/(1-C$16)</f>
        <v>0.26826826826826827</v>
      </c>
      <c r="D49" s="6">
        <f t="shared" ref="D49:G49" si="70">D17/(1-D$16)</f>
        <v>0.28225430833721471</v>
      </c>
      <c r="E49" s="6">
        <f t="shared" si="70"/>
        <v>0.27787851314596551</v>
      </c>
      <c r="F49" s="6">
        <f t="shared" si="70"/>
        <v>0.29915966386554621</v>
      </c>
      <c r="G49" s="6">
        <f t="shared" si="70"/>
        <v>0.31921447824412785</v>
      </c>
      <c r="H49" s="6">
        <f t="shared" ref="H49" si="71">H17/(1-H$16)</f>
        <v>0.3377293577981651</v>
      </c>
      <c r="I49" s="6"/>
      <c r="J49" s="17">
        <f t="shared" ref="J49:N55" si="72">ABS(C49-C60)</f>
        <v>1.986732495207072E-2</v>
      </c>
      <c r="K49" s="17">
        <f t="shared" si="72"/>
        <v>4.0326336824075659E-2</v>
      </c>
      <c r="L49" s="17">
        <f t="shared" si="72"/>
        <v>2.7677042409590069E-2</v>
      </c>
      <c r="M49" s="17">
        <f t="shared" si="72"/>
        <v>5.219168748580516E-2</v>
      </c>
      <c r="N49" s="17">
        <f t="shared" si="72"/>
        <v>3.5215901502707592E-2</v>
      </c>
      <c r="O49" s="17"/>
      <c r="P49" s="6"/>
      <c r="Q49" s="16">
        <f t="shared" ref="Q49:Q55" si="73">AVERAGE(J49:N49)</f>
        <v>3.5055658634849843E-2</v>
      </c>
      <c r="R49" s="16">
        <f t="shared" ref="R49:R55" si="74">_xlfn.STDEV.S(J49:N49)</f>
        <v>1.2314408924010138E-2</v>
      </c>
      <c r="S49" s="27">
        <f>AVERAGE($Q$49:$Q$55)</f>
        <v>2.5609141380259302E-2</v>
      </c>
      <c r="T49" s="21"/>
    </row>
    <row r="50" spans="2:20" hidden="1" x14ac:dyDescent="0.25">
      <c r="B50" s="3" t="s">
        <v>4</v>
      </c>
      <c r="C50" s="6">
        <f t="shared" ref="C50:G50" si="75">C18/(1-C$16)</f>
        <v>0.2185518852185519</v>
      </c>
      <c r="D50" s="6">
        <f t="shared" si="75"/>
        <v>0.21751280857009783</v>
      </c>
      <c r="E50" s="6">
        <f t="shared" si="75"/>
        <v>0.22937443336355393</v>
      </c>
      <c r="F50" s="6">
        <f t="shared" si="75"/>
        <v>0.17983193277310924</v>
      </c>
      <c r="G50" s="6">
        <f t="shared" si="75"/>
        <v>0.10088563727377742</v>
      </c>
      <c r="H50" s="6">
        <f t="shared" ref="H50" si="76">H18/(1-H$16)</f>
        <v>7.7408256880733953E-2</v>
      </c>
      <c r="I50" s="6"/>
      <c r="J50" s="17">
        <f t="shared" si="72"/>
        <v>1.7870978322955255E-3</v>
      </c>
      <c r="K50" s="17">
        <f t="shared" si="72"/>
        <v>2.3964421473323644E-2</v>
      </c>
      <c r="L50" s="17">
        <f t="shared" si="72"/>
        <v>6.2707766696887268E-2</v>
      </c>
      <c r="M50" s="17">
        <f t="shared" si="72"/>
        <v>5.8210311151487629E-2</v>
      </c>
      <c r="N50" s="17">
        <f t="shared" si="72"/>
        <v>2.4936270185169834E-2</v>
      </c>
      <c r="O50" s="17"/>
      <c r="P50" s="6"/>
      <c r="Q50" s="16">
        <f t="shared" si="73"/>
        <v>3.4321173467832783E-2</v>
      </c>
      <c r="R50" s="16">
        <f t="shared" si="74"/>
        <v>2.5643197798733995E-2</v>
      </c>
      <c r="S50" s="27">
        <f t="shared" ref="S50:S55" si="77">AVERAGE($Q$49:$Q$55)</f>
        <v>2.5609141380259302E-2</v>
      </c>
      <c r="T50" s="21"/>
    </row>
    <row r="51" spans="2:20" hidden="1" x14ac:dyDescent="0.25">
      <c r="B51" s="3" t="s">
        <v>2</v>
      </c>
      <c r="C51" s="6">
        <f t="shared" ref="C51:G51" si="78">C19/(1-C$16)</f>
        <v>6.940273606940274E-2</v>
      </c>
      <c r="D51" s="6">
        <f t="shared" si="78"/>
        <v>0.13088029809035862</v>
      </c>
      <c r="E51" s="6">
        <f t="shared" si="78"/>
        <v>0.10018132366273799</v>
      </c>
      <c r="F51" s="6">
        <f t="shared" si="78"/>
        <v>0.1096638655462185</v>
      </c>
      <c r="G51" s="6">
        <f t="shared" si="78"/>
        <v>0.11436272622256449</v>
      </c>
      <c r="H51" s="6">
        <f t="shared" ref="H51" si="79">H19/(1-H$16)</f>
        <v>0.10665137614678899</v>
      </c>
      <c r="I51" s="6"/>
      <c r="J51" s="17">
        <f t="shared" si="72"/>
        <v>3.2292179184834527E-2</v>
      </c>
      <c r="K51" s="17">
        <f t="shared" si="72"/>
        <v>1.7977072283906992E-2</v>
      </c>
      <c r="L51" s="17">
        <f t="shared" si="72"/>
        <v>2.4818676337262008E-2</v>
      </c>
      <c r="M51" s="17">
        <f t="shared" si="72"/>
        <v>1.1957756075403114E-2</v>
      </c>
      <c r="N51" s="17">
        <f t="shared" si="72"/>
        <v>2.5755131285855631E-2</v>
      </c>
      <c r="O51" s="17"/>
      <c r="P51" s="6"/>
      <c r="Q51" s="16">
        <f t="shared" si="73"/>
        <v>2.2560163033452454E-2</v>
      </c>
      <c r="R51" s="16">
        <f t="shared" si="74"/>
        <v>7.801227418983067E-3</v>
      </c>
      <c r="S51" s="27">
        <f t="shared" si="77"/>
        <v>2.5609141380259302E-2</v>
      </c>
      <c r="T51" s="21"/>
    </row>
    <row r="52" spans="2:20" hidden="1" x14ac:dyDescent="0.25">
      <c r="B52" s="3" t="s">
        <v>5</v>
      </c>
      <c r="C52" s="6">
        <f t="shared" ref="C52:G52" si="80">C20/(1-C$16)</f>
        <v>0.18451785118451783</v>
      </c>
      <c r="D52" s="6">
        <f t="shared" si="80"/>
        <v>0.1415929203539823</v>
      </c>
      <c r="E52" s="6">
        <f t="shared" si="80"/>
        <v>0.13961922030825019</v>
      </c>
      <c r="F52" s="6">
        <f t="shared" si="80"/>
        <v>0.1638655462184874</v>
      </c>
      <c r="G52" s="6">
        <f t="shared" si="80"/>
        <v>0.1609549480169426</v>
      </c>
      <c r="H52" s="6">
        <f t="shared" ref="H52" si="81">H20/(1-H$16)</f>
        <v>0.13245412844036697</v>
      </c>
      <c r="I52" s="6"/>
      <c r="J52" s="17">
        <f t="shared" si="72"/>
        <v>4.8924630845534806E-2</v>
      </c>
      <c r="K52" s="17">
        <f t="shared" si="72"/>
        <v>3.5683699685983283E-3</v>
      </c>
      <c r="L52" s="17">
        <f t="shared" si="72"/>
        <v>2.7047446358416466E-2</v>
      </c>
      <c r="M52" s="17">
        <f t="shared" si="72"/>
        <v>1.5216897569838739E-2</v>
      </c>
      <c r="N52" s="17">
        <f t="shared" si="72"/>
        <v>2.1714441687828684E-2</v>
      </c>
      <c r="O52" s="17"/>
      <c r="P52" s="6"/>
      <c r="Q52" s="16">
        <f t="shared" si="73"/>
        <v>2.3294357286043406E-2</v>
      </c>
      <c r="R52" s="16">
        <f t="shared" si="74"/>
        <v>1.6791758876990269E-2</v>
      </c>
      <c r="S52" s="27">
        <f t="shared" si="77"/>
        <v>2.5609141380259302E-2</v>
      </c>
      <c r="T52" s="21"/>
    </row>
    <row r="53" spans="2:20" hidden="1" x14ac:dyDescent="0.25">
      <c r="B53" s="3" t="s">
        <v>6</v>
      </c>
      <c r="C53" s="6">
        <f t="shared" ref="C53:G53" si="82">C21/(1-C$16)</f>
        <v>6.4064064064064077E-2</v>
      </c>
      <c r="D53" s="6">
        <f t="shared" si="82"/>
        <v>8.3372147182114567E-2</v>
      </c>
      <c r="E53" s="6">
        <f t="shared" si="82"/>
        <v>0.10063463281958296</v>
      </c>
      <c r="F53" s="6">
        <f t="shared" si="82"/>
        <v>0.11638655462184874</v>
      </c>
      <c r="G53" s="6">
        <f t="shared" si="82"/>
        <v>0.18020793222949558</v>
      </c>
      <c r="H53" s="6">
        <f t="shared" ref="H53" si="83">H21/(1-H$16)</f>
        <v>0.24827981651376146</v>
      </c>
      <c r="I53" s="6"/>
      <c r="J53" s="17">
        <f t="shared" si="72"/>
        <v>3.0165758979318322E-2</v>
      </c>
      <c r="K53" s="17">
        <f t="shared" si="72"/>
        <v>1.8856018149856504E-2</v>
      </c>
      <c r="L53" s="17">
        <f t="shared" si="72"/>
        <v>1.730129948624963E-2</v>
      </c>
      <c r="M53" s="17">
        <f t="shared" si="72"/>
        <v>8.2784465137406282E-3</v>
      </c>
      <c r="N53" s="17">
        <f t="shared" si="72"/>
        <v>6.0298396884428479E-2</v>
      </c>
      <c r="O53" s="17"/>
      <c r="P53" s="6"/>
      <c r="Q53" s="16">
        <f t="shared" si="73"/>
        <v>2.6979984002718716E-2</v>
      </c>
      <c r="R53" s="16">
        <f t="shared" si="74"/>
        <v>2.0184703730529909E-2</v>
      </c>
      <c r="S53" s="27">
        <f t="shared" si="77"/>
        <v>2.5609141380259302E-2</v>
      </c>
      <c r="T53" s="21"/>
    </row>
    <row r="54" spans="2:20" hidden="1" x14ac:dyDescent="0.25">
      <c r="B54" s="3" t="s">
        <v>3</v>
      </c>
      <c r="C54" s="6">
        <f t="shared" ref="C54:G54" si="84">C22/(1-C$16)</f>
        <v>7.3073073073073092E-2</v>
      </c>
      <c r="D54" s="6">
        <f t="shared" si="84"/>
        <v>7.4988355845365631E-2</v>
      </c>
      <c r="E54" s="6">
        <f t="shared" si="84"/>
        <v>3.8984587488667267E-2</v>
      </c>
      <c r="F54" s="6">
        <f t="shared" si="84"/>
        <v>3.1512605042016806E-2</v>
      </c>
      <c r="G54" s="6">
        <f t="shared" si="84"/>
        <v>2.8109356950327301E-2</v>
      </c>
      <c r="H54" s="6">
        <f t="shared" ref="H54" si="85">H22/(1-H$16)</f>
        <v>2.0642201834862383E-2</v>
      </c>
      <c r="I54" s="6"/>
      <c r="J54" s="17">
        <f t="shared" si="72"/>
        <v>2.2225615445954458E-2</v>
      </c>
      <c r="K54" s="17">
        <f t="shared" si="72"/>
        <v>2.6601259071172084E-2</v>
      </c>
      <c r="L54" s="17">
        <f t="shared" si="72"/>
        <v>2.6820791779993969E-3</v>
      </c>
      <c r="M54" s="17">
        <f t="shared" si="72"/>
        <v>9.027935498523737E-3</v>
      </c>
      <c r="N54" s="17">
        <f t="shared" si="72"/>
        <v>2.7929012541247702E-3</v>
      </c>
      <c r="O54" s="17"/>
      <c r="P54" s="6"/>
      <c r="Q54" s="16">
        <f t="shared" si="73"/>
        <v>1.2665958089554891E-2</v>
      </c>
      <c r="R54" s="16">
        <f t="shared" si="74"/>
        <v>1.113519151147741E-2</v>
      </c>
      <c r="S54" s="27">
        <f t="shared" si="77"/>
        <v>2.5609141380259302E-2</v>
      </c>
      <c r="T54" s="21"/>
    </row>
    <row r="55" spans="2:20" hidden="1" x14ac:dyDescent="0.25">
      <c r="B55" s="3" t="s">
        <v>13</v>
      </c>
      <c r="C55" s="6">
        <f t="shared" ref="C55:G55" si="86">C23/(1-C$16)</f>
        <v>0.12212212212212206</v>
      </c>
      <c r="D55" s="6">
        <f t="shared" si="86"/>
        <v>6.939916162086629E-2</v>
      </c>
      <c r="E55" s="6">
        <f t="shared" si="86"/>
        <v>0.11332728921124199</v>
      </c>
      <c r="F55" s="6">
        <f t="shared" si="86"/>
        <v>9.9579831932773186E-2</v>
      </c>
      <c r="G55" s="6">
        <f t="shared" si="86"/>
        <v>9.6264921062764602E-2</v>
      </c>
      <c r="H55" s="6">
        <f t="shared" ref="H55" si="87">H23/(1-H$16)</f>
        <v>7.6834862385321043E-2</v>
      </c>
      <c r="I55" s="6"/>
      <c r="J55" s="17">
        <f t="shared" si="72"/>
        <v>4.7369403301606688E-2</v>
      </c>
      <c r="K55" s="17">
        <f t="shared" si="72"/>
        <v>4.3504064185585251E-2</v>
      </c>
      <c r="L55" s="17">
        <f t="shared" si="72"/>
        <v>2.2161781001307779E-3</v>
      </c>
      <c r="M55" s="17">
        <f t="shared" si="72"/>
        <v>8.5282761753350256E-3</v>
      </c>
      <c r="N55" s="17">
        <f t="shared" si="72"/>
        <v>2.0315553974157227E-2</v>
      </c>
      <c r="O55" s="17"/>
      <c r="P55" s="6"/>
      <c r="Q55" s="16">
        <f t="shared" si="73"/>
        <v>2.4386695147362993E-2</v>
      </c>
      <c r="R55" s="16">
        <f t="shared" si="74"/>
        <v>2.0330236975579504E-2</v>
      </c>
      <c r="S55" s="27">
        <f t="shared" si="77"/>
        <v>2.5609141380259302E-2</v>
      </c>
      <c r="T55" s="21"/>
    </row>
    <row r="56" spans="2:20" hidden="1" x14ac:dyDescent="0.25">
      <c r="J56" s="20">
        <f>AVERAGE($J$57:$N$57)</f>
        <v>2.5609141380259291E-2</v>
      </c>
      <c r="K56" s="20">
        <f t="shared" ref="K56:N56" si="88">AVERAGE($J$57:$N$57)</f>
        <v>2.5609141380259291E-2</v>
      </c>
      <c r="L56" s="20">
        <f t="shared" si="88"/>
        <v>2.5609141380259291E-2</v>
      </c>
      <c r="M56" s="20">
        <f t="shared" si="88"/>
        <v>2.5609141380259291E-2</v>
      </c>
      <c r="N56" s="20">
        <f t="shared" si="88"/>
        <v>2.5609141380259291E-2</v>
      </c>
      <c r="O56" s="20"/>
      <c r="S56" s="21"/>
      <c r="T56" s="21"/>
    </row>
    <row r="57" spans="2:20" ht="15.75" hidden="1" thickBot="1" x14ac:dyDescent="0.3">
      <c r="J57" s="16">
        <f>AVERAGE(J48:J55)</f>
        <v>2.8947430077373576E-2</v>
      </c>
      <c r="K57" s="16">
        <f t="shared" ref="K57:N57" si="89">AVERAGE(K48:K55)</f>
        <v>2.4971077422359777E-2</v>
      </c>
      <c r="L57" s="16">
        <f t="shared" si="89"/>
        <v>2.349292693807652E-2</v>
      </c>
      <c r="M57" s="16">
        <f t="shared" si="89"/>
        <v>2.334447292430486E-2</v>
      </c>
      <c r="N57" s="16">
        <f t="shared" si="89"/>
        <v>2.7289799539181741E-2</v>
      </c>
      <c r="O57" s="16"/>
    </row>
    <row r="58" spans="2:20" ht="15.75" hidden="1" thickBot="1" x14ac:dyDescent="0.3">
      <c r="B58" s="5" t="s">
        <v>9</v>
      </c>
      <c r="C58" s="1">
        <v>43275</v>
      </c>
      <c r="D58" s="1">
        <v>43331</v>
      </c>
      <c r="E58" s="1">
        <v>43346</v>
      </c>
      <c r="F58" s="1">
        <v>43353</v>
      </c>
      <c r="G58" s="1">
        <v>43361</v>
      </c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</row>
    <row r="59" spans="2:20" hidden="1" x14ac:dyDescent="0.25">
      <c r="B59" s="2" t="s">
        <v>14</v>
      </c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</row>
    <row r="60" spans="2:20" hidden="1" x14ac:dyDescent="0.25">
      <c r="B60" s="3" t="s">
        <v>10</v>
      </c>
      <c r="C60" s="6">
        <f>C28/(1-C$27)</f>
        <v>0.28813559322033899</v>
      </c>
      <c r="D60" s="6">
        <f t="shared" ref="D60:G60" si="90">D28/(1-D$27)</f>
        <v>0.32258064516129037</v>
      </c>
      <c r="E60" s="6">
        <f t="shared" si="90"/>
        <v>0.30555555555555558</v>
      </c>
      <c r="F60" s="6">
        <f t="shared" si="90"/>
        <v>0.35135135135135137</v>
      </c>
      <c r="G60" s="6">
        <f t="shared" si="90"/>
        <v>0.35443037974683544</v>
      </c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</row>
    <row r="61" spans="2:20" hidden="1" x14ac:dyDescent="0.25">
      <c r="B61" s="3" t="s">
        <v>15</v>
      </c>
      <c r="C61" s="6">
        <f t="shared" ref="C61:G61" si="91">C29/(1-C$27)</f>
        <v>0.22033898305084743</v>
      </c>
      <c r="D61" s="6">
        <f t="shared" si="91"/>
        <v>0.19354838709677419</v>
      </c>
      <c r="E61" s="6">
        <f t="shared" si="91"/>
        <v>0.16666666666666666</v>
      </c>
      <c r="F61" s="6">
        <f t="shared" si="91"/>
        <v>0.12162162162162161</v>
      </c>
      <c r="G61" s="6">
        <f t="shared" si="91"/>
        <v>7.5949367088607583E-2</v>
      </c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</row>
    <row r="62" spans="2:20" hidden="1" x14ac:dyDescent="0.25">
      <c r="B62" s="3" t="s">
        <v>16</v>
      </c>
      <c r="C62" s="6">
        <f t="shared" ref="C62:G62" si="92">C30/(1-C$27)</f>
        <v>0.10169491525423727</v>
      </c>
      <c r="D62" s="6">
        <f t="shared" si="92"/>
        <v>0.11290322580645162</v>
      </c>
      <c r="E62" s="6">
        <f t="shared" si="92"/>
        <v>0.125</v>
      </c>
      <c r="F62" s="6">
        <f t="shared" si="92"/>
        <v>0.12162162162162161</v>
      </c>
      <c r="G62" s="6">
        <f t="shared" si="92"/>
        <v>8.8607594936708861E-2</v>
      </c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</row>
    <row r="63" spans="2:20" hidden="1" x14ac:dyDescent="0.25">
      <c r="B63" s="3" t="s">
        <v>17</v>
      </c>
      <c r="C63" s="6">
        <f t="shared" ref="C63:G63" si="93">C31/(1-C$27)</f>
        <v>0.13559322033898302</v>
      </c>
      <c r="D63" s="6">
        <f t="shared" si="93"/>
        <v>0.14516129032258063</v>
      </c>
      <c r="E63" s="6">
        <f t="shared" si="93"/>
        <v>0.16666666666666666</v>
      </c>
      <c r="F63" s="6">
        <f t="shared" si="93"/>
        <v>0.14864864864864866</v>
      </c>
      <c r="G63" s="6">
        <f t="shared" si="93"/>
        <v>0.13924050632911392</v>
      </c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</row>
    <row r="64" spans="2:20" hidden="1" x14ac:dyDescent="0.25">
      <c r="B64" s="3" t="s">
        <v>18</v>
      </c>
      <c r="C64" s="6">
        <f t="shared" ref="C64:G64" si="94">C32/(1-C$27)</f>
        <v>3.3898305084745756E-2</v>
      </c>
      <c r="D64" s="6">
        <f t="shared" si="94"/>
        <v>6.4516129032258063E-2</v>
      </c>
      <c r="E64" s="6">
        <f t="shared" si="94"/>
        <v>8.3333333333333329E-2</v>
      </c>
      <c r="F64" s="6">
        <f t="shared" si="94"/>
        <v>0.10810810810810811</v>
      </c>
      <c r="G64" s="6">
        <f t="shared" si="94"/>
        <v>0.24050632911392406</v>
      </c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</row>
    <row r="65" spans="2:18" hidden="1" x14ac:dyDescent="0.25">
      <c r="B65" s="3" t="s">
        <v>19</v>
      </c>
      <c r="C65" s="6">
        <f t="shared" ref="C65:G65" si="95">C33/(1-C$27)</f>
        <v>5.0847457627118633E-2</v>
      </c>
      <c r="D65" s="6">
        <f t="shared" si="95"/>
        <v>4.8387096774193547E-2</v>
      </c>
      <c r="E65" s="6">
        <f t="shared" si="95"/>
        <v>4.1666666666666664E-2</v>
      </c>
      <c r="F65" s="6">
        <f t="shared" si="95"/>
        <v>4.0540540540540543E-2</v>
      </c>
      <c r="G65" s="6">
        <f t="shared" si="95"/>
        <v>2.5316455696202531E-2</v>
      </c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</row>
    <row r="66" spans="2:18" hidden="1" x14ac:dyDescent="0.25">
      <c r="B66" s="3" t="s">
        <v>20</v>
      </c>
      <c r="C66" s="6">
        <f t="shared" ref="C66:G66" si="96">C34/(1-C$27)</f>
        <v>0.16949152542372875</v>
      </c>
      <c r="D66" s="6">
        <f t="shared" si="96"/>
        <v>0.11290322580645154</v>
      </c>
      <c r="E66" s="6">
        <f t="shared" si="96"/>
        <v>0.11111111111111122</v>
      </c>
      <c r="F66" s="6">
        <f t="shared" si="96"/>
        <v>0.10810810810810821</v>
      </c>
      <c r="G66" s="6">
        <f t="shared" si="96"/>
        <v>7.5949367088607375E-2</v>
      </c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</row>
    <row r="67" spans="2:18" hidden="1" x14ac:dyDescent="0.25"/>
  </sheetData>
  <conditionalFormatting sqref="R3">
    <cfRule type="colorScale" priority="2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R36">
    <cfRule type="colorScale" priority="1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4:O11 Q4:Q11 J13:O13 J16:O23 J25:O25 Q16:Q23">
    <cfRule type="colorScale" priority="3">
      <colorScale>
        <cfvo type="min"/>
        <cfvo type="max"/>
        <color rgb="FFFCFCFF"/>
        <color rgb="FFF8696B"/>
      </colorScale>
    </cfRule>
  </conditionalFormatting>
  <conditionalFormatting sqref="J37:Q44 J48:Q55 P47:Q47 J46:Q46 P45:Q45 J57:Q57 P56:Q56">
    <cfRule type="colorScale" priority="2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4</vt:i4>
      </vt:variant>
    </vt:vector>
  </HeadingPairs>
  <TitlesOfParts>
    <vt:vector size="5" baseType="lpstr">
      <vt:lpstr>Comp</vt:lpstr>
      <vt:lpstr>Chart2</vt:lpstr>
      <vt:lpstr>Chart1</vt:lpstr>
      <vt:lpstr>Chart3</vt:lpstr>
      <vt:lpstr>Chart4</vt:lpstr>
    </vt:vector>
  </TitlesOfParts>
  <Company>Maua Capital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Azara</dc:creator>
  <cp:lastModifiedBy>Rodrigo Arruda</cp:lastModifiedBy>
  <dcterms:created xsi:type="dcterms:W3CDTF">2018-06-19T11:28:33Z</dcterms:created>
  <dcterms:modified xsi:type="dcterms:W3CDTF">2018-09-25T03:54:32Z</dcterms:modified>
</cp:coreProperties>
</file>