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580" windowHeight="14370" activeTab="8"/>
  </bookViews>
  <sheets>
    <sheet name="_Marina" sheetId="8" r:id="rId1"/>
    <sheet name="_Marina (Validos)" sheetId="17" r:id="rId2"/>
    <sheet name="_Ciro" sheetId="15" r:id="rId3"/>
    <sheet name="_Ciro (Validos)" sheetId="18" r:id="rId4"/>
    <sheet name="_Haddad" sheetId="10" r:id="rId5"/>
    <sheet name="_Haddad (2)" sheetId="20" r:id="rId6"/>
    <sheet name="_Haddad (3)" sheetId="24" r:id="rId7"/>
    <sheet name="_Haddad (Validos)" sheetId="19" r:id="rId8"/>
    <sheet name="_Haddad (Validos) (2)" sheetId="22" r:id="rId9"/>
    <sheet name="Marina" sheetId="4" r:id="rId10"/>
    <sheet name="Ciro" sheetId="6" r:id="rId11"/>
    <sheet name="Haddad" sheetId="7" r:id="rId12"/>
    <sheet name="Marina_" sheetId="11" r:id="rId13"/>
    <sheet name="Ciro_" sheetId="12" r:id="rId14"/>
    <sheet name="Haddad_" sheetId="13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EG24" i="7" l="1"/>
  <c r="EG23" i="7"/>
  <c r="EG22" i="7"/>
  <c r="EG12" i="7"/>
  <c r="EG11" i="7"/>
  <c r="EG10" i="7"/>
  <c r="EG4" i="7"/>
  <c r="EG3" i="7"/>
  <c r="EG21" i="7" s="1"/>
  <c r="K20" i="13"/>
  <c r="K19" i="13"/>
  <c r="K18" i="13"/>
  <c r="L15" i="13"/>
  <c r="L14" i="13"/>
  <c r="L13" i="13"/>
  <c r="AA10" i="13"/>
  <c r="Z10" i="13"/>
  <c r="Y10" i="13"/>
  <c r="X10" i="13"/>
  <c r="AA9" i="13"/>
  <c r="Z9" i="13"/>
  <c r="Y9" i="13"/>
  <c r="X9" i="13"/>
  <c r="AA8" i="13"/>
  <c r="Z8" i="13"/>
  <c r="Y8" i="13"/>
  <c r="X8" i="13"/>
  <c r="AA5" i="13"/>
  <c r="Z5" i="13"/>
  <c r="Y5" i="13"/>
  <c r="AA4" i="13"/>
  <c r="Z4" i="13"/>
  <c r="Y4" i="13"/>
  <c r="AA3" i="13"/>
  <c r="Z3" i="13"/>
  <c r="Y3" i="13"/>
  <c r="EE3" i="13"/>
  <c r="EE19" i="13" s="1"/>
  <c r="ED24" i="7"/>
  <c r="ED22" i="7"/>
  <c r="EE21" i="7"/>
  <c r="ED18" i="7"/>
  <c r="ED17" i="7"/>
  <c r="EE12" i="7"/>
  <c r="ED12" i="7"/>
  <c r="ED10" i="7"/>
  <c r="EE9" i="7"/>
  <c r="ED6" i="7"/>
  <c r="ED5" i="7"/>
  <c r="EE3" i="7"/>
  <c r="EE17" i="7" s="1"/>
  <c r="ED3" i="7"/>
  <c r="ED21" i="7" s="1"/>
  <c r="EG15" i="7" l="1"/>
  <c r="EG16" i="7"/>
  <c r="EG5" i="7"/>
  <c r="EG17" i="7"/>
  <c r="EG6" i="7"/>
  <c r="EG18" i="7"/>
  <c r="EG9" i="7"/>
  <c r="EE6" i="13"/>
  <c r="EE10" i="13"/>
  <c r="EE4" i="13"/>
  <c r="EE14" i="13"/>
  <c r="EE8" i="13"/>
  <c r="EE13" i="13" s="1"/>
  <c r="EE18" i="13" s="1"/>
  <c r="EE11" i="13"/>
  <c r="EE21" i="13"/>
  <c r="EF3" i="13"/>
  <c r="EE16" i="13"/>
  <c r="EE20" i="13"/>
  <c r="EE5" i="13"/>
  <c r="EE15" i="13"/>
  <c r="EE9" i="13"/>
  <c r="EE24" i="7"/>
  <c r="EE5" i="7"/>
  <c r="EE10" i="7"/>
  <c r="ED15" i="7"/>
  <c r="EE22" i="7"/>
  <c r="EE15" i="7"/>
  <c r="EF3" i="7"/>
  <c r="EE6" i="7"/>
  <c r="ED11" i="7"/>
  <c r="EE18" i="7"/>
  <c r="ED23" i="7"/>
  <c r="ED4" i="7"/>
  <c r="EE11" i="7"/>
  <c r="ED16" i="7"/>
  <c r="EE23" i="7"/>
  <c r="EE4" i="7"/>
  <c r="ED9" i="7"/>
  <c r="EE16" i="7"/>
  <c r="K25" i="7"/>
  <c r="K24" i="7"/>
  <c r="EF15" i="13" l="1"/>
  <c r="EF21" i="13"/>
  <c r="EF11" i="13"/>
  <c r="EF4" i="13"/>
  <c r="EF6" i="13"/>
  <c r="EF9" i="13"/>
  <c r="EF8" i="13"/>
  <c r="EF13" i="13" s="1"/>
  <c r="EF18" i="13" s="1"/>
  <c r="EF14" i="13"/>
  <c r="EF20" i="13"/>
  <c r="EF16" i="13"/>
  <c r="EF19" i="13"/>
  <c r="EF10" i="13"/>
  <c r="EG3" i="13"/>
  <c r="EF5" i="13"/>
  <c r="EF12" i="7"/>
  <c r="EF9" i="7"/>
  <c r="EF23" i="7"/>
  <c r="EF11" i="7"/>
  <c r="EF18" i="7"/>
  <c r="EF6" i="7"/>
  <c r="EF15" i="7"/>
  <c r="EF22" i="7"/>
  <c r="EF4" i="7"/>
  <c r="EF10" i="7"/>
  <c r="EF17" i="7"/>
  <c r="EF5" i="7"/>
  <c r="EF24" i="7"/>
  <c r="EF21" i="7"/>
  <c r="EF16" i="7"/>
  <c r="W10" i="13"/>
  <c r="ED3" i="13"/>
  <c r="ED8" i="13" s="1"/>
  <c r="ED13" i="13" s="1"/>
  <c r="ED18" i="13" s="1"/>
  <c r="X5" i="13"/>
  <c r="X4" i="13"/>
  <c r="X3" i="13"/>
  <c r="W8" i="13"/>
  <c r="EC3" i="7"/>
  <c r="EC24" i="7" s="1"/>
  <c r="EG21" i="13" l="1"/>
  <c r="EG11" i="13"/>
  <c r="EG8" i="13"/>
  <c r="EG13" i="13" s="1"/>
  <c r="EG18" i="13" s="1"/>
  <c r="EG10" i="13"/>
  <c r="EG16" i="13"/>
  <c r="EG6" i="13"/>
  <c r="EG14" i="13"/>
  <c r="EG4" i="13"/>
  <c r="EG20" i="13"/>
  <c r="EG19" i="13"/>
  <c r="EG9" i="13"/>
  <c r="EG5" i="13"/>
  <c r="EG15" i="13"/>
  <c r="W9" i="13"/>
  <c r="ED9" i="13" s="1"/>
  <c r="ED19" i="13"/>
  <c r="ED10" i="13"/>
  <c r="ED20" i="13"/>
  <c r="ED11" i="13"/>
  <c r="ED21" i="13"/>
  <c r="ED4" i="13"/>
  <c r="ED14" i="13"/>
  <c r="ED5" i="13"/>
  <c r="ED15" i="13"/>
  <c r="ED6" i="13"/>
  <c r="ED16" i="13"/>
  <c r="EC15" i="7"/>
  <c r="EC4" i="7"/>
  <c r="EC5" i="7"/>
  <c r="EC18" i="7"/>
  <c r="EC22" i="7"/>
  <c r="EC16" i="7"/>
  <c r="EC17" i="7"/>
  <c r="EC6" i="7"/>
  <c r="EC9" i="7"/>
  <c r="EC21" i="7"/>
  <c r="EC10" i="7"/>
  <c r="EC11" i="7"/>
  <c r="EC23" i="7"/>
  <c r="EC12" i="7"/>
  <c r="K15" i="13" l="1"/>
  <c r="K14" i="13"/>
  <c r="K13" i="13"/>
  <c r="EC19" i="13" l="1"/>
  <c r="EC9" i="13"/>
  <c r="EC3" i="13"/>
  <c r="EC8" i="13" s="1"/>
  <c r="EC13" i="13" s="1"/>
  <c r="EC18" i="13" s="1"/>
  <c r="V10" i="13"/>
  <c r="V9" i="13"/>
  <c r="V8" i="13"/>
  <c r="W5" i="13"/>
  <c r="W4" i="13"/>
  <c r="W3" i="13"/>
  <c r="EC10" i="13" l="1"/>
  <c r="EC20" i="13"/>
  <c r="EC11" i="13"/>
  <c r="EC21" i="13"/>
  <c r="EC4" i="13"/>
  <c r="EC14" i="13"/>
  <c r="EC5" i="13"/>
  <c r="EC15" i="13"/>
  <c r="EC6" i="13"/>
  <c r="EC16" i="13"/>
  <c r="J20" i="13"/>
  <c r="J19" i="13"/>
  <c r="J18" i="13"/>
  <c r="J25" i="7" l="1"/>
  <c r="J24" i="7"/>
  <c r="M31" i="7" l="1"/>
  <c r="L31" i="7"/>
  <c r="K31" i="7"/>
  <c r="J31" i="7"/>
  <c r="I31" i="7"/>
  <c r="H31" i="7"/>
  <c r="G31" i="7"/>
  <c r="F31" i="7"/>
  <c r="E31" i="7"/>
  <c r="D31" i="7"/>
  <c r="C31" i="7"/>
  <c r="M30" i="7"/>
  <c r="L30" i="7"/>
  <c r="K30" i="7"/>
  <c r="J30" i="7"/>
  <c r="I30" i="7"/>
  <c r="H30" i="7"/>
  <c r="V5" i="13" l="1"/>
  <c r="V4" i="13"/>
  <c r="V3" i="13"/>
  <c r="J13" i="13" l="1"/>
  <c r="J19" i="7"/>
  <c r="J18" i="7"/>
  <c r="J15" i="13" s="1"/>
  <c r="J14" i="13" l="1"/>
  <c r="U5" i="13"/>
  <c r="T5" i="13"/>
  <c r="S5" i="13"/>
  <c r="U4" i="13"/>
  <c r="T4" i="13"/>
  <c r="S4" i="13"/>
  <c r="U3" i="13"/>
  <c r="T3" i="13"/>
  <c r="S3" i="13"/>
  <c r="U10" i="13"/>
  <c r="T10" i="13"/>
  <c r="S10" i="13"/>
  <c r="R10" i="13"/>
  <c r="Q10" i="13"/>
  <c r="P10" i="13"/>
  <c r="O10" i="13"/>
  <c r="N10" i="13"/>
  <c r="M10" i="13"/>
  <c r="U9" i="13"/>
  <c r="T9" i="13"/>
  <c r="S9" i="13"/>
  <c r="R9" i="13"/>
  <c r="Q9" i="13"/>
  <c r="P9" i="13"/>
  <c r="O9" i="13"/>
  <c r="N9" i="13"/>
  <c r="M9" i="13"/>
  <c r="U8" i="13"/>
  <c r="T8" i="13"/>
  <c r="S8" i="13"/>
  <c r="R8" i="13"/>
  <c r="Q8" i="13"/>
  <c r="P8" i="13"/>
  <c r="O8" i="13"/>
  <c r="N8" i="13"/>
  <c r="M8" i="13"/>
  <c r="I18" i="13"/>
  <c r="H20" i="13"/>
  <c r="G20" i="13"/>
  <c r="H19" i="13"/>
  <c r="G19" i="13"/>
  <c r="H18" i="13"/>
  <c r="G18" i="13"/>
  <c r="I13" i="13"/>
  <c r="H13" i="13"/>
  <c r="L3" i="13"/>
  <c r="K3" i="13"/>
  <c r="J3" i="13"/>
  <c r="I3" i="13"/>
  <c r="H3" i="13"/>
  <c r="G3" i="13"/>
  <c r="F3" i="13"/>
  <c r="E3" i="13"/>
  <c r="D3" i="13"/>
  <c r="C3" i="13"/>
  <c r="L8" i="13"/>
  <c r="K8" i="13"/>
  <c r="J8" i="13"/>
  <c r="I8" i="13"/>
  <c r="H8" i="13"/>
  <c r="G8" i="13"/>
  <c r="F8" i="13"/>
  <c r="E8" i="13"/>
  <c r="D8" i="13"/>
  <c r="C8" i="13"/>
  <c r="I25" i="7"/>
  <c r="H25" i="7"/>
  <c r="G25" i="7"/>
  <c r="F25" i="7"/>
  <c r="E25" i="7"/>
  <c r="I24" i="7"/>
  <c r="I20" i="13" s="1"/>
  <c r="H24" i="7"/>
  <c r="E24" i="7"/>
  <c r="I19" i="7"/>
  <c r="H19" i="7"/>
  <c r="G19" i="7"/>
  <c r="I18" i="7"/>
  <c r="I15" i="13" s="1"/>
  <c r="H18" i="7"/>
  <c r="H15" i="13" s="1"/>
  <c r="G18" i="7"/>
  <c r="S7" i="7"/>
  <c r="T7" i="7"/>
  <c r="H14" i="13" l="1"/>
  <c r="I14" i="13"/>
  <c r="I19" i="13"/>
  <c r="EA18" i="13"/>
  <c r="DZ18" i="13"/>
  <c r="DY18" i="13"/>
  <c r="DX18" i="13"/>
  <c r="DW18" i="13"/>
  <c r="DV18" i="13"/>
  <c r="DU18" i="13"/>
  <c r="DT18" i="13"/>
  <c r="DS18" i="13"/>
  <c r="DR18" i="13"/>
  <c r="DQ18" i="13"/>
  <c r="DP18" i="13"/>
  <c r="EA13" i="13"/>
  <c r="DZ13" i="13"/>
  <c r="DY13" i="13"/>
  <c r="DX13" i="13"/>
  <c r="DW13" i="13"/>
  <c r="DV13" i="13"/>
  <c r="DU13" i="13"/>
  <c r="DT13" i="13"/>
  <c r="DS13" i="13"/>
  <c r="DR13" i="13"/>
  <c r="DQ13" i="13"/>
  <c r="EB8" i="13"/>
  <c r="EB13" i="13" s="1"/>
  <c r="EB18" i="13" s="1"/>
  <c r="EA8" i="13"/>
  <c r="DZ8" i="13"/>
  <c r="DY8" i="13"/>
  <c r="DX8" i="13"/>
  <c r="DW8" i="13"/>
  <c r="DV8" i="13"/>
  <c r="DU8" i="13"/>
  <c r="DT8" i="13"/>
  <c r="DS8" i="13"/>
  <c r="DR8" i="13"/>
  <c r="DQ8" i="13"/>
  <c r="DR3" i="13"/>
  <c r="DS3" i="13" s="1"/>
  <c r="DT3" i="13" s="1"/>
  <c r="DU3" i="13" s="1"/>
  <c r="DV3" i="13" s="1"/>
  <c r="DW3" i="13" s="1"/>
  <c r="DX3" i="13" s="1"/>
  <c r="DY3" i="13" s="1"/>
  <c r="DZ3" i="13" s="1"/>
  <c r="EA3" i="13" s="1"/>
  <c r="EB3" i="13" s="1"/>
  <c r="DQ3" i="13"/>
  <c r="R4" i="13"/>
  <c r="O5" i="13"/>
  <c r="L5" i="13"/>
  <c r="K5" i="13"/>
  <c r="J5" i="13"/>
  <c r="M4" i="13"/>
  <c r="L4" i="13"/>
  <c r="K4" i="13"/>
  <c r="J4" i="13"/>
  <c r="O3" i="13"/>
  <c r="E18" i="13"/>
  <c r="DR19" i="13" s="1"/>
  <c r="G13" i="13"/>
  <c r="H13" i="12"/>
  <c r="G13" i="12"/>
  <c r="F20" i="13"/>
  <c r="E20" i="13"/>
  <c r="F19" i="13"/>
  <c r="F18" i="13"/>
  <c r="G15" i="13"/>
  <c r="P7" i="7"/>
  <c r="Q4" i="13"/>
  <c r="R5" i="13"/>
  <c r="Q5" i="13"/>
  <c r="P5" i="13"/>
  <c r="N5" i="13"/>
  <c r="R7" i="7"/>
  <c r="Q7" i="7"/>
  <c r="P4" i="13"/>
  <c r="O7" i="7"/>
  <c r="N4" i="13"/>
  <c r="R3" i="13"/>
  <c r="Q3" i="13"/>
  <c r="P3" i="13"/>
  <c r="N3" i="13"/>
  <c r="M5" i="13"/>
  <c r="M3" i="13"/>
  <c r="F21" i="4"/>
  <c r="E21" i="4"/>
  <c r="F20" i="4"/>
  <c r="E20" i="4"/>
  <c r="F19" i="4"/>
  <c r="E19" i="4"/>
  <c r="F18" i="4"/>
  <c r="E18" i="4"/>
  <c r="G16" i="4"/>
  <c r="G15" i="4"/>
  <c r="G14" i="4"/>
  <c r="G13" i="4"/>
  <c r="R11" i="4"/>
  <c r="R10" i="4"/>
  <c r="R9" i="4"/>
  <c r="R8" i="4"/>
  <c r="N7" i="7" l="1"/>
  <c r="G14" i="13"/>
  <c r="E19" i="13"/>
  <c r="O4" i="13"/>
  <c r="R3" i="4"/>
  <c r="Q3" i="4"/>
  <c r="P3" i="4"/>
  <c r="O3" i="4"/>
  <c r="N3" i="4"/>
  <c r="M3" i="4"/>
  <c r="L3" i="4"/>
  <c r="K3" i="4"/>
  <c r="M7" i="7" l="1"/>
  <c r="D25" i="7"/>
  <c r="C25" i="7"/>
  <c r="K7" i="7" l="1"/>
  <c r="J7" i="7"/>
  <c r="D7" i="7"/>
  <c r="C7" i="7"/>
  <c r="L7" i="7"/>
  <c r="F17" i="6"/>
  <c r="E17" i="6"/>
  <c r="D17" i="6"/>
  <c r="C17" i="6"/>
  <c r="C19" i="7"/>
  <c r="E19" i="7"/>
  <c r="D19" i="7"/>
  <c r="F19" i="7"/>
  <c r="F13" i="13" l="1"/>
  <c r="F13" i="12"/>
  <c r="F13" i="11"/>
  <c r="F16" i="6"/>
  <c r="F15" i="12" s="1"/>
  <c r="F16" i="4"/>
  <c r="F14" i="11" s="1"/>
  <c r="F18" i="7"/>
  <c r="F15" i="13" s="1"/>
  <c r="I7" i="7"/>
  <c r="H7" i="7"/>
  <c r="J6" i="4"/>
  <c r="I6" i="4"/>
  <c r="H6" i="4"/>
  <c r="G6" i="4"/>
  <c r="F6" i="4"/>
  <c r="E6" i="4"/>
  <c r="J5" i="4"/>
  <c r="I5" i="4"/>
  <c r="H5" i="4"/>
  <c r="G5" i="4"/>
  <c r="F5" i="4"/>
  <c r="E5" i="4"/>
  <c r="E4" i="4"/>
  <c r="H3" i="4"/>
  <c r="G3" i="4"/>
  <c r="F3" i="4"/>
  <c r="E3" i="4"/>
  <c r="F14" i="13" l="1"/>
  <c r="J5" i="11"/>
  <c r="E7" i="7"/>
  <c r="F7" i="7"/>
  <c r="G7" i="7"/>
  <c r="F15" i="11"/>
  <c r="F14" i="12"/>
  <c r="J3" i="4"/>
  <c r="J3" i="11" s="1"/>
  <c r="Q10" i="12" l="1"/>
  <c r="Q8" i="11"/>
  <c r="Q8" i="12" s="1"/>
  <c r="Q10" i="11"/>
  <c r="Q9" i="11"/>
  <c r="Q11" i="6"/>
  <c r="Q9" i="12" s="1"/>
  <c r="I5" i="13" l="1"/>
  <c r="I4" i="13"/>
  <c r="I5" i="11"/>
  <c r="H5" i="13"/>
  <c r="H4" i="13"/>
  <c r="H5" i="11" l="1"/>
  <c r="D20" i="12"/>
  <c r="D19" i="11"/>
  <c r="D24" i="7"/>
  <c r="D20" i="13" s="1"/>
  <c r="D21" i="6"/>
  <c r="D19" i="12" s="1"/>
  <c r="D21" i="4"/>
  <c r="D20" i="11" s="1"/>
  <c r="D19" i="13" l="1"/>
  <c r="E14" i="11"/>
  <c r="E18" i="7"/>
  <c r="E15" i="13" s="1"/>
  <c r="E16" i="6"/>
  <c r="E15" i="12" s="1"/>
  <c r="E16" i="4"/>
  <c r="E15" i="11" s="1"/>
  <c r="E14" i="13" l="1"/>
  <c r="E14" i="12"/>
  <c r="G4" i="13"/>
  <c r="G5" i="11"/>
  <c r="G5" i="13"/>
  <c r="AP3" i="13" l="1"/>
  <c r="AP3" i="12"/>
  <c r="AP3" i="11"/>
  <c r="C20" i="13"/>
  <c r="C19" i="13"/>
  <c r="D15" i="13"/>
  <c r="C15" i="13"/>
  <c r="D14" i="13"/>
  <c r="C14" i="13"/>
  <c r="F5" i="13"/>
  <c r="E5" i="13"/>
  <c r="D5" i="13"/>
  <c r="C5" i="13"/>
  <c r="F4" i="13"/>
  <c r="E4" i="13"/>
  <c r="D4" i="13"/>
  <c r="C4" i="13"/>
  <c r="P9" i="12"/>
  <c r="C20" i="11"/>
  <c r="C19" i="11"/>
  <c r="D15" i="11"/>
  <c r="C15" i="11"/>
  <c r="D14" i="11"/>
  <c r="C14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F5" i="11"/>
  <c r="E5" i="11"/>
  <c r="D5" i="11"/>
  <c r="C5" i="11"/>
  <c r="E4" i="11"/>
  <c r="D4" i="11"/>
  <c r="C4" i="11"/>
  <c r="C21" i="6"/>
  <c r="C19" i="12" s="1"/>
  <c r="D16" i="6"/>
  <c r="D15" i="12" s="1"/>
  <c r="C16" i="6"/>
  <c r="C15" i="12" s="1"/>
  <c r="P11" i="6"/>
  <c r="P10" i="12" s="1"/>
  <c r="O11" i="6"/>
  <c r="N11" i="6"/>
  <c r="N9" i="12" s="1"/>
  <c r="M11" i="6"/>
  <c r="M9" i="12" s="1"/>
  <c r="L11" i="6"/>
  <c r="L10" i="12" s="1"/>
  <c r="K11" i="6"/>
  <c r="J11" i="6"/>
  <c r="J9" i="12" s="1"/>
  <c r="I11" i="6"/>
  <c r="I9" i="12" s="1"/>
  <c r="H11" i="6"/>
  <c r="H10" i="12" s="1"/>
  <c r="G11" i="6"/>
  <c r="F11" i="6"/>
  <c r="F9" i="12" s="1"/>
  <c r="E11" i="6"/>
  <c r="E9" i="12" s="1"/>
  <c r="D11" i="6"/>
  <c r="D10" i="12" s="1"/>
  <c r="C11" i="6"/>
  <c r="AP3" i="7"/>
  <c r="AP3" i="6"/>
  <c r="AP8" i="4"/>
  <c r="D9" i="12" l="1"/>
  <c r="E10" i="12"/>
  <c r="N10" i="12"/>
  <c r="M10" i="12"/>
  <c r="H9" i="12"/>
  <c r="F10" i="12"/>
  <c r="C14" i="12"/>
  <c r="L9" i="12"/>
  <c r="I10" i="12"/>
  <c r="AP8" i="13"/>
  <c r="AP8" i="11"/>
  <c r="AP8" i="12"/>
  <c r="G10" i="12"/>
  <c r="G9" i="12"/>
  <c r="C20" i="12"/>
  <c r="AP9" i="7"/>
  <c r="AP8" i="6"/>
  <c r="C10" i="12"/>
  <c r="C9" i="12"/>
  <c r="K10" i="12"/>
  <c r="K9" i="12"/>
  <c r="O10" i="12"/>
  <c r="O9" i="12"/>
  <c r="AP13" i="4"/>
  <c r="J10" i="12"/>
  <c r="D14" i="12"/>
  <c r="AP21" i="13"/>
  <c r="AP20" i="13"/>
  <c r="AP19" i="13"/>
  <c r="AP16" i="13"/>
  <c r="AP15" i="13"/>
  <c r="AP14" i="13"/>
  <c r="AP11" i="13"/>
  <c r="AP10" i="13"/>
  <c r="AP9" i="13"/>
  <c r="AP21" i="12"/>
  <c r="AP20" i="12"/>
  <c r="AP19" i="12"/>
  <c r="AP16" i="12"/>
  <c r="AP15" i="12"/>
  <c r="AP14" i="12"/>
  <c r="AP11" i="12"/>
  <c r="AP10" i="12"/>
  <c r="AP9" i="12"/>
  <c r="AP6" i="12"/>
  <c r="AP5" i="12"/>
  <c r="AP4" i="12"/>
  <c r="AP21" i="11"/>
  <c r="AP20" i="11"/>
  <c r="AP19" i="11"/>
  <c r="AP16" i="11"/>
  <c r="AP15" i="11"/>
  <c r="AP14" i="11"/>
  <c r="AP11" i="11"/>
  <c r="AP10" i="11"/>
  <c r="AP9" i="11"/>
  <c r="AP13" i="13" l="1"/>
  <c r="AP13" i="12"/>
  <c r="AP13" i="11"/>
  <c r="AP15" i="7"/>
  <c r="AP13" i="6"/>
  <c r="AP18" i="4"/>
  <c r="AP18" i="13" l="1"/>
  <c r="AP18" i="12"/>
  <c r="AP18" i="11"/>
  <c r="AP21" i="7"/>
  <c r="AP18" i="6"/>
  <c r="AP24" i="7"/>
  <c r="AP23" i="7"/>
  <c r="AP22" i="7"/>
  <c r="AP18" i="7"/>
  <c r="AP17" i="7"/>
  <c r="AP16" i="7"/>
  <c r="AP12" i="7"/>
  <c r="AP11" i="7"/>
  <c r="AP10" i="7"/>
  <c r="AP21" i="6"/>
  <c r="AP20" i="6"/>
  <c r="AP19" i="6"/>
  <c r="AP16" i="6"/>
  <c r="AP15" i="6"/>
  <c r="AP14" i="6"/>
  <c r="AP11" i="6"/>
  <c r="AP10" i="6"/>
  <c r="AP9" i="6"/>
  <c r="AP6" i="6"/>
  <c r="AP5" i="6"/>
  <c r="AP4" i="6"/>
  <c r="AP21" i="4"/>
  <c r="AP20" i="4"/>
  <c r="AP19" i="4"/>
  <c r="AP16" i="4"/>
  <c r="AP15" i="4"/>
  <c r="AP14" i="4"/>
  <c r="AP10" i="4"/>
  <c r="AP9" i="4"/>
  <c r="AQ3" i="4"/>
  <c r="AQ3" i="13" l="1"/>
  <c r="AQ3" i="12"/>
  <c r="AQ3" i="7"/>
  <c r="AQ18" i="7" s="1"/>
  <c r="AQ3" i="6"/>
  <c r="AQ20" i="6" s="1"/>
  <c r="AQ3" i="11"/>
  <c r="AQ8" i="4"/>
  <c r="AR3" i="4"/>
  <c r="AQ15" i="4"/>
  <c r="AQ21" i="4"/>
  <c r="AQ20" i="4"/>
  <c r="AQ16" i="4"/>
  <c r="AQ11" i="4"/>
  <c r="AQ19" i="4"/>
  <c r="AQ10" i="4"/>
  <c r="AQ14" i="4"/>
  <c r="AQ9" i="4"/>
  <c r="AQ21" i="6"/>
  <c r="AQ14" i="6"/>
  <c r="AQ9" i="6"/>
  <c r="AP11" i="4"/>
  <c r="AQ12" i="7" l="1"/>
  <c r="AQ24" i="7"/>
  <c r="AQ4" i="6"/>
  <c r="AQ15" i="6"/>
  <c r="AQ11" i="6"/>
  <c r="AQ10" i="6"/>
  <c r="AQ5" i="6"/>
  <c r="AQ19" i="6"/>
  <c r="AQ6" i="6"/>
  <c r="AQ16" i="6"/>
  <c r="AQ8" i="12"/>
  <c r="AQ8" i="11"/>
  <c r="AQ8" i="13"/>
  <c r="AQ13" i="4"/>
  <c r="AQ9" i="7"/>
  <c r="AQ8" i="6"/>
  <c r="AQ21" i="12"/>
  <c r="AQ5" i="12"/>
  <c r="AQ9" i="12"/>
  <c r="AQ10" i="12"/>
  <c r="AQ20" i="12"/>
  <c r="AQ6" i="12"/>
  <c r="AQ4" i="12"/>
  <c r="AQ11" i="12"/>
  <c r="AQ19" i="12"/>
  <c r="AQ16" i="12"/>
  <c r="AQ15" i="12"/>
  <c r="AQ14" i="12"/>
  <c r="AR9" i="4"/>
  <c r="AR3" i="11"/>
  <c r="AR3" i="7"/>
  <c r="AR3" i="6"/>
  <c r="AR8" i="4"/>
  <c r="AR3" i="13"/>
  <c r="AR3" i="12"/>
  <c r="AQ16" i="7"/>
  <c r="AQ10" i="7"/>
  <c r="AQ17" i="7"/>
  <c r="AQ16" i="11"/>
  <c r="AQ9" i="11"/>
  <c r="AQ21" i="11"/>
  <c r="AQ14" i="11"/>
  <c r="AQ19" i="11"/>
  <c r="AQ11" i="11"/>
  <c r="AQ15" i="11"/>
  <c r="AQ20" i="11"/>
  <c r="AQ10" i="11"/>
  <c r="AQ10" i="13"/>
  <c r="AQ11" i="13"/>
  <c r="AQ21" i="13"/>
  <c r="AQ16" i="13"/>
  <c r="AQ19" i="13"/>
  <c r="AQ9" i="13"/>
  <c r="AQ20" i="13"/>
  <c r="AQ14" i="13"/>
  <c r="AQ15" i="13"/>
  <c r="AQ22" i="7"/>
  <c r="AQ11" i="7"/>
  <c r="AQ23" i="7"/>
  <c r="AR15" i="4"/>
  <c r="AR16" i="4"/>
  <c r="AR19" i="4"/>
  <c r="AR20" i="4"/>
  <c r="AR14" i="4"/>
  <c r="AR21" i="4"/>
  <c r="AR10" i="4"/>
  <c r="AS3" i="4"/>
  <c r="AR11" i="4"/>
  <c r="AS20" i="4"/>
  <c r="AS11" i="4"/>
  <c r="AS9" i="4"/>
  <c r="AR21" i="6"/>
  <c r="AR19" i="6"/>
  <c r="AR20" i="6"/>
  <c r="AR14" i="6"/>
  <c r="AR16" i="6"/>
  <c r="AR4" i="6"/>
  <c r="AR15" i="6"/>
  <c r="AR9" i="6"/>
  <c r="AR5" i="6"/>
  <c r="AR11" i="6"/>
  <c r="AR10" i="6"/>
  <c r="AR6" i="6"/>
  <c r="AS3" i="11" l="1"/>
  <c r="AS3" i="12"/>
  <c r="AS8" i="4"/>
  <c r="AS3" i="13"/>
  <c r="AS3" i="6"/>
  <c r="AS3" i="7"/>
  <c r="AR14" i="13"/>
  <c r="AR10" i="13"/>
  <c r="AR19" i="13"/>
  <c r="AR9" i="13"/>
  <c r="AR21" i="13"/>
  <c r="AR20" i="13"/>
  <c r="AR16" i="13"/>
  <c r="AR15" i="13"/>
  <c r="AR11" i="13"/>
  <c r="AR9" i="11"/>
  <c r="AR16" i="11"/>
  <c r="AR15" i="11"/>
  <c r="AR21" i="11"/>
  <c r="AR10" i="11"/>
  <c r="AR19" i="11"/>
  <c r="AR14" i="11"/>
  <c r="AR11" i="11"/>
  <c r="AR20" i="11"/>
  <c r="AQ13" i="13"/>
  <c r="AQ13" i="11"/>
  <c r="AQ13" i="12"/>
  <c r="AQ15" i="7"/>
  <c r="AQ18" i="4"/>
  <c r="AQ13" i="6"/>
  <c r="AS15" i="4"/>
  <c r="AR8" i="12"/>
  <c r="AR8" i="13"/>
  <c r="AR13" i="4"/>
  <c r="AR8" i="11"/>
  <c r="AR9" i="7"/>
  <c r="AR8" i="6"/>
  <c r="AS10" i="4"/>
  <c r="AS19" i="4"/>
  <c r="AT3" i="4"/>
  <c r="AU3" i="4" s="1"/>
  <c r="AS14" i="4"/>
  <c r="AS21" i="4"/>
  <c r="AS16" i="4"/>
  <c r="AR6" i="12"/>
  <c r="AR21" i="12"/>
  <c r="AR15" i="12"/>
  <c r="AR4" i="12"/>
  <c r="AR5" i="12"/>
  <c r="AR10" i="12"/>
  <c r="AR20" i="12"/>
  <c r="AR11" i="12"/>
  <c r="AR16" i="12"/>
  <c r="AR19" i="12"/>
  <c r="AR9" i="12"/>
  <c r="AR14" i="12"/>
  <c r="AR18" i="7"/>
  <c r="AR16" i="7"/>
  <c r="AR12" i="7"/>
  <c r="AR22" i="7"/>
  <c r="AR24" i="7"/>
  <c r="AR11" i="7"/>
  <c r="AR17" i="7"/>
  <c r="AR10" i="7"/>
  <c r="AR23" i="7"/>
  <c r="AT19" i="4"/>
  <c r="AT9" i="4"/>
  <c r="AS21" i="6"/>
  <c r="AS20" i="6"/>
  <c r="AS16" i="6"/>
  <c r="AS15" i="6"/>
  <c r="AS19" i="6"/>
  <c r="AS14" i="6"/>
  <c r="AS6" i="6"/>
  <c r="AS11" i="6"/>
  <c r="AS10" i="6"/>
  <c r="AS9" i="6"/>
  <c r="AS5" i="6"/>
  <c r="AS4" i="6"/>
  <c r="AT10" i="4" l="1"/>
  <c r="AT20" i="4"/>
  <c r="AT15" i="4"/>
  <c r="AT16" i="4"/>
  <c r="AT14" i="4"/>
  <c r="AT11" i="4"/>
  <c r="AT21" i="4"/>
  <c r="AT3" i="13"/>
  <c r="AT3" i="12"/>
  <c r="AT3" i="11"/>
  <c r="AT3" i="6"/>
  <c r="AT16" i="6" s="1"/>
  <c r="AT3" i="7"/>
  <c r="AT8" i="4"/>
  <c r="AQ18" i="13"/>
  <c r="AQ18" i="11"/>
  <c r="AQ21" i="7"/>
  <c r="AQ18" i="6"/>
  <c r="AQ18" i="12"/>
  <c r="AS8" i="13"/>
  <c r="AS8" i="12"/>
  <c r="AS8" i="11"/>
  <c r="AS9" i="7"/>
  <c r="AS8" i="6"/>
  <c r="AS13" i="4"/>
  <c r="AR13" i="13"/>
  <c r="AR13" i="12"/>
  <c r="AR13" i="11"/>
  <c r="AR15" i="7"/>
  <c r="AR18" i="4"/>
  <c r="AR13" i="6"/>
  <c r="AS16" i="13"/>
  <c r="AS15" i="13"/>
  <c r="AS11" i="13"/>
  <c r="AS9" i="13"/>
  <c r="AS20" i="13"/>
  <c r="AS10" i="13"/>
  <c r="AS21" i="13"/>
  <c r="AS19" i="13"/>
  <c r="AS14" i="13"/>
  <c r="AS23" i="7"/>
  <c r="AS10" i="7"/>
  <c r="AS24" i="7"/>
  <c r="AS12" i="7"/>
  <c r="AS17" i="7"/>
  <c r="AS22" i="7"/>
  <c r="AS16" i="7"/>
  <c r="AS11" i="7"/>
  <c r="AS18" i="7"/>
  <c r="AS16" i="12"/>
  <c r="AS19" i="12"/>
  <c r="AS5" i="12"/>
  <c r="AS15" i="12"/>
  <c r="AS4" i="12"/>
  <c r="AS20" i="12"/>
  <c r="AS6" i="12"/>
  <c r="AS21" i="12"/>
  <c r="AS10" i="12"/>
  <c r="AS11" i="12"/>
  <c r="AS9" i="12"/>
  <c r="AS14" i="12"/>
  <c r="AU3" i="13"/>
  <c r="AU3" i="12"/>
  <c r="AU3" i="11"/>
  <c r="AU3" i="7"/>
  <c r="AU3" i="6"/>
  <c r="AU8" i="4"/>
  <c r="AS21" i="11"/>
  <c r="AS15" i="11"/>
  <c r="AS11" i="11"/>
  <c r="AS9" i="11"/>
  <c r="AS14" i="11"/>
  <c r="AS19" i="11"/>
  <c r="AS20" i="11"/>
  <c r="AS10" i="11"/>
  <c r="AS16" i="11"/>
  <c r="AV3" i="4"/>
  <c r="AU20" i="4"/>
  <c r="AU16" i="4"/>
  <c r="AU19" i="4"/>
  <c r="AU15" i="4"/>
  <c r="AU21" i="4"/>
  <c r="AU10" i="4"/>
  <c r="AU9" i="4"/>
  <c r="AU14" i="4"/>
  <c r="AU11" i="4"/>
  <c r="AT19" i="6"/>
  <c r="AT15" i="6"/>
  <c r="AT5" i="6"/>
  <c r="AU21" i="13" l="1"/>
  <c r="AU14" i="13"/>
  <c r="AU11" i="13"/>
  <c r="AU15" i="13"/>
  <c r="AU19" i="13"/>
  <c r="AU10" i="13"/>
  <c r="AU16" i="13"/>
  <c r="AU20" i="13"/>
  <c r="AU9" i="13"/>
  <c r="AT20" i="6"/>
  <c r="AU18" i="7"/>
  <c r="AU10" i="7"/>
  <c r="AU11" i="7"/>
  <c r="AU12" i="7"/>
  <c r="AU24" i="7"/>
  <c r="AU22" i="7"/>
  <c r="AU23" i="7"/>
  <c r="AU17" i="7"/>
  <c r="AU16" i="7"/>
  <c r="AT21" i="11"/>
  <c r="AT19" i="11"/>
  <c r="AT9" i="11"/>
  <c r="AT16" i="11"/>
  <c r="AT20" i="11"/>
  <c r="AT14" i="11"/>
  <c r="AT10" i="11"/>
  <c r="AT11" i="11"/>
  <c r="AT15" i="11"/>
  <c r="AT11" i="6"/>
  <c r="AV3" i="12"/>
  <c r="AV3" i="13"/>
  <c r="AV3" i="11"/>
  <c r="AV3" i="7"/>
  <c r="AV3" i="6"/>
  <c r="AV8" i="4"/>
  <c r="AU20" i="11"/>
  <c r="AU16" i="11"/>
  <c r="AU15" i="11"/>
  <c r="AU21" i="11"/>
  <c r="AU14" i="11"/>
  <c r="AU19" i="11"/>
  <c r="AU9" i="11"/>
  <c r="AU10" i="11"/>
  <c r="AU11" i="11"/>
  <c r="AR18" i="13"/>
  <c r="AR18" i="11"/>
  <c r="AR18" i="12"/>
  <c r="AR21" i="7"/>
  <c r="AR18" i="6"/>
  <c r="AT8" i="13"/>
  <c r="AT8" i="11"/>
  <c r="AT8" i="12"/>
  <c r="AT13" i="4"/>
  <c r="AT9" i="7"/>
  <c r="AT8" i="6"/>
  <c r="AT20" i="12"/>
  <c r="AT19" i="12"/>
  <c r="AT10" i="12"/>
  <c r="AT15" i="12"/>
  <c r="AT11" i="12"/>
  <c r="AT14" i="12"/>
  <c r="AT16" i="12"/>
  <c r="AT4" i="12"/>
  <c r="AT9" i="12"/>
  <c r="AT6" i="12"/>
  <c r="AT5" i="12"/>
  <c r="AT21" i="12"/>
  <c r="AT14" i="6"/>
  <c r="AT21" i="6"/>
  <c r="AT10" i="6"/>
  <c r="AT6" i="6"/>
  <c r="AT4" i="6"/>
  <c r="AT9" i="6"/>
  <c r="AU8" i="13"/>
  <c r="AU8" i="12"/>
  <c r="AU8" i="11"/>
  <c r="AU13" i="4"/>
  <c r="AU8" i="6"/>
  <c r="AU9" i="7"/>
  <c r="AU20" i="12"/>
  <c r="AU15" i="12"/>
  <c r="AU5" i="12"/>
  <c r="AU14" i="12"/>
  <c r="AU9" i="12"/>
  <c r="AU19" i="12"/>
  <c r="AU4" i="12"/>
  <c r="AU11" i="12"/>
  <c r="AU21" i="12"/>
  <c r="AU10" i="12"/>
  <c r="AU16" i="12"/>
  <c r="AU6" i="12"/>
  <c r="AS13" i="13"/>
  <c r="AS13" i="12"/>
  <c r="AS15" i="7"/>
  <c r="AS13" i="6"/>
  <c r="AS18" i="4"/>
  <c r="AS13" i="11"/>
  <c r="AT22" i="7"/>
  <c r="AT10" i="7"/>
  <c r="AT11" i="7"/>
  <c r="AT17" i="7"/>
  <c r="AT16" i="7"/>
  <c r="AT18" i="7"/>
  <c r="AT24" i="7"/>
  <c r="AT12" i="7"/>
  <c r="AT23" i="7"/>
  <c r="AT21" i="13"/>
  <c r="AT16" i="13"/>
  <c r="AT15" i="13"/>
  <c r="AT19" i="13"/>
  <c r="AT14" i="13"/>
  <c r="AT11" i="13"/>
  <c r="AT10" i="13"/>
  <c r="AT20" i="13"/>
  <c r="AT9" i="13"/>
  <c r="AW3" i="4"/>
  <c r="AV16" i="4"/>
  <c r="AV19" i="4"/>
  <c r="AV15" i="4"/>
  <c r="AV21" i="4"/>
  <c r="AV14" i="4"/>
  <c r="AV9" i="4"/>
  <c r="AV11" i="4"/>
  <c r="AV20" i="4"/>
  <c r="AV10" i="4"/>
  <c r="AU21" i="6"/>
  <c r="AU15" i="6"/>
  <c r="AU14" i="6"/>
  <c r="AU16" i="6"/>
  <c r="AU10" i="6"/>
  <c r="AU20" i="6"/>
  <c r="AU19" i="6"/>
  <c r="AU11" i="6"/>
  <c r="AU6" i="6"/>
  <c r="AU4" i="6"/>
  <c r="AU5" i="6"/>
  <c r="AU9" i="6"/>
  <c r="AV8" i="13" l="1"/>
  <c r="AV8" i="12"/>
  <c r="AV13" i="4"/>
  <c r="AV9" i="7"/>
  <c r="AV8" i="6"/>
  <c r="AV8" i="11"/>
  <c r="AV19" i="13"/>
  <c r="AV10" i="13"/>
  <c r="AV20" i="13"/>
  <c r="AV21" i="13"/>
  <c r="AV15" i="13"/>
  <c r="AV11" i="13"/>
  <c r="AV16" i="13"/>
  <c r="AV9" i="13"/>
  <c r="AV14" i="13"/>
  <c r="AV20" i="12"/>
  <c r="AV14" i="12"/>
  <c r="AV5" i="12"/>
  <c r="AV19" i="12"/>
  <c r="AV9" i="12"/>
  <c r="AV10" i="12"/>
  <c r="AV11" i="12"/>
  <c r="AV6" i="12"/>
  <c r="AV21" i="12"/>
  <c r="AV16" i="12"/>
  <c r="AV4" i="12"/>
  <c r="AV15" i="12"/>
  <c r="AW3" i="13"/>
  <c r="AW3" i="11"/>
  <c r="AW8" i="4"/>
  <c r="AW3" i="12"/>
  <c r="AW3" i="7"/>
  <c r="AW3" i="6"/>
  <c r="AV24" i="7"/>
  <c r="AV12" i="7"/>
  <c r="AV16" i="7"/>
  <c r="AV11" i="7"/>
  <c r="AV17" i="7"/>
  <c r="AV23" i="7"/>
  <c r="AV18" i="7"/>
  <c r="AV10" i="7"/>
  <c r="AV22" i="7"/>
  <c r="AS18" i="12"/>
  <c r="AS18" i="11"/>
  <c r="AS18" i="13"/>
  <c r="AS21" i="7"/>
  <c r="AS18" i="6"/>
  <c r="AU13" i="13"/>
  <c r="AU13" i="11"/>
  <c r="AU13" i="12"/>
  <c r="AU18" i="4"/>
  <c r="AU13" i="6"/>
  <c r="AU15" i="7"/>
  <c r="AT13" i="13"/>
  <c r="AT13" i="11"/>
  <c r="AT15" i="7"/>
  <c r="AT13" i="6"/>
  <c r="AT18" i="4"/>
  <c r="AT13" i="12"/>
  <c r="AV15" i="11"/>
  <c r="AV11" i="11"/>
  <c r="AV21" i="11"/>
  <c r="AV14" i="11"/>
  <c r="AV10" i="11"/>
  <c r="AV20" i="11"/>
  <c r="AV19" i="11"/>
  <c r="AV9" i="11"/>
  <c r="AV16" i="11"/>
  <c r="AX3" i="4"/>
  <c r="AW19" i="4"/>
  <c r="AW21" i="4"/>
  <c r="AW20" i="4"/>
  <c r="AW9" i="4"/>
  <c r="AW14" i="4"/>
  <c r="AW11" i="4"/>
  <c r="AW15" i="4"/>
  <c r="AW10" i="4"/>
  <c r="AW16" i="4"/>
  <c r="AV21" i="6"/>
  <c r="AV19" i="6"/>
  <c r="AV15" i="6"/>
  <c r="AV20" i="6"/>
  <c r="AV14" i="6"/>
  <c r="AV16" i="6"/>
  <c r="AV11" i="6"/>
  <c r="AV10" i="6"/>
  <c r="AV5" i="6"/>
  <c r="AV9" i="6"/>
  <c r="AV6" i="6"/>
  <c r="AV4" i="6"/>
  <c r="AT18" i="12" l="1"/>
  <c r="AT18" i="11"/>
  <c r="AT18" i="13"/>
  <c r="AT21" i="7"/>
  <c r="AT18" i="6"/>
  <c r="AW16" i="7"/>
  <c r="AW24" i="7"/>
  <c r="AW17" i="7"/>
  <c r="AW12" i="7"/>
  <c r="AW10" i="7"/>
  <c r="AW23" i="7"/>
  <c r="AW18" i="7"/>
  <c r="AW11" i="7"/>
  <c r="AW22" i="7"/>
  <c r="AW14" i="13"/>
  <c r="AW10" i="13"/>
  <c r="AW9" i="13"/>
  <c r="AW21" i="13"/>
  <c r="AW15" i="13"/>
  <c r="AW16" i="13"/>
  <c r="AW20" i="13"/>
  <c r="AW11" i="13"/>
  <c r="AW19" i="13"/>
  <c r="AV13" i="12"/>
  <c r="AV13" i="13"/>
  <c r="AV13" i="11"/>
  <c r="AV13" i="6"/>
  <c r="AV15" i="7"/>
  <c r="AV18" i="4"/>
  <c r="AW20" i="11"/>
  <c r="AW15" i="11"/>
  <c r="AW19" i="11"/>
  <c r="AW21" i="11"/>
  <c r="AW16" i="11"/>
  <c r="AW9" i="11"/>
  <c r="AW14" i="11"/>
  <c r="AW11" i="11"/>
  <c r="AW10" i="11"/>
  <c r="AX3" i="13"/>
  <c r="AX3" i="12"/>
  <c r="AX3" i="11"/>
  <c r="AX3" i="7"/>
  <c r="AX8" i="4"/>
  <c r="AX3" i="6"/>
  <c r="AW14" i="12"/>
  <c r="AW5" i="12"/>
  <c r="AW4" i="12"/>
  <c r="AW16" i="12"/>
  <c r="AW21" i="12"/>
  <c r="AW10" i="12"/>
  <c r="AW11" i="12"/>
  <c r="AW6" i="12"/>
  <c r="AW20" i="12"/>
  <c r="AW19" i="12"/>
  <c r="AW9" i="12"/>
  <c r="AW15" i="12"/>
  <c r="AU18" i="13"/>
  <c r="AU18" i="12"/>
  <c r="AU21" i="7"/>
  <c r="AU18" i="6"/>
  <c r="AU18" i="11"/>
  <c r="AW8" i="13"/>
  <c r="AW8" i="11"/>
  <c r="AW9" i="7"/>
  <c r="AW8" i="6"/>
  <c r="AW8" i="12"/>
  <c r="AW13" i="4"/>
  <c r="AY3" i="4"/>
  <c r="AX19" i="4"/>
  <c r="AX15" i="4"/>
  <c r="AX21" i="4"/>
  <c r="AX14" i="4"/>
  <c r="AX20" i="4"/>
  <c r="AX16" i="4"/>
  <c r="AX11" i="4"/>
  <c r="AX10" i="4"/>
  <c r="AX9" i="4"/>
  <c r="AW19" i="6"/>
  <c r="AW16" i="6"/>
  <c r="AW20" i="6"/>
  <c r="AW15" i="6"/>
  <c r="AW21" i="6"/>
  <c r="AW5" i="6"/>
  <c r="AW14" i="6"/>
  <c r="AW10" i="6"/>
  <c r="AW4" i="6"/>
  <c r="AW9" i="6"/>
  <c r="AW11" i="6"/>
  <c r="AW6" i="6"/>
  <c r="AW13" i="12" l="1"/>
  <c r="AW13" i="13"/>
  <c r="AW13" i="11"/>
  <c r="AW15" i="7"/>
  <c r="AW13" i="6"/>
  <c r="AW18" i="4"/>
  <c r="AX24" i="7"/>
  <c r="AX12" i="7"/>
  <c r="AX16" i="7"/>
  <c r="AX18" i="7"/>
  <c r="AX11" i="7"/>
  <c r="AX22" i="7"/>
  <c r="AX23" i="7"/>
  <c r="AX17" i="7"/>
  <c r="AX10" i="7"/>
  <c r="AV18" i="13"/>
  <c r="AV18" i="11"/>
  <c r="AV18" i="12"/>
  <c r="AV18" i="6"/>
  <c r="AV21" i="7"/>
  <c r="AX8" i="13"/>
  <c r="AX8" i="11"/>
  <c r="AX8" i="12"/>
  <c r="AX13" i="4"/>
  <c r="AX9" i="7"/>
  <c r="AX8" i="6"/>
  <c r="AX20" i="13"/>
  <c r="AX19" i="13"/>
  <c r="AX10" i="13"/>
  <c r="AX15" i="13"/>
  <c r="AX21" i="13"/>
  <c r="AX14" i="13"/>
  <c r="AX9" i="13"/>
  <c r="AX16" i="13"/>
  <c r="AX11" i="13"/>
  <c r="AX11" i="11"/>
  <c r="AX14" i="11"/>
  <c r="AX15" i="11"/>
  <c r="AX19" i="11"/>
  <c r="AX10" i="11"/>
  <c r="AX9" i="11"/>
  <c r="AX21" i="11"/>
  <c r="AX20" i="11"/>
  <c r="AX16" i="11"/>
  <c r="AY3" i="13"/>
  <c r="AY3" i="12"/>
  <c r="AY3" i="7"/>
  <c r="AY3" i="6"/>
  <c r="AY8" i="4"/>
  <c r="AY3" i="11"/>
  <c r="AX20" i="12"/>
  <c r="AX10" i="12"/>
  <c r="AX5" i="12"/>
  <c r="AX11" i="12"/>
  <c r="AX15" i="12"/>
  <c r="AX16" i="12"/>
  <c r="AX14" i="12"/>
  <c r="AX4" i="12"/>
  <c r="AX19" i="12"/>
  <c r="AX9" i="12"/>
  <c r="AX6" i="12"/>
  <c r="AX21" i="12"/>
  <c r="AZ3" i="4"/>
  <c r="AY15" i="4"/>
  <c r="AY21" i="4"/>
  <c r="AY20" i="4"/>
  <c r="AY16" i="4"/>
  <c r="AY19" i="4"/>
  <c r="AY14" i="4"/>
  <c r="AY11" i="4"/>
  <c r="AY10" i="4"/>
  <c r="AY9" i="4"/>
  <c r="AX16" i="6"/>
  <c r="AX14" i="6"/>
  <c r="AX20" i="6"/>
  <c r="AX21" i="6"/>
  <c r="AX15" i="6"/>
  <c r="AX11" i="6"/>
  <c r="AX19" i="6"/>
  <c r="AX9" i="6"/>
  <c r="AX10" i="6"/>
  <c r="AX4" i="6"/>
  <c r="AX6" i="6"/>
  <c r="AX5" i="6"/>
  <c r="AY21" i="11" l="1"/>
  <c r="AY15" i="11"/>
  <c r="AY20" i="11"/>
  <c r="AY9" i="11"/>
  <c r="AY10" i="11"/>
  <c r="AY11" i="11"/>
  <c r="AY16" i="11"/>
  <c r="AY14" i="11"/>
  <c r="AY19" i="11"/>
  <c r="AY15" i="12"/>
  <c r="AY21" i="12"/>
  <c r="AY6" i="12"/>
  <c r="AY4" i="12"/>
  <c r="AY19" i="12"/>
  <c r="AY16" i="12"/>
  <c r="AY9" i="12"/>
  <c r="AY5" i="12"/>
  <c r="AY11" i="12"/>
  <c r="AY10" i="12"/>
  <c r="AY20" i="12"/>
  <c r="AY14" i="12"/>
  <c r="AX13" i="13"/>
  <c r="AX13" i="12"/>
  <c r="AX13" i="11"/>
  <c r="AX15" i="7"/>
  <c r="AX13" i="6"/>
  <c r="AX18" i="4"/>
  <c r="AZ3" i="11"/>
  <c r="AZ3" i="7"/>
  <c r="AZ3" i="6"/>
  <c r="AZ3" i="13"/>
  <c r="AZ3" i="12"/>
  <c r="AZ8" i="4"/>
  <c r="AY8" i="12"/>
  <c r="AY8" i="13"/>
  <c r="AY13" i="4"/>
  <c r="AY8" i="11"/>
  <c r="AY9" i="7"/>
  <c r="AY8" i="6"/>
  <c r="AY21" i="13"/>
  <c r="AY10" i="13"/>
  <c r="AY9" i="13"/>
  <c r="AY14" i="13"/>
  <c r="AY15" i="13"/>
  <c r="AY16" i="13"/>
  <c r="AY19" i="13"/>
  <c r="AY11" i="13"/>
  <c r="AY20" i="13"/>
  <c r="AW18" i="13"/>
  <c r="AW18" i="12"/>
  <c r="AW18" i="11"/>
  <c r="AW21" i="7"/>
  <c r="AW18" i="6"/>
  <c r="AY18" i="7"/>
  <c r="AY10" i="7"/>
  <c r="AY22" i="7"/>
  <c r="AY17" i="7"/>
  <c r="AY23" i="7"/>
  <c r="AY24" i="7"/>
  <c r="AY16" i="7"/>
  <c r="AY12" i="7"/>
  <c r="AY11" i="7"/>
  <c r="BA3" i="4"/>
  <c r="AZ21" i="4"/>
  <c r="AZ20" i="4"/>
  <c r="AZ16" i="4"/>
  <c r="AZ19" i="4"/>
  <c r="AZ14" i="4"/>
  <c r="AZ11" i="4"/>
  <c r="AZ10" i="4"/>
  <c r="AZ15" i="4"/>
  <c r="AZ9" i="4"/>
  <c r="AY21" i="6"/>
  <c r="AY20" i="6"/>
  <c r="AY19" i="6"/>
  <c r="AY15" i="6"/>
  <c r="AY11" i="6"/>
  <c r="AY14" i="6"/>
  <c r="AY10" i="6"/>
  <c r="AY16" i="6"/>
  <c r="AY9" i="6"/>
  <c r="AY6" i="6"/>
  <c r="AY5" i="6"/>
  <c r="AY4" i="6"/>
  <c r="AZ22" i="7" l="1"/>
  <c r="AZ17" i="7"/>
  <c r="AZ23" i="7"/>
  <c r="AZ18" i="7"/>
  <c r="AZ16" i="7"/>
  <c r="AZ12" i="7"/>
  <c r="AZ24" i="7"/>
  <c r="AZ11" i="7"/>
  <c r="AZ10" i="7"/>
  <c r="AY13" i="13"/>
  <c r="AY13" i="11"/>
  <c r="AY13" i="12"/>
  <c r="AY13" i="6"/>
  <c r="AY15" i="7"/>
  <c r="AY18" i="4"/>
  <c r="AZ21" i="12"/>
  <c r="AZ15" i="12"/>
  <c r="AZ9" i="12"/>
  <c r="AZ6" i="12"/>
  <c r="AZ20" i="12"/>
  <c r="AZ14" i="12"/>
  <c r="AZ16" i="12"/>
  <c r="AZ4" i="12"/>
  <c r="AZ19" i="12"/>
  <c r="AZ11" i="12"/>
  <c r="AZ5" i="12"/>
  <c r="AZ10" i="12"/>
  <c r="AZ20" i="11"/>
  <c r="AZ15" i="11"/>
  <c r="AZ11" i="11"/>
  <c r="AZ19" i="11"/>
  <c r="AZ9" i="11"/>
  <c r="AZ10" i="11"/>
  <c r="AZ14" i="11"/>
  <c r="AZ21" i="11"/>
  <c r="AZ16" i="11"/>
  <c r="AZ8" i="12"/>
  <c r="AZ8" i="13"/>
  <c r="AZ13" i="4"/>
  <c r="AZ8" i="11"/>
  <c r="AZ9" i="7"/>
  <c r="AZ8" i="6"/>
  <c r="AZ21" i="13"/>
  <c r="AZ15" i="13"/>
  <c r="AZ10" i="13"/>
  <c r="AZ11" i="13"/>
  <c r="AZ19" i="13"/>
  <c r="AZ16" i="13"/>
  <c r="AZ9" i="13"/>
  <c r="AZ20" i="13"/>
  <c r="AZ14" i="13"/>
  <c r="AX18" i="13"/>
  <c r="AX18" i="12"/>
  <c r="AX18" i="11"/>
  <c r="AX21" i="7"/>
  <c r="AX18" i="6"/>
  <c r="BA3" i="11"/>
  <c r="BA3" i="12"/>
  <c r="BA3" i="13"/>
  <c r="BA8" i="4"/>
  <c r="BA3" i="7"/>
  <c r="BA3" i="6"/>
  <c r="BB3" i="4"/>
  <c r="BA14" i="4"/>
  <c r="BA20" i="4"/>
  <c r="BA16" i="4"/>
  <c r="BA19" i="4"/>
  <c r="BA15" i="4"/>
  <c r="BA11" i="4"/>
  <c r="BA21" i="4"/>
  <c r="BA10" i="4"/>
  <c r="BA9" i="4"/>
  <c r="AZ21" i="6"/>
  <c r="AZ15" i="6"/>
  <c r="AZ14" i="6"/>
  <c r="AZ19" i="6"/>
  <c r="AZ20" i="6"/>
  <c r="AZ10" i="6"/>
  <c r="AZ4" i="6"/>
  <c r="AZ16" i="6"/>
  <c r="AZ9" i="6"/>
  <c r="AZ5" i="6"/>
  <c r="AZ11" i="6"/>
  <c r="AZ6" i="6"/>
  <c r="BA16" i="12" l="1"/>
  <c r="BA15" i="12"/>
  <c r="BA14" i="12"/>
  <c r="BA11" i="12"/>
  <c r="BA21" i="12"/>
  <c r="BA10" i="12"/>
  <c r="BA5" i="12"/>
  <c r="BA20" i="12"/>
  <c r="BA19" i="12"/>
  <c r="BA6" i="12"/>
  <c r="BA4" i="12"/>
  <c r="BA9" i="12"/>
  <c r="BB3" i="13"/>
  <c r="BB3" i="12"/>
  <c r="BB3" i="11"/>
  <c r="BB3" i="6"/>
  <c r="BB8" i="4"/>
  <c r="BB3" i="7"/>
  <c r="BA16" i="13"/>
  <c r="BA10" i="13"/>
  <c r="BA21" i="13"/>
  <c r="BA15" i="13"/>
  <c r="BA11" i="13"/>
  <c r="BA19" i="13"/>
  <c r="BA14" i="13"/>
  <c r="BA20" i="13"/>
  <c r="BA9" i="13"/>
  <c r="BA22" i="7"/>
  <c r="BA17" i="7"/>
  <c r="BA12" i="7"/>
  <c r="BA24" i="7"/>
  <c r="BA16" i="7"/>
  <c r="BA11" i="7"/>
  <c r="BA18" i="7"/>
  <c r="BA23" i="7"/>
  <c r="BA10" i="7"/>
  <c r="BA21" i="11"/>
  <c r="BA20" i="11"/>
  <c r="BA10" i="11"/>
  <c r="BA16" i="11"/>
  <c r="BA9" i="11"/>
  <c r="BA15" i="11"/>
  <c r="BA14" i="11"/>
  <c r="BA19" i="11"/>
  <c r="BA11" i="11"/>
  <c r="AY18" i="13"/>
  <c r="AY18" i="11"/>
  <c r="AY21" i="7"/>
  <c r="AY18" i="6"/>
  <c r="AY18" i="12"/>
  <c r="BA8" i="13"/>
  <c r="BA8" i="12"/>
  <c r="BA8" i="11"/>
  <c r="BA9" i="7"/>
  <c r="BA8" i="6"/>
  <c r="BA13" i="4"/>
  <c r="AZ13" i="13"/>
  <c r="AZ13" i="12"/>
  <c r="AZ13" i="11"/>
  <c r="AZ15" i="7"/>
  <c r="AZ18" i="4"/>
  <c r="AZ13" i="6"/>
  <c r="BC3" i="4"/>
  <c r="BB14" i="4"/>
  <c r="BB20" i="4"/>
  <c r="BB19" i="4"/>
  <c r="BB21" i="4"/>
  <c r="BB10" i="4"/>
  <c r="BB9" i="4"/>
  <c r="BB15" i="4"/>
  <c r="BB16" i="4"/>
  <c r="BB11" i="4"/>
  <c r="BA20" i="6"/>
  <c r="BA16" i="6"/>
  <c r="BA21" i="6"/>
  <c r="BA15" i="6"/>
  <c r="BA14" i="6"/>
  <c r="BA19" i="6"/>
  <c r="BA9" i="6"/>
  <c r="BA11" i="6"/>
  <c r="BA10" i="6"/>
  <c r="BA6" i="6"/>
  <c r="BA5" i="6"/>
  <c r="BA4" i="6"/>
  <c r="BC3" i="13" l="1"/>
  <c r="BC3" i="12"/>
  <c r="BC3" i="11"/>
  <c r="BC3" i="7"/>
  <c r="BC3" i="6"/>
  <c r="BC8" i="4"/>
  <c r="BB19" i="11"/>
  <c r="BB11" i="11"/>
  <c r="BB9" i="11"/>
  <c r="BB14" i="11"/>
  <c r="BB15" i="11"/>
  <c r="BB16" i="11"/>
  <c r="BB21" i="11"/>
  <c r="BB10" i="11"/>
  <c r="BB20" i="11"/>
  <c r="AZ18" i="13"/>
  <c r="AZ18" i="11"/>
  <c r="AZ18" i="12"/>
  <c r="AZ21" i="7"/>
  <c r="AZ18" i="6"/>
  <c r="BB24" i="7"/>
  <c r="BB17" i="7"/>
  <c r="BB23" i="7"/>
  <c r="BB16" i="7"/>
  <c r="BB11" i="7"/>
  <c r="BB22" i="7"/>
  <c r="BB10" i="7"/>
  <c r="BB12" i="7"/>
  <c r="BB18" i="7"/>
  <c r="BB14" i="12"/>
  <c r="BB19" i="12"/>
  <c r="BB20" i="12"/>
  <c r="BB16" i="12"/>
  <c r="BB11" i="12"/>
  <c r="BB4" i="12"/>
  <c r="BB15" i="12"/>
  <c r="BB21" i="12"/>
  <c r="BB10" i="12"/>
  <c r="BB6" i="12"/>
  <c r="BB5" i="12"/>
  <c r="BB9" i="12"/>
  <c r="BA13" i="13"/>
  <c r="BA13" i="12"/>
  <c r="BA15" i="7"/>
  <c r="BA13" i="6"/>
  <c r="BA18" i="4"/>
  <c r="BA13" i="11"/>
  <c r="BB8" i="13"/>
  <c r="BB8" i="11"/>
  <c r="BB8" i="12"/>
  <c r="BB8" i="6"/>
  <c r="BB13" i="4"/>
  <c r="BB9" i="7"/>
  <c r="BB21" i="13"/>
  <c r="BB20" i="13"/>
  <c r="BB9" i="13"/>
  <c r="BB16" i="13"/>
  <c r="BB11" i="13"/>
  <c r="BB14" i="13"/>
  <c r="BB19" i="13"/>
  <c r="BB10" i="13"/>
  <c r="BB15" i="13"/>
  <c r="BD3" i="4"/>
  <c r="BC20" i="4"/>
  <c r="BC16" i="4"/>
  <c r="BC19" i="4"/>
  <c r="BC15" i="4"/>
  <c r="BC21" i="4"/>
  <c r="BC14" i="4"/>
  <c r="BC10" i="4"/>
  <c r="BC9" i="4"/>
  <c r="BC11" i="4"/>
  <c r="BB20" i="6"/>
  <c r="BB19" i="6"/>
  <c r="BB16" i="6"/>
  <c r="BB21" i="6"/>
  <c r="BB15" i="6"/>
  <c r="BB11" i="6"/>
  <c r="BB9" i="6"/>
  <c r="BB6" i="6"/>
  <c r="BB5" i="6"/>
  <c r="BB10" i="6"/>
  <c r="BB4" i="6"/>
  <c r="BB14" i="6"/>
  <c r="BD3" i="12" l="1"/>
  <c r="BD3" i="13"/>
  <c r="BD3" i="11"/>
  <c r="BD3" i="7"/>
  <c r="BD3" i="6"/>
  <c r="BD8" i="4"/>
  <c r="BA18" i="12"/>
  <c r="BA18" i="11"/>
  <c r="BA21" i="7"/>
  <c r="BA18" i="13"/>
  <c r="BA18" i="6"/>
  <c r="BC24" i="7"/>
  <c r="BC18" i="7"/>
  <c r="BC23" i="7"/>
  <c r="BC17" i="7"/>
  <c r="BC22" i="7"/>
  <c r="BC10" i="7"/>
  <c r="BC16" i="7"/>
  <c r="BC12" i="7"/>
  <c r="BC11" i="7"/>
  <c r="BC21" i="11"/>
  <c r="BC14" i="11"/>
  <c r="BC9" i="11"/>
  <c r="BC15" i="11"/>
  <c r="BC11" i="11"/>
  <c r="BC10" i="11"/>
  <c r="BC19" i="11"/>
  <c r="BC16" i="11"/>
  <c r="BC20" i="11"/>
  <c r="BB13" i="13"/>
  <c r="BB13" i="11"/>
  <c r="BB15" i="7"/>
  <c r="BB13" i="6"/>
  <c r="BB18" i="4"/>
  <c r="BB13" i="12"/>
  <c r="BC8" i="13"/>
  <c r="BC8" i="12"/>
  <c r="BC8" i="11"/>
  <c r="BC13" i="4"/>
  <c r="BC8" i="6"/>
  <c r="BC9" i="7"/>
  <c r="BC20" i="12"/>
  <c r="BC9" i="12"/>
  <c r="BC4" i="12"/>
  <c r="BC10" i="12"/>
  <c r="BC21" i="12"/>
  <c r="BC14" i="12"/>
  <c r="BC5" i="12"/>
  <c r="BC15" i="12"/>
  <c r="BC11" i="12"/>
  <c r="BC16" i="12"/>
  <c r="BC6" i="12"/>
  <c r="BC19" i="12"/>
  <c r="BC16" i="13"/>
  <c r="BC9" i="13"/>
  <c r="BC14" i="13"/>
  <c r="BC20" i="13"/>
  <c r="BC21" i="13"/>
  <c r="BC19" i="13"/>
  <c r="BC11" i="13"/>
  <c r="BC15" i="13"/>
  <c r="BC10" i="13"/>
  <c r="BE3" i="4"/>
  <c r="BD16" i="4"/>
  <c r="BD19" i="4"/>
  <c r="BD15" i="4"/>
  <c r="BD21" i="4"/>
  <c r="BD14" i="4"/>
  <c r="BD9" i="4"/>
  <c r="BD20" i="4"/>
  <c r="BD11" i="4"/>
  <c r="BD10" i="4"/>
  <c r="BC19" i="6"/>
  <c r="BC15" i="6"/>
  <c r="BC16" i="6"/>
  <c r="BC10" i="6"/>
  <c r="BC14" i="6"/>
  <c r="BC20" i="6"/>
  <c r="BC21" i="6"/>
  <c r="BC11" i="6"/>
  <c r="BC9" i="6"/>
  <c r="BC5" i="6"/>
  <c r="BC4" i="6"/>
  <c r="BC6" i="6"/>
  <c r="BE3" i="13" l="1"/>
  <c r="BE3" i="11"/>
  <c r="BE3" i="12"/>
  <c r="BE8" i="4"/>
  <c r="BE3" i="7"/>
  <c r="BE3" i="6"/>
  <c r="BD20" i="11"/>
  <c r="BD9" i="11"/>
  <c r="BD19" i="11"/>
  <c r="BD21" i="11"/>
  <c r="BD16" i="11"/>
  <c r="BD11" i="11"/>
  <c r="BD15" i="11"/>
  <c r="BD10" i="11"/>
  <c r="BD14" i="11"/>
  <c r="BB18" i="12"/>
  <c r="BB18" i="11"/>
  <c r="BB18" i="13"/>
  <c r="BB21" i="7"/>
  <c r="BB18" i="6"/>
  <c r="BD23" i="7"/>
  <c r="BD18" i="7"/>
  <c r="BD10" i="7"/>
  <c r="BD24" i="7"/>
  <c r="BD12" i="7"/>
  <c r="BD16" i="7"/>
  <c r="BD22" i="7"/>
  <c r="BD17" i="7"/>
  <c r="BD11" i="7"/>
  <c r="BD8" i="13"/>
  <c r="BD8" i="12"/>
  <c r="BD13" i="4"/>
  <c r="BD9" i="7"/>
  <c r="BD8" i="6"/>
  <c r="BD8" i="11"/>
  <c r="BD21" i="13"/>
  <c r="BD9" i="13"/>
  <c r="BD11" i="13"/>
  <c r="BD15" i="13"/>
  <c r="BD20" i="13"/>
  <c r="BD14" i="13"/>
  <c r="BD16" i="13"/>
  <c r="BD19" i="13"/>
  <c r="BD10" i="13"/>
  <c r="BC13" i="13"/>
  <c r="BC13" i="11"/>
  <c r="BC13" i="12"/>
  <c r="BC15" i="7"/>
  <c r="BC13" i="6"/>
  <c r="BC18" i="4"/>
  <c r="BD19" i="12"/>
  <c r="BD11" i="12"/>
  <c r="BD5" i="12"/>
  <c r="BD14" i="12"/>
  <c r="BD21" i="12"/>
  <c r="BD10" i="12"/>
  <c r="BD4" i="12"/>
  <c r="BD16" i="12"/>
  <c r="BD15" i="12"/>
  <c r="BD9" i="12"/>
  <c r="BD6" i="12"/>
  <c r="BD20" i="12"/>
  <c r="BF3" i="4"/>
  <c r="BE19" i="4"/>
  <c r="BE21" i="4"/>
  <c r="BE20" i="4"/>
  <c r="BE9" i="4"/>
  <c r="BE15" i="4"/>
  <c r="BE11" i="4"/>
  <c r="BE16" i="4"/>
  <c r="BE10" i="4"/>
  <c r="BE14" i="4"/>
  <c r="BD21" i="6"/>
  <c r="BD14" i="6"/>
  <c r="BD19" i="6"/>
  <c r="BD20" i="6"/>
  <c r="BD16" i="6"/>
  <c r="BD11" i="6"/>
  <c r="BD15" i="6"/>
  <c r="BD10" i="6"/>
  <c r="BD6" i="6"/>
  <c r="BD4" i="6"/>
  <c r="BD9" i="6"/>
  <c r="BD5" i="6"/>
  <c r="BC18" i="13" l="1"/>
  <c r="BC18" i="12"/>
  <c r="BC18" i="11"/>
  <c r="BC21" i="7"/>
  <c r="BC18" i="6"/>
  <c r="BE20" i="12"/>
  <c r="BE11" i="12"/>
  <c r="BE15" i="12"/>
  <c r="BE9" i="12"/>
  <c r="BE19" i="12"/>
  <c r="BE16" i="12"/>
  <c r="BE10" i="12"/>
  <c r="BE6" i="12"/>
  <c r="BE14" i="12"/>
  <c r="BE4" i="12"/>
  <c r="BE21" i="12"/>
  <c r="BE5" i="12"/>
  <c r="BE8" i="13"/>
  <c r="BE8" i="11"/>
  <c r="BE9" i="7"/>
  <c r="BE8" i="6"/>
  <c r="BE8" i="12"/>
  <c r="BE13" i="4"/>
  <c r="BD13" i="12"/>
  <c r="BD13" i="13"/>
  <c r="BD13" i="11"/>
  <c r="BD13" i="6"/>
  <c r="BD15" i="7"/>
  <c r="BD18" i="4"/>
  <c r="BE14" i="11"/>
  <c r="BE16" i="11"/>
  <c r="BE21" i="11"/>
  <c r="BE20" i="11"/>
  <c r="BE11" i="11"/>
  <c r="BE19" i="11"/>
  <c r="BE10" i="11"/>
  <c r="BE9" i="11"/>
  <c r="BE15" i="11"/>
  <c r="BF3" i="13"/>
  <c r="BF3" i="12"/>
  <c r="BF3" i="11"/>
  <c r="BF3" i="7"/>
  <c r="BF3" i="6"/>
  <c r="BF8" i="4"/>
  <c r="BE23" i="7"/>
  <c r="BE24" i="7"/>
  <c r="BE11" i="7"/>
  <c r="BE22" i="7"/>
  <c r="BE18" i="7"/>
  <c r="BE10" i="7"/>
  <c r="BE12" i="7"/>
  <c r="BE16" i="7"/>
  <c r="BE17" i="7"/>
  <c r="BE20" i="13"/>
  <c r="BE19" i="13"/>
  <c r="BE11" i="13"/>
  <c r="BE14" i="13"/>
  <c r="BE21" i="13"/>
  <c r="BE16" i="13"/>
  <c r="BE10" i="13"/>
  <c r="BE9" i="13"/>
  <c r="BE15" i="13"/>
  <c r="BG3" i="4"/>
  <c r="BF19" i="4"/>
  <c r="BF15" i="4"/>
  <c r="BF21" i="4"/>
  <c r="BF14" i="4"/>
  <c r="BF20" i="4"/>
  <c r="BF16" i="4"/>
  <c r="BF11" i="4"/>
  <c r="BF10" i="4"/>
  <c r="BF9" i="4"/>
  <c r="BE19" i="6"/>
  <c r="BE16" i="6"/>
  <c r="BE20" i="6"/>
  <c r="BE15" i="6"/>
  <c r="BE21" i="6"/>
  <c r="BE14" i="6"/>
  <c r="BE5" i="6"/>
  <c r="BE10" i="6"/>
  <c r="BE4" i="6"/>
  <c r="BE6" i="6"/>
  <c r="BE11" i="6"/>
  <c r="BE9" i="6"/>
  <c r="BF16" i="12" l="1"/>
  <c r="BF10" i="12"/>
  <c r="BF19" i="12"/>
  <c r="BF21" i="12"/>
  <c r="BF9" i="12"/>
  <c r="BF5" i="12"/>
  <c r="BF6" i="12"/>
  <c r="BF14" i="12"/>
  <c r="BF11" i="12"/>
  <c r="BF4" i="12"/>
  <c r="BF15" i="12"/>
  <c r="BF20" i="12"/>
  <c r="BE13" i="12"/>
  <c r="BE13" i="13"/>
  <c r="BE13" i="11"/>
  <c r="BE15" i="7"/>
  <c r="BE13" i="6"/>
  <c r="BE18" i="4"/>
  <c r="BF19" i="13"/>
  <c r="BF14" i="13"/>
  <c r="BF20" i="13"/>
  <c r="BF11" i="13"/>
  <c r="BF10" i="13"/>
  <c r="BF21" i="13"/>
  <c r="BF9" i="13"/>
  <c r="BF15" i="13"/>
  <c r="BF16" i="13"/>
  <c r="BG3" i="13"/>
  <c r="BG3" i="12"/>
  <c r="BG3" i="7"/>
  <c r="BG3" i="6"/>
  <c r="BG3" i="11"/>
  <c r="BG8" i="4"/>
  <c r="BF21" i="11"/>
  <c r="BF11" i="11"/>
  <c r="BF19" i="11"/>
  <c r="BF20" i="11"/>
  <c r="BF14" i="11"/>
  <c r="BF9" i="11"/>
  <c r="BF16" i="11"/>
  <c r="BF15" i="11"/>
  <c r="BF10" i="11"/>
  <c r="BF8" i="13"/>
  <c r="BF8" i="11"/>
  <c r="BF8" i="12"/>
  <c r="BF13" i="4"/>
  <c r="BF8" i="6"/>
  <c r="BF9" i="7"/>
  <c r="BF23" i="7"/>
  <c r="BF17" i="7"/>
  <c r="BF10" i="7"/>
  <c r="BF18" i="7"/>
  <c r="BF22" i="7"/>
  <c r="BF16" i="7"/>
  <c r="BF24" i="7"/>
  <c r="BF12" i="7"/>
  <c r="BF11" i="7"/>
  <c r="BD18" i="13"/>
  <c r="BD18" i="12"/>
  <c r="BD18" i="11"/>
  <c r="BD21" i="7"/>
  <c r="BD18" i="6"/>
  <c r="BH3" i="4"/>
  <c r="BG15" i="4"/>
  <c r="BG21" i="4"/>
  <c r="BG20" i="4"/>
  <c r="BG16" i="4"/>
  <c r="BG19" i="4"/>
  <c r="BG11" i="4"/>
  <c r="BG10" i="4"/>
  <c r="BG14" i="4"/>
  <c r="BG9" i="4"/>
  <c r="BF21" i="6"/>
  <c r="BF14" i="6"/>
  <c r="BF19" i="6"/>
  <c r="BF20" i="6"/>
  <c r="BF15" i="6"/>
  <c r="BF16" i="6"/>
  <c r="BF11" i="6"/>
  <c r="BF4" i="6"/>
  <c r="BF10" i="6"/>
  <c r="BF6" i="6"/>
  <c r="BF9" i="6"/>
  <c r="BF5" i="6"/>
  <c r="BH3" i="11" l="1"/>
  <c r="BH3" i="7"/>
  <c r="BH3" i="6"/>
  <c r="BH8" i="4"/>
  <c r="BH3" i="13"/>
  <c r="BH3" i="12"/>
  <c r="BF13" i="13"/>
  <c r="BF13" i="12"/>
  <c r="BF13" i="11"/>
  <c r="BF15" i="7"/>
  <c r="BF13" i="6"/>
  <c r="BF18" i="4"/>
  <c r="BG8" i="12"/>
  <c r="BG13" i="4"/>
  <c r="BG8" i="11"/>
  <c r="BG9" i="7"/>
  <c r="BG8" i="6"/>
  <c r="BG8" i="13"/>
  <c r="BG11" i="12"/>
  <c r="BG9" i="12"/>
  <c r="BG10" i="12"/>
  <c r="BG19" i="12"/>
  <c r="BG20" i="12"/>
  <c r="BG14" i="12"/>
  <c r="BG5" i="12"/>
  <c r="BG15" i="12"/>
  <c r="BG21" i="12"/>
  <c r="BG4" i="12"/>
  <c r="BG6" i="12"/>
  <c r="BG16" i="12"/>
  <c r="BG20" i="11"/>
  <c r="BG14" i="11"/>
  <c r="BG9" i="11"/>
  <c r="BG19" i="11"/>
  <c r="BG15" i="11"/>
  <c r="BG16" i="11"/>
  <c r="BG11" i="11"/>
  <c r="BG10" i="11"/>
  <c r="BG21" i="11"/>
  <c r="BG10" i="13"/>
  <c r="BG21" i="13"/>
  <c r="BG14" i="13"/>
  <c r="BG16" i="13"/>
  <c r="BG11" i="13"/>
  <c r="BG15" i="13"/>
  <c r="BG20" i="13"/>
  <c r="BG9" i="13"/>
  <c r="BG19" i="13"/>
  <c r="BE18" i="13"/>
  <c r="BE18" i="12"/>
  <c r="BE18" i="11"/>
  <c r="BE21" i="7"/>
  <c r="BE18" i="6"/>
  <c r="BG22" i="7"/>
  <c r="BG17" i="7"/>
  <c r="BG10" i="7"/>
  <c r="BG16" i="7"/>
  <c r="BG12" i="7"/>
  <c r="BG18" i="7"/>
  <c r="BG24" i="7"/>
  <c r="BG23" i="7"/>
  <c r="BG11" i="7"/>
  <c r="BI3" i="4"/>
  <c r="BH21" i="4"/>
  <c r="BH20" i="4"/>
  <c r="BH16" i="4"/>
  <c r="BH19" i="4"/>
  <c r="BH11" i="4"/>
  <c r="BH15" i="4"/>
  <c r="BH10" i="4"/>
  <c r="BH14" i="4"/>
  <c r="BH9" i="4"/>
  <c r="BG21" i="6"/>
  <c r="BG20" i="6"/>
  <c r="BG19" i="6"/>
  <c r="BG16" i="6"/>
  <c r="BG14" i="6"/>
  <c r="BG11" i="6"/>
  <c r="BG10" i="6"/>
  <c r="BG15" i="6"/>
  <c r="BG9" i="6"/>
  <c r="BG6" i="6"/>
  <c r="BG5" i="6"/>
  <c r="BG4" i="6"/>
  <c r="BF18" i="13" l="1"/>
  <c r="BF18" i="12"/>
  <c r="BF18" i="11"/>
  <c r="BF21" i="7"/>
  <c r="BF18" i="6"/>
  <c r="BH8" i="12"/>
  <c r="BH13" i="4"/>
  <c r="BH8" i="11"/>
  <c r="BH9" i="7"/>
  <c r="BH8" i="6"/>
  <c r="BH8" i="13"/>
  <c r="BI3" i="11"/>
  <c r="BI3" i="12"/>
  <c r="BI8" i="4"/>
  <c r="BI3" i="13"/>
  <c r="BI3" i="6"/>
  <c r="BI3" i="7"/>
  <c r="BG13" i="13"/>
  <c r="BG13" i="11"/>
  <c r="BG13" i="12"/>
  <c r="BG15" i="7"/>
  <c r="BG18" i="4"/>
  <c r="BG13" i="6"/>
  <c r="BH20" i="12"/>
  <c r="BH4" i="12"/>
  <c r="BH9" i="12"/>
  <c r="BH15" i="12"/>
  <c r="BH14" i="12"/>
  <c r="BH19" i="12"/>
  <c r="BH16" i="12"/>
  <c r="BH5" i="12"/>
  <c r="BH10" i="12"/>
  <c r="BH11" i="12"/>
  <c r="BH6" i="12"/>
  <c r="BH21" i="12"/>
  <c r="BH17" i="7"/>
  <c r="BH18" i="7"/>
  <c r="BH16" i="7"/>
  <c r="BH12" i="7"/>
  <c r="BH24" i="7"/>
  <c r="BH11" i="7"/>
  <c r="BH23" i="7"/>
  <c r="BH10" i="7"/>
  <c r="BH22" i="7"/>
  <c r="BH19" i="13"/>
  <c r="BH14" i="13"/>
  <c r="BH10" i="13"/>
  <c r="BH20" i="13"/>
  <c r="BH11" i="13"/>
  <c r="BH16" i="13"/>
  <c r="BH9" i="13"/>
  <c r="BH21" i="13"/>
  <c r="BH15" i="13"/>
  <c r="BH19" i="11"/>
  <c r="BH15" i="11"/>
  <c r="BH11" i="11"/>
  <c r="BH16" i="11"/>
  <c r="BH21" i="11"/>
  <c r="BH10" i="11"/>
  <c r="BH9" i="11"/>
  <c r="BH14" i="11"/>
  <c r="BH20" i="11"/>
  <c r="BJ3" i="4"/>
  <c r="BI14" i="4"/>
  <c r="BI20" i="4"/>
  <c r="BI16" i="4"/>
  <c r="BI19" i="4"/>
  <c r="BI15" i="4"/>
  <c r="BI21" i="4"/>
  <c r="BI11" i="4"/>
  <c r="BI10" i="4"/>
  <c r="BI9" i="4"/>
  <c r="BH20" i="6"/>
  <c r="BH16" i="6"/>
  <c r="BH21" i="6"/>
  <c r="BH19" i="6"/>
  <c r="BH10" i="6"/>
  <c r="BH4" i="6"/>
  <c r="BH15" i="6"/>
  <c r="BH9" i="6"/>
  <c r="BH14" i="6"/>
  <c r="BH11" i="6"/>
  <c r="BH6" i="6"/>
  <c r="BH5" i="6"/>
  <c r="BI20" i="11" l="1"/>
  <c r="BI14" i="11"/>
  <c r="BI19" i="11"/>
  <c r="BI10" i="11"/>
  <c r="BI9" i="11"/>
  <c r="BI16" i="11"/>
  <c r="BI11" i="11"/>
  <c r="BI21" i="11"/>
  <c r="BI15" i="11"/>
  <c r="BI16" i="13"/>
  <c r="BI21" i="13"/>
  <c r="BI10" i="13"/>
  <c r="BI9" i="13"/>
  <c r="BI15" i="13"/>
  <c r="BI14" i="13"/>
  <c r="BI20" i="13"/>
  <c r="BI11" i="13"/>
  <c r="BI19" i="13"/>
  <c r="BH13" i="13"/>
  <c r="BH13" i="12"/>
  <c r="BH13" i="11"/>
  <c r="BH15" i="7"/>
  <c r="BH18" i="4"/>
  <c r="BH13" i="6"/>
  <c r="BG18" i="13"/>
  <c r="BG18" i="11"/>
  <c r="BG21" i="7"/>
  <c r="BG18" i="6"/>
  <c r="BG18" i="12"/>
  <c r="BI8" i="13"/>
  <c r="BI8" i="12"/>
  <c r="BI8" i="11"/>
  <c r="BI9" i="7"/>
  <c r="BI8" i="6"/>
  <c r="BI13" i="4"/>
  <c r="BJ3" i="13"/>
  <c r="BJ3" i="12"/>
  <c r="BJ3" i="11"/>
  <c r="BJ3" i="6"/>
  <c r="BJ3" i="7"/>
  <c r="BJ8" i="4"/>
  <c r="BI24" i="7"/>
  <c r="BI16" i="7"/>
  <c r="BI11" i="7"/>
  <c r="BI17" i="7"/>
  <c r="BI23" i="7"/>
  <c r="BI10" i="7"/>
  <c r="BI22" i="7"/>
  <c r="BI18" i="7"/>
  <c r="BI12" i="7"/>
  <c r="BI9" i="12"/>
  <c r="BI21" i="12"/>
  <c r="BI11" i="12"/>
  <c r="BI5" i="12"/>
  <c r="BI14" i="12"/>
  <c r="BI10" i="12"/>
  <c r="BI4" i="12"/>
  <c r="BI20" i="12"/>
  <c r="BI6" i="12"/>
  <c r="BI19" i="12"/>
  <c r="BI16" i="12"/>
  <c r="BI15" i="12"/>
  <c r="BK3" i="4"/>
  <c r="BJ14" i="4"/>
  <c r="BJ20" i="4"/>
  <c r="BJ19" i="4"/>
  <c r="BJ21" i="4"/>
  <c r="BJ15" i="4"/>
  <c r="BJ10" i="4"/>
  <c r="BJ9" i="4"/>
  <c r="BJ16" i="4"/>
  <c r="BJ11" i="4"/>
  <c r="BI15" i="6"/>
  <c r="BI14" i="6"/>
  <c r="BI20" i="6"/>
  <c r="BI19" i="6"/>
  <c r="BI16" i="6"/>
  <c r="BI21" i="6"/>
  <c r="BI11" i="6"/>
  <c r="BI10" i="6"/>
  <c r="BI5" i="6"/>
  <c r="BI9" i="6"/>
  <c r="BI4" i="6"/>
  <c r="BI6" i="6"/>
  <c r="BJ19" i="11" l="1"/>
  <c r="BJ11" i="11"/>
  <c r="BJ9" i="11"/>
  <c r="BJ21" i="11"/>
  <c r="BJ20" i="11"/>
  <c r="BJ14" i="11"/>
  <c r="BJ15" i="11"/>
  <c r="BJ16" i="11"/>
  <c r="BJ10" i="11"/>
  <c r="BJ16" i="12"/>
  <c r="BJ14" i="12"/>
  <c r="BJ4" i="12"/>
  <c r="BJ19" i="12"/>
  <c r="BJ20" i="12"/>
  <c r="BJ10" i="12"/>
  <c r="BJ9" i="12"/>
  <c r="BJ21" i="12"/>
  <c r="BJ5" i="12"/>
  <c r="BJ15" i="12"/>
  <c r="BJ6" i="12"/>
  <c r="BJ11" i="12"/>
  <c r="BJ24" i="7"/>
  <c r="BJ17" i="7"/>
  <c r="BJ22" i="7"/>
  <c r="BJ10" i="7"/>
  <c r="BJ11" i="7"/>
  <c r="BJ18" i="7"/>
  <c r="BJ23" i="7"/>
  <c r="BJ16" i="7"/>
  <c r="BJ12" i="7"/>
  <c r="BJ19" i="13"/>
  <c r="BJ20" i="13"/>
  <c r="BJ15" i="13"/>
  <c r="BJ11" i="13"/>
  <c r="BJ14" i="13"/>
  <c r="BJ10" i="13"/>
  <c r="BJ9" i="13"/>
  <c r="BJ16" i="13"/>
  <c r="BJ21" i="13"/>
  <c r="BJ8" i="13"/>
  <c r="BJ8" i="11"/>
  <c r="BJ8" i="12"/>
  <c r="BJ13" i="4"/>
  <c r="BJ9" i="7"/>
  <c r="BJ8" i="6"/>
  <c r="BK3" i="13"/>
  <c r="BK3" i="12"/>
  <c r="BK3" i="11"/>
  <c r="BK3" i="7"/>
  <c r="BK3" i="6"/>
  <c r="BK8" i="4"/>
  <c r="BI13" i="13"/>
  <c r="BI13" i="12"/>
  <c r="BI15" i="7"/>
  <c r="BI13" i="6"/>
  <c r="BI18" i="4"/>
  <c r="BI13" i="11"/>
  <c r="BH18" i="13"/>
  <c r="BH18" i="11"/>
  <c r="BH18" i="12"/>
  <c r="BH21" i="7"/>
  <c r="BH18" i="6"/>
  <c r="BL3" i="4"/>
  <c r="BK20" i="4"/>
  <c r="BK16" i="4"/>
  <c r="BK19" i="4"/>
  <c r="BK15" i="4"/>
  <c r="BK21" i="4"/>
  <c r="BK10" i="4"/>
  <c r="BK9" i="4"/>
  <c r="BK14" i="4"/>
  <c r="BK11" i="4"/>
  <c r="BJ20" i="6"/>
  <c r="BJ19" i="6"/>
  <c r="BJ16" i="6"/>
  <c r="BJ11" i="6"/>
  <c r="BJ15" i="6"/>
  <c r="BJ9" i="6"/>
  <c r="BJ6" i="6"/>
  <c r="BJ21" i="6"/>
  <c r="BJ14" i="6"/>
  <c r="BJ5" i="6"/>
  <c r="BJ10" i="6"/>
  <c r="BJ4" i="6"/>
  <c r="BK21" i="12" l="1"/>
  <c r="BK16" i="12"/>
  <c r="BK4" i="12"/>
  <c r="BK20" i="12"/>
  <c r="BK19" i="12"/>
  <c r="BK10" i="12"/>
  <c r="BK9" i="12"/>
  <c r="BK14" i="12"/>
  <c r="BK11" i="12"/>
  <c r="BK6" i="12"/>
  <c r="BK15" i="12"/>
  <c r="BK5" i="12"/>
  <c r="BJ13" i="13"/>
  <c r="BJ13" i="11"/>
  <c r="BJ15" i="7"/>
  <c r="BJ13" i="6"/>
  <c r="BJ18" i="4"/>
  <c r="BJ13" i="12"/>
  <c r="BK19" i="13"/>
  <c r="BK14" i="13"/>
  <c r="BK10" i="13"/>
  <c r="BK21" i="13"/>
  <c r="BK20" i="13"/>
  <c r="BK16" i="13"/>
  <c r="BK11" i="13"/>
  <c r="BK15" i="13"/>
  <c r="BK9" i="13"/>
  <c r="BL3" i="12"/>
  <c r="BL3" i="13"/>
  <c r="BL3" i="11"/>
  <c r="BL3" i="7"/>
  <c r="BL3" i="6"/>
  <c r="BL8" i="4"/>
  <c r="BK16" i="7"/>
  <c r="BK23" i="7"/>
  <c r="BK17" i="7"/>
  <c r="BK24" i="7"/>
  <c r="BK22" i="7"/>
  <c r="BK12" i="7"/>
  <c r="BK18" i="7"/>
  <c r="BK10" i="7"/>
  <c r="BK11" i="7"/>
  <c r="BK8" i="13"/>
  <c r="BK8" i="12"/>
  <c r="BK8" i="11"/>
  <c r="BK13" i="4"/>
  <c r="BK8" i="6"/>
  <c r="BK9" i="7"/>
  <c r="BI18" i="12"/>
  <c r="BI18" i="11"/>
  <c r="BI18" i="13"/>
  <c r="BI21" i="7"/>
  <c r="BI18" i="6"/>
  <c r="BK20" i="11"/>
  <c r="BK15" i="11"/>
  <c r="BK19" i="11"/>
  <c r="BK10" i="11"/>
  <c r="BK21" i="11"/>
  <c r="BK9" i="11"/>
  <c r="BK14" i="11"/>
  <c r="BK11" i="11"/>
  <c r="BK16" i="11"/>
  <c r="BM3" i="4"/>
  <c r="BL16" i="4"/>
  <c r="BL19" i="4"/>
  <c r="BL15" i="4"/>
  <c r="BL21" i="4"/>
  <c r="BL14" i="4"/>
  <c r="BL9" i="4"/>
  <c r="BL20" i="4"/>
  <c r="BL11" i="4"/>
  <c r="BL10" i="4"/>
  <c r="BK15" i="6"/>
  <c r="BK20" i="6"/>
  <c r="BK10" i="6"/>
  <c r="BK19" i="6"/>
  <c r="BK16" i="6"/>
  <c r="BK21" i="6"/>
  <c r="BK14" i="6"/>
  <c r="BK11" i="6"/>
  <c r="BK5" i="6"/>
  <c r="BK9" i="6"/>
  <c r="BK4" i="6"/>
  <c r="BK6" i="6"/>
  <c r="BM3" i="13" l="1"/>
  <c r="BM3" i="11"/>
  <c r="BM8" i="4"/>
  <c r="BM3" i="12"/>
  <c r="BM3" i="6"/>
  <c r="BM3" i="7"/>
  <c r="BL20" i="12"/>
  <c r="BL14" i="12"/>
  <c r="BL5" i="12"/>
  <c r="BL15" i="12"/>
  <c r="BL16" i="12"/>
  <c r="BL6" i="12"/>
  <c r="BL19" i="12"/>
  <c r="BL11" i="12"/>
  <c r="BL9" i="12"/>
  <c r="BL21" i="12"/>
  <c r="BL4" i="12"/>
  <c r="BL10" i="12"/>
  <c r="BL24" i="7"/>
  <c r="BL12" i="7"/>
  <c r="BL23" i="7"/>
  <c r="BL16" i="7"/>
  <c r="BL10" i="7"/>
  <c r="BL22" i="7"/>
  <c r="BL17" i="7"/>
  <c r="BL18" i="7"/>
  <c r="BL11" i="7"/>
  <c r="BK13" i="13"/>
  <c r="BK13" i="11"/>
  <c r="BK13" i="12"/>
  <c r="BK18" i="4"/>
  <c r="BK13" i="6"/>
  <c r="BK15" i="7"/>
  <c r="BL8" i="13"/>
  <c r="BL8" i="12"/>
  <c r="BL13" i="4"/>
  <c r="BL9" i="7"/>
  <c r="BL8" i="6"/>
  <c r="BL8" i="11"/>
  <c r="BL19" i="13"/>
  <c r="BL11" i="13"/>
  <c r="BL14" i="13"/>
  <c r="BL20" i="13"/>
  <c r="BL21" i="13"/>
  <c r="BL15" i="13"/>
  <c r="BL10" i="13"/>
  <c r="BL9" i="13"/>
  <c r="BL16" i="13"/>
  <c r="BL14" i="11"/>
  <c r="BL10" i="11"/>
  <c r="BL20" i="11"/>
  <c r="BL16" i="11"/>
  <c r="BL21" i="11"/>
  <c r="BL15" i="11"/>
  <c r="BL9" i="11"/>
  <c r="BL19" i="11"/>
  <c r="BL11" i="11"/>
  <c r="BJ18" i="12"/>
  <c r="BJ18" i="11"/>
  <c r="BJ18" i="13"/>
  <c r="BJ21" i="7"/>
  <c r="BJ18" i="6"/>
  <c r="BN3" i="4"/>
  <c r="BM19" i="4"/>
  <c r="BM21" i="4"/>
  <c r="BM20" i="4"/>
  <c r="BM15" i="4"/>
  <c r="BM9" i="4"/>
  <c r="BM16" i="4"/>
  <c r="BM14" i="4"/>
  <c r="BM11" i="4"/>
  <c r="BM10" i="4"/>
  <c r="BL21" i="6"/>
  <c r="BL20" i="6"/>
  <c r="BL19" i="6"/>
  <c r="BL16" i="6"/>
  <c r="BL15" i="6"/>
  <c r="BL14" i="6"/>
  <c r="BL11" i="6"/>
  <c r="BL10" i="6"/>
  <c r="BL9" i="6"/>
  <c r="BL6" i="6"/>
  <c r="BL4" i="6"/>
  <c r="BL5" i="6"/>
  <c r="BN3" i="13" l="1"/>
  <c r="BN3" i="12"/>
  <c r="BN3" i="11"/>
  <c r="BN3" i="7"/>
  <c r="BN8" i="4"/>
  <c r="BN3" i="6"/>
  <c r="BM14" i="12"/>
  <c r="BM11" i="12"/>
  <c r="BM4" i="12"/>
  <c r="BM15" i="12"/>
  <c r="BM16" i="12"/>
  <c r="BM21" i="12"/>
  <c r="BM19" i="12"/>
  <c r="BM10" i="12"/>
  <c r="BM20" i="12"/>
  <c r="BM5" i="12"/>
  <c r="BM6" i="12"/>
  <c r="BM9" i="12"/>
  <c r="BK18" i="13"/>
  <c r="BK18" i="12"/>
  <c r="BK21" i="7"/>
  <c r="BK18" i="6"/>
  <c r="BK18" i="11"/>
  <c r="BM23" i="7"/>
  <c r="BM24" i="7"/>
  <c r="BM11" i="7"/>
  <c r="BM22" i="7"/>
  <c r="BM17" i="7"/>
  <c r="BM10" i="7"/>
  <c r="BM16" i="7"/>
  <c r="BM18" i="7"/>
  <c r="BM12" i="7"/>
  <c r="BM14" i="11"/>
  <c r="BM11" i="11"/>
  <c r="BM10" i="11"/>
  <c r="BM21" i="11"/>
  <c r="BM9" i="11"/>
  <c r="BM20" i="11"/>
  <c r="BM19" i="11"/>
  <c r="BM16" i="11"/>
  <c r="BM15" i="11"/>
  <c r="BL13" i="12"/>
  <c r="BL13" i="11"/>
  <c r="BL13" i="13"/>
  <c r="BL13" i="6"/>
  <c r="BL15" i="7"/>
  <c r="BL18" i="4"/>
  <c r="BM8" i="13"/>
  <c r="BM8" i="11"/>
  <c r="BM9" i="7"/>
  <c r="BM8" i="6"/>
  <c r="BM8" i="12"/>
  <c r="BM13" i="4"/>
  <c r="BM14" i="13"/>
  <c r="BM9" i="13"/>
  <c r="BM11" i="13"/>
  <c r="BM15" i="13"/>
  <c r="BM21" i="13"/>
  <c r="BM10" i="13"/>
  <c r="BM20" i="13"/>
  <c r="BM19" i="13"/>
  <c r="BM16" i="13"/>
  <c r="BO3" i="4"/>
  <c r="BN19" i="4"/>
  <c r="BN15" i="4"/>
  <c r="BN21" i="4"/>
  <c r="BN14" i="4"/>
  <c r="BN20" i="4"/>
  <c r="BN16" i="4"/>
  <c r="BN11" i="4"/>
  <c r="BN10" i="4"/>
  <c r="BN9" i="4"/>
  <c r="BM19" i="6"/>
  <c r="BM16" i="6"/>
  <c r="BM21" i="6"/>
  <c r="BM14" i="6"/>
  <c r="BM20" i="6"/>
  <c r="BM15" i="6"/>
  <c r="BM5" i="6"/>
  <c r="BM10" i="6"/>
  <c r="BM4" i="6"/>
  <c r="BM9" i="6"/>
  <c r="BM11" i="6"/>
  <c r="BM6" i="6"/>
  <c r="BM13" i="12" l="1"/>
  <c r="BM13" i="11"/>
  <c r="BM15" i="7"/>
  <c r="BM13" i="6"/>
  <c r="BM18" i="4"/>
  <c r="BM13" i="13"/>
  <c r="BN21" i="11"/>
  <c r="BN10" i="11"/>
  <c r="BN16" i="11"/>
  <c r="BN20" i="11"/>
  <c r="BN15" i="11"/>
  <c r="BN9" i="11"/>
  <c r="BN11" i="11"/>
  <c r="BN19" i="11"/>
  <c r="BN14" i="11"/>
  <c r="BN19" i="12"/>
  <c r="BN10" i="12"/>
  <c r="BN14" i="12"/>
  <c r="BN15" i="12"/>
  <c r="BN11" i="12"/>
  <c r="BN16" i="12"/>
  <c r="BN5" i="12"/>
  <c r="BN9" i="12"/>
  <c r="BN20" i="12"/>
  <c r="BN4" i="12"/>
  <c r="BN21" i="12"/>
  <c r="BN6" i="12"/>
  <c r="BO3" i="13"/>
  <c r="BO3" i="12"/>
  <c r="BO3" i="7"/>
  <c r="BO3" i="6"/>
  <c r="BO8" i="4"/>
  <c r="BO3" i="11"/>
  <c r="BN23" i="7"/>
  <c r="BN18" i="7"/>
  <c r="BN10" i="7"/>
  <c r="BN24" i="7"/>
  <c r="BN11" i="7"/>
  <c r="BN22" i="7"/>
  <c r="BN16" i="7"/>
  <c r="BN17" i="7"/>
  <c r="BN12" i="7"/>
  <c r="BL18" i="13"/>
  <c r="BL21" i="7"/>
  <c r="BL18" i="11"/>
  <c r="BL18" i="12"/>
  <c r="BL18" i="6"/>
  <c r="BN8" i="13"/>
  <c r="BN8" i="11"/>
  <c r="BN8" i="12"/>
  <c r="BN13" i="4"/>
  <c r="BN9" i="7"/>
  <c r="BN8" i="6"/>
  <c r="BN21" i="13"/>
  <c r="BN10" i="13"/>
  <c r="BN20" i="13"/>
  <c r="BN19" i="13"/>
  <c r="BN14" i="13"/>
  <c r="BN9" i="13"/>
  <c r="BN11" i="13"/>
  <c r="BN16" i="13"/>
  <c r="BN15" i="13"/>
  <c r="BP3" i="4"/>
  <c r="BO15" i="4"/>
  <c r="BO21" i="4"/>
  <c r="BO20" i="4"/>
  <c r="BO16" i="4"/>
  <c r="BO19" i="4"/>
  <c r="BO14" i="4"/>
  <c r="BO11" i="4"/>
  <c r="BO10" i="4"/>
  <c r="BO9" i="4"/>
  <c r="BN19" i="6"/>
  <c r="BN14" i="6"/>
  <c r="BN21" i="6"/>
  <c r="BN16" i="6"/>
  <c r="BN15" i="6"/>
  <c r="BN9" i="6"/>
  <c r="BN11" i="6"/>
  <c r="BN20" i="6"/>
  <c r="BN6" i="6"/>
  <c r="BN10" i="6"/>
  <c r="BN5" i="6"/>
  <c r="BN4" i="6"/>
  <c r="BO15" i="12" l="1"/>
  <c r="BO10" i="12"/>
  <c r="BO14" i="12"/>
  <c r="BO20" i="12"/>
  <c r="BO6" i="12"/>
  <c r="BO4" i="12"/>
  <c r="BO11" i="12"/>
  <c r="BO16" i="12"/>
  <c r="BO5" i="12"/>
  <c r="BO9" i="12"/>
  <c r="BO19" i="12"/>
  <c r="BO21" i="12"/>
  <c r="BO8" i="12"/>
  <c r="BO8" i="13"/>
  <c r="BO13" i="4"/>
  <c r="BO8" i="11"/>
  <c r="BO9" i="7"/>
  <c r="BO8" i="6"/>
  <c r="BO21" i="13"/>
  <c r="BO14" i="13"/>
  <c r="BO11" i="13"/>
  <c r="BO15" i="13"/>
  <c r="BO19" i="13"/>
  <c r="BO20" i="13"/>
  <c r="BO9" i="13"/>
  <c r="BO10" i="13"/>
  <c r="BO16" i="13"/>
  <c r="BP3" i="13"/>
  <c r="BP3" i="11"/>
  <c r="BP3" i="7"/>
  <c r="BP3" i="6"/>
  <c r="BP3" i="12"/>
  <c r="BP8" i="4"/>
  <c r="BO20" i="11"/>
  <c r="BO10" i="11"/>
  <c r="BO11" i="11"/>
  <c r="BO19" i="11"/>
  <c r="BO9" i="11"/>
  <c r="BO15" i="11"/>
  <c r="BO16" i="11"/>
  <c r="BO14" i="11"/>
  <c r="BO21" i="11"/>
  <c r="BN13" i="13"/>
  <c r="BN13" i="12"/>
  <c r="BN13" i="11"/>
  <c r="BN15" i="7"/>
  <c r="BN13" i="6"/>
  <c r="BN18" i="4"/>
  <c r="BO22" i="7"/>
  <c r="BO18" i="7"/>
  <c r="BO10" i="7"/>
  <c r="BO17" i="7"/>
  <c r="BO24" i="7"/>
  <c r="BO16" i="7"/>
  <c r="BO23" i="7"/>
  <c r="BO11" i="7"/>
  <c r="BO12" i="7"/>
  <c r="BM18" i="13"/>
  <c r="BM18" i="12"/>
  <c r="BM18" i="11"/>
  <c r="BM18" i="6"/>
  <c r="BM21" i="7"/>
  <c r="BQ3" i="4"/>
  <c r="BP21" i="4"/>
  <c r="BP20" i="4"/>
  <c r="BP16" i="4"/>
  <c r="BP19" i="4"/>
  <c r="BP14" i="4"/>
  <c r="BP11" i="4"/>
  <c r="BP10" i="4"/>
  <c r="BP9" i="4"/>
  <c r="BP15" i="4"/>
  <c r="BO21" i="6"/>
  <c r="BO20" i="6"/>
  <c r="BO19" i="6"/>
  <c r="BO16" i="6"/>
  <c r="BO15" i="6"/>
  <c r="BO14" i="6"/>
  <c r="BO11" i="6"/>
  <c r="BO10" i="6"/>
  <c r="BO9" i="6"/>
  <c r="BO6" i="6"/>
  <c r="BO4" i="6"/>
  <c r="BO5" i="6"/>
  <c r="BQ3" i="13" l="1"/>
  <c r="BQ3" i="11"/>
  <c r="BQ3" i="12"/>
  <c r="BQ8" i="4"/>
  <c r="BQ3" i="7"/>
  <c r="BQ3" i="6"/>
  <c r="BN18" i="13"/>
  <c r="BN18" i="12"/>
  <c r="BN18" i="11"/>
  <c r="BN21" i="7"/>
  <c r="BN18" i="6"/>
  <c r="BP8" i="12"/>
  <c r="BP8" i="13"/>
  <c r="BP13" i="4"/>
  <c r="BP8" i="11"/>
  <c r="BP9" i="7"/>
  <c r="BP8" i="6"/>
  <c r="BP9" i="11"/>
  <c r="BP16" i="11"/>
  <c r="BP20" i="11"/>
  <c r="BP21" i="11"/>
  <c r="BP15" i="11"/>
  <c r="BP14" i="11"/>
  <c r="BP11" i="11"/>
  <c r="BP10" i="11"/>
  <c r="BP19" i="11"/>
  <c r="BP20" i="12"/>
  <c r="BP5" i="12"/>
  <c r="BP4" i="12"/>
  <c r="BP16" i="12"/>
  <c r="BP9" i="12"/>
  <c r="BP10" i="12"/>
  <c r="BP19" i="12"/>
  <c r="BP11" i="12"/>
  <c r="BP14" i="12"/>
  <c r="BP6" i="12"/>
  <c r="BP21" i="12"/>
  <c r="BP15" i="12"/>
  <c r="BP20" i="13"/>
  <c r="BP16" i="13"/>
  <c r="BP10" i="13"/>
  <c r="BP15" i="13"/>
  <c r="BP19" i="13"/>
  <c r="BP14" i="13"/>
  <c r="BP21" i="13"/>
  <c r="BP11" i="13"/>
  <c r="BP9" i="13"/>
  <c r="BO13" i="13"/>
  <c r="BO13" i="11"/>
  <c r="BO13" i="12"/>
  <c r="BO13" i="6"/>
  <c r="BO15" i="7"/>
  <c r="BO18" i="4"/>
  <c r="BP22" i="7"/>
  <c r="BP11" i="7"/>
  <c r="BP24" i="7"/>
  <c r="BP16" i="7"/>
  <c r="BP23" i="7"/>
  <c r="BP12" i="7"/>
  <c r="BP18" i="7"/>
  <c r="BP17" i="7"/>
  <c r="BP10" i="7"/>
  <c r="BR3" i="4"/>
  <c r="BQ14" i="4"/>
  <c r="BQ20" i="4"/>
  <c r="BQ16" i="4"/>
  <c r="BQ19" i="4"/>
  <c r="BQ15" i="4"/>
  <c r="BQ11" i="4"/>
  <c r="BQ10" i="4"/>
  <c r="BQ21" i="4"/>
  <c r="BQ9" i="4"/>
  <c r="BP21" i="6"/>
  <c r="BP19" i="6"/>
  <c r="BP16" i="6"/>
  <c r="BP15" i="6"/>
  <c r="BP14" i="6"/>
  <c r="BP10" i="6"/>
  <c r="BP4" i="6"/>
  <c r="BP20" i="6"/>
  <c r="BP9" i="6"/>
  <c r="BP6" i="6"/>
  <c r="BP11" i="6"/>
  <c r="BP5" i="6"/>
  <c r="BP13" i="13" l="1"/>
  <c r="BP13" i="12"/>
  <c r="BP13" i="11"/>
  <c r="BP15" i="7"/>
  <c r="BP18" i="4"/>
  <c r="BP13" i="6"/>
  <c r="BQ21" i="11"/>
  <c r="BQ14" i="11"/>
  <c r="BQ10" i="11"/>
  <c r="BQ20" i="11"/>
  <c r="BQ19" i="11"/>
  <c r="BQ11" i="11"/>
  <c r="BQ15" i="11"/>
  <c r="BQ9" i="11"/>
  <c r="BQ16" i="11"/>
  <c r="BR3" i="12"/>
  <c r="BR3" i="13"/>
  <c r="BR3" i="11"/>
  <c r="BR3" i="6"/>
  <c r="BR8" i="4"/>
  <c r="BR3" i="7"/>
  <c r="BQ8" i="13"/>
  <c r="BQ8" i="12"/>
  <c r="BQ8" i="11"/>
  <c r="BQ9" i="7"/>
  <c r="BQ8" i="6"/>
  <c r="BQ13" i="4"/>
  <c r="BO18" i="13"/>
  <c r="BO21" i="7"/>
  <c r="BO18" i="11"/>
  <c r="BO18" i="6"/>
  <c r="BO18" i="12"/>
  <c r="BQ16" i="12"/>
  <c r="BQ9" i="12"/>
  <c r="BQ5" i="12"/>
  <c r="BQ21" i="12"/>
  <c r="BQ15" i="12"/>
  <c r="BQ11" i="12"/>
  <c r="BQ14" i="12"/>
  <c r="BQ6" i="12"/>
  <c r="BQ4" i="12"/>
  <c r="BQ20" i="12"/>
  <c r="BQ10" i="12"/>
  <c r="BQ19" i="12"/>
  <c r="BQ22" i="7"/>
  <c r="BQ18" i="7"/>
  <c r="BQ12" i="7"/>
  <c r="BQ17" i="7"/>
  <c r="BQ24" i="7"/>
  <c r="BQ16" i="7"/>
  <c r="BQ11" i="7"/>
  <c r="BQ23" i="7"/>
  <c r="BQ10" i="7"/>
  <c r="BQ16" i="13"/>
  <c r="BQ21" i="13"/>
  <c r="BQ15" i="13"/>
  <c r="BQ19" i="13"/>
  <c r="BQ10" i="13"/>
  <c r="BQ11" i="13"/>
  <c r="BQ20" i="13"/>
  <c r="BQ14" i="13"/>
  <c r="BQ9" i="13"/>
  <c r="BS3" i="4"/>
  <c r="BR14" i="4"/>
  <c r="BR20" i="4"/>
  <c r="BR19" i="4"/>
  <c r="BR21" i="4"/>
  <c r="BR10" i="4"/>
  <c r="BR16" i="4"/>
  <c r="BR9" i="4"/>
  <c r="BR15" i="4"/>
  <c r="BR11" i="4"/>
  <c r="BQ21" i="6"/>
  <c r="BQ19" i="6"/>
  <c r="BQ15" i="6"/>
  <c r="BQ20" i="6"/>
  <c r="BQ16" i="6"/>
  <c r="BQ9" i="6"/>
  <c r="BQ4" i="6"/>
  <c r="BQ5" i="6"/>
  <c r="BQ14" i="6"/>
  <c r="BQ11" i="6"/>
  <c r="BQ6" i="6"/>
  <c r="BQ10" i="6"/>
  <c r="BS3" i="12" l="1"/>
  <c r="BS3" i="13"/>
  <c r="BS3" i="11"/>
  <c r="BS3" i="7"/>
  <c r="BS3" i="6"/>
  <c r="BS8" i="4"/>
  <c r="BR8" i="13"/>
  <c r="BR8" i="11"/>
  <c r="BR8" i="12"/>
  <c r="BR8" i="6"/>
  <c r="BR13" i="4"/>
  <c r="BR9" i="7"/>
  <c r="BR21" i="12"/>
  <c r="BR16" i="12"/>
  <c r="BR10" i="12"/>
  <c r="BR9" i="12"/>
  <c r="BR19" i="12"/>
  <c r="BR20" i="12"/>
  <c r="BR14" i="12"/>
  <c r="BR6" i="12"/>
  <c r="BR4" i="12"/>
  <c r="BR5" i="12"/>
  <c r="BR15" i="12"/>
  <c r="BR11" i="12"/>
  <c r="BQ13" i="13"/>
  <c r="BQ13" i="12"/>
  <c r="BQ15" i="7"/>
  <c r="BQ13" i="6"/>
  <c r="BQ18" i="4"/>
  <c r="BQ13" i="11"/>
  <c r="BR24" i="7"/>
  <c r="BR17" i="7"/>
  <c r="BR22" i="7"/>
  <c r="BR12" i="7"/>
  <c r="BR11" i="7"/>
  <c r="BR23" i="7"/>
  <c r="BR16" i="7"/>
  <c r="BR18" i="7"/>
  <c r="BR10" i="7"/>
  <c r="BR16" i="13"/>
  <c r="BR10" i="13"/>
  <c r="BR20" i="13"/>
  <c r="BR14" i="13"/>
  <c r="BR15" i="13"/>
  <c r="BR21" i="13"/>
  <c r="BR19" i="13"/>
  <c r="BR9" i="13"/>
  <c r="BR11" i="13"/>
  <c r="BR19" i="11"/>
  <c r="BR11" i="11"/>
  <c r="BR10" i="11"/>
  <c r="BR20" i="11"/>
  <c r="BR15" i="11"/>
  <c r="BR16" i="11"/>
  <c r="BR21" i="11"/>
  <c r="BR9" i="11"/>
  <c r="BR14" i="11"/>
  <c r="BP18" i="13"/>
  <c r="BP18" i="11"/>
  <c r="BP18" i="12"/>
  <c r="BP21" i="7"/>
  <c r="BP18" i="6"/>
  <c r="BT3" i="4"/>
  <c r="BS20" i="4"/>
  <c r="BS16" i="4"/>
  <c r="BS19" i="4"/>
  <c r="BS15" i="4"/>
  <c r="BS21" i="4"/>
  <c r="BS14" i="4"/>
  <c r="BS10" i="4"/>
  <c r="BS9" i="4"/>
  <c r="BS11" i="4"/>
  <c r="BR20" i="6"/>
  <c r="BR19" i="6"/>
  <c r="BR16" i="6"/>
  <c r="BR15" i="6"/>
  <c r="BR14" i="6"/>
  <c r="BR11" i="6"/>
  <c r="BR21" i="6"/>
  <c r="BR9" i="6"/>
  <c r="BR6" i="6"/>
  <c r="BR5" i="6"/>
  <c r="BR10" i="6"/>
  <c r="BR4" i="6"/>
  <c r="BR13" i="13" l="1"/>
  <c r="BR13" i="11"/>
  <c r="BR15" i="7"/>
  <c r="BR13" i="6"/>
  <c r="BR18" i="4"/>
  <c r="BR13" i="12"/>
  <c r="BS8" i="13"/>
  <c r="BS8" i="12"/>
  <c r="BS8" i="11"/>
  <c r="BS13" i="4"/>
  <c r="BS8" i="6"/>
  <c r="BS9" i="7"/>
  <c r="BS20" i="13"/>
  <c r="BS19" i="13"/>
  <c r="BS9" i="13"/>
  <c r="BS11" i="13"/>
  <c r="BS21" i="13"/>
  <c r="BS14" i="13"/>
  <c r="BS15" i="13"/>
  <c r="BS16" i="13"/>
  <c r="BS10" i="13"/>
  <c r="BT3" i="13"/>
  <c r="BT3" i="12"/>
  <c r="BT3" i="11"/>
  <c r="BT3" i="7"/>
  <c r="BT3" i="6"/>
  <c r="BT8" i="4"/>
  <c r="BS24" i="7"/>
  <c r="BS22" i="7"/>
  <c r="BS12" i="7"/>
  <c r="BS16" i="7"/>
  <c r="BS18" i="7"/>
  <c r="BS11" i="7"/>
  <c r="BS23" i="7"/>
  <c r="BS17" i="7"/>
  <c r="BS10" i="7"/>
  <c r="BS21" i="11"/>
  <c r="BS11" i="11"/>
  <c r="BS16" i="11"/>
  <c r="BS9" i="11"/>
  <c r="BS15" i="11"/>
  <c r="BS19" i="11"/>
  <c r="BS10" i="11"/>
  <c r="BS14" i="11"/>
  <c r="BS20" i="11"/>
  <c r="BQ18" i="12"/>
  <c r="BQ18" i="11"/>
  <c r="BQ21" i="7"/>
  <c r="BQ18" i="6"/>
  <c r="BQ18" i="13"/>
  <c r="BS20" i="12"/>
  <c r="BS4" i="12"/>
  <c r="BS10" i="12"/>
  <c r="BS6" i="12"/>
  <c r="BS19" i="12"/>
  <c r="BS14" i="12"/>
  <c r="BS16" i="12"/>
  <c r="BS21" i="12"/>
  <c r="BS5" i="12"/>
  <c r="BS11" i="12"/>
  <c r="BS15" i="12"/>
  <c r="BS9" i="12"/>
  <c r="BU3" i="4"/>
  <c r="BT16" i="4"/>
  <c r="BT19" i="4"/>
  <c r="BT15" i="4"/>
  <c r="BT21" i="4"/>
  <c r="BT14" i="4"/>
  <c r="BT9" i="4"/>
  <c r="BT20" i="4"/>
  <c r="BT11" i="4"/>
  <c r="BT10" i="4"/>
  <c r="BS20" i="6"/>
  <c r="BS16" i="6"/>
  <c r="BS15" i="6"/>
  <c r="BS21" i="6"/>
  <c r="BS19" i="6"/>
  <c r="BS10" i="6"/>
  <c r="BS14" i="6"/>
  <c r="BS11" i="6"/>
  <c r="BS6" i="6"/>
  <c r="BS4" i="6"/>
  <c r="BS9" i="6"/>
  <c r="BS5" i="6"/>
  <c r="BT20" i="11" l="1"/>
  <c r="BT11" i="11"/>
  <c r="BT15" i="11"/>
  <c r="BT21" i="11"/>
  <c r="BT16" i="11"/>
  <c r="BT10" i="11"/>
  <c r="BT19" i="11"/>
  <c r="BT14" i="11"/>
  <c r="BT9" i="11"/>
  <c r="BT8" i="13"/>
  <c r="BT8" i="12"/>
  <c r="BT13" i="4"/>
  <c r="BT9" i="7"/>
  <c r="BT8" i="6"/>
  <c r="BT8" i="11"/>
  <c r="BT19" i="12"/>
  <c r="BT15" i="12"/>
  <c r="BT9" i="12"/>
  <c r="BT5" i="12"/>
  <c r="BT20" i="12"/>
  <c r="BT11" i="12"/>
  <c r="BT21" i="12"/>
  <c r="BT16" i="12"/>
  <c r="BT4" i="12"/>
  <c r="BT14" i="12"/>
  <c r="BT6" i="12"/>
  <c r="BT10" i="12"/>
  <c r="BS13" i="13"/>
  <c r="BS13" i="11"/>
  <c r="BS13" i="12"/>
  <c r="BS15" i="7"/>
  <c r="BS13" i="6"/>
  <c r="BS18" i="4"/>
  <c r="BU3" i="13"/>
  <c r="BU3" i="11"/>
  <c r="BU3" i="12"/>
  <c r="BU8" i="4"/>
  <c r="BU3" i="7"/>
  <c r="BU3" i="6"/>
  <c r="BT23" i="7"/>
  <c r="BT18" i="7"/>
  <c r="BT22" i="7"/>
  <c r="BT17" i="7"/>
  <c r="BT11" i="7"/>
  <c r="BT24" i="7"/>
  <c r="BT12" i="7"/>
  <c r="BT16" i="7"/>
  <c r="BT10" i="7"/>
  <c r="BT21" i="13"/>
  <c r="BT20" i="13"/>
  <c r="BT11" i="13"/>
  <c r="BT14" i="13"/>
  <c r="BT15" i="13"/>
  <c r="BT16" i="13"/>
  <c r="BT19" i="13"/>
  <c r="BR18" i="12"/>
  <c r="BR18" i="11"/>
  <c r="BR21" i="7"/>
  <c r="BR18" i="6"/>
  <c r="BR18" i="13"/>
  <c r="BV3" i="4"/>
  <c r="BU19" i="4"/>
  <c r="BU21" i="4"/>
  <c r="BU20" i="4"/>
  <c r="BU9" i="4"/>
  <c r="BU16" i="4"/>
  <c r="BU11" i="4"/>
  <c r="BU15" i="4"/>
  <c r="BU10" i="4"/>
  <c r="BU14" i="4"/>
  <c r="BT21" i="6"/>
  <c r="BT20" i="6"/>
  <c r="BT19" i="6"/>
  <c r="BT16" i="6"/>
  <c r="BT14" i="6"/>
  <c r="BT11" i="6"/>
  <c r="BT15" i="6"/>
  <c r="BT10" i="6"/>
  <c r="BT5" i="6"/>
  <c r="BT9" i="6"/>
  <c r="BT4" i="6"/>
  <c r="BT6" i="6"/>
  <c r="BU14" i="11" l="1"/>
  <c r="BU15" i="11"/>
  <c r="BU21" i="11"/>
  <c r="BU20" i="11"/>
  <c r="BU11" i="11"/>
  <c r="BU10" i="11"/>
  <c r="BU19" i="11"/>
  <c r="BU16" i="11"/>
  <c r="BU9" i="11"/>
  <c r="BV3" i="13"/>
  <c r="BV3" i="12"/>
  <c r="BV3" i="11"/>
  <c r="BV3" i="7"/>
  <c r="BV3" i="6"/>
  <c r="BV8" i="4"/>
  <c r="BU8" i="13"/>
  <c r="BU8" i="11"/>
  <c r="BU9" i="7"/>
  <c r="BU8" i="6"/>
  <c r="BU8" i="12"/>
  <c r="BU13" i="4"/>
  <c r="BS18" i="13"/>
  <c r="BS18" i="12"/>
  <c r="BS21" i="7"/>
  <c r="BS18" i="11"/>
  <c r="BS18" i="6"/>
  <c r="BU20" i="12"/>
  <c r="BU15" i="12"/>
  <c r="BU9" i="12"/>
  <c r="BU14" i="12"/>
  <c r="BU4" i="12"/>
  <c r="BU19" i="12"/>
  <c r="BU16" i="12"/>
  <c r="BU5" i="12"/>
  <c r="BU6" i="12"/>
  <c r="BU11" i="12"/>
  <c r="BU21" i="12"/>
  <c r="BU10" i="12"/>
  <c r="BT13" i="12"/>
  <c r="BT13" i="13"/>
  <c r="BT13" i="11"/>
  <c r="BT13" i="6"/>
  <c r="BT15" i="7"/>
  <c r="BT18" i="4"/>
  <c r="BU23" i="7"/>
  <c r="BU18" i="7"/>
  <c r="BU11" i="7"/>
  <c r="BU16" i="7"/>
  <c r="BU17" i="7"/>
  <c r="BU12" i="7"/>
  <c r="BU22" i="7"/>
  <c r="BU24" i="7"/>
  <c r="BU10" i="7"/>
  <c r="BU20" i="13"/>
  <c r="BU19" i="13"/>
  <c r="BU9" i="13"/>
  <c r="BU14" i="13"/>
  <c r="BU21" i="13"/>
  <c r="BU15" i="13"/>
  <c r="BU16" i="13"/>
  <c r="BU11" i="13"/>
  <c r="BU10" i="13"/>
  <c r="BW3" i="4"/>
  <c r="BV19" i="4"/>
  <c r="BV15" i="4"/>
  <c r="BV21" i="4"/>
  <c r="BV14" i="4"/>
  <c r="BV20" i="4"/>
  <c r="BV16" i="4"/>
  <c r="BV11" i="4"/>
  <c r="BV10" i="4"/>
  <c r="BV9" i="4"/>
  <c r="BU19" i="6"/>
  <c r="BU16" i="6"/>
  <c r="BU21" i="6"/>
  <c r="BU20" i="6"/>
  <c r="BU5" i="6"/>
  <c r="BU15" i="6"/>
  <c r="BU10" i="6"/>
  <c r="BU14" i="6"/>
  <c r="BU4" i="6"/>
  <c r="BU11" i="6"/>
  <c r="BU9" i="6"/>
  <c r="BU6" i="6"/>
  <c r="BW3" i="13" l="1"/>
  <c r="BW3" i="12"/>
  <c r="BW3" i="7"/>
  <c r="BW3" i="6"/>
  <c r="BW3" i="11"/>
  <c r="BW8" i="4"/>
  <c r="BU13" i="12"/>
  <c r="BU13" i="13"/>
  <c r="BU13" i="11"/>
  <c r="BU15" i="7"/>
  <c r="BU13" i="6"/>
  <c r="BU18" i="4"/>
  <c r="BV23" i="7"/>
  <c r="BV17" i="7"/>
  <c r="BV18" i="7"/>
  <c r="BV10" i="7"/>
  <c r="BV22" i="7"/>
  <c r="BV16" i="7"/>
  <c r="BV24" i="7"/>
  <c r="BV11" i="7"/>
  <c r="BV12" i="7"/>
  <c r="BT18" i="13"/>
  <c r="BT18" i="12"/>
  <c r="BT21" i="7"/>
  <c r="BT18" i="11"/>
  <c r="BT18" i="6"/>
  <c r="BV21" i="11"/>
  <c r="BV11" i="11"/>
  <c r="BV16" i="11"/>
  <c r="BV15" i="11"/>
  <c r="BV20" i="11"/>
  <c r="BV10" i="11"/>
  <c r="BV14" i="11"/>
  <c r="BV19" i="11"/>
  <c r="BV9" i="11"/>
  <c r="BV8" i="13"/>
  <c r="BV8" i="11"/>
  <c r="BV8" i="12"/>
  <c r="BV13" i="4"/>
  <c r="BV8" i="6"/>
  <c r="BV9" i="7"/>
  <c r="BV21" i="12"/>
  <c r="BV20" i="12"/>
  <c r="BV6" i="12"/>
  <c r="BV4" i="12"/>
  <c r="BV19" i="12"/>
  <c r="BV14" i="12"/>
  <c r="BV5" i="12"/>
  <c r="BV9" i="12"/>
  <c r="BV11" i="12"/>
  <c r="BV15" i="12"/>
  <c r="BV16" i="12"/>
  <c r="BV10" i="12"/>
  <c r="BV14" i="13"/>
  <c r="BV21" i="13"/>
  <c r="BV10" i="13"/>
  <c r="BV19" i="13"/>
  <c r="BV9" i="13"/>
  <c r="BV20" i="13"/>
  <c r="BV11" i="13"/>
  <c r="BV15" i="13"/>
  <c r="BV16" i="13"/>
  <c r="BX3" i="4"/>
  <c r="BW15" i="4"/>
  <c r="BW21" i="4"/>
  <c r="BW20" i="4"/>
  <c r="BW16" i="4"/>
  <c r="BW11" i="4"/>
  <c r="BW10" i="4"/>
  <c r="BW14" i="4"/>
  <c r="BW9" i="4"/>
  <c r="BW19" i="4"/>
  <c r="BV20" i="6"/>
  <c r="BV14" i="6"/>
  <c r="BV9" i="6"/>
  <c r="BV21" i="6"/>
  <c r="BV11" i="6"/>
  <c r="BV15" i="6"/>
  <c r="BV16" i="6"/>
  <c r="BV19" i="6"/>
  <c r="BV5" i="6"/>
  <c r="BV10" i="6"/>
  <c r="BV6" i="6"/>
  <c r="BV4" i="6"/>
  <c r="BW22" i="7" l="1"/>
  <c r="BW16" i="7"/>
  <c r="BW10" i="7"/>
  <c r="BW24" i="7"/>
  <c r="BW18" i="7"/>
  <c r="BW23" i="7"/>
  <c r="BW11" i="7"/>
  <c r="BW17" i="7"/>
  <c r="BW12" i="7"/>
  <c r="BW8" i="12"/>
  <c r="BW8" i="13"/>
  <c r="BW13" i="4"/>
  <c r="BW8" i="11"/>
  <c r="BW9" i="7"/>
  <c r="BW8" i="6"/>
  <c r="BW11" i="12"/>
  <c r="BW14" i="12"/>
  <c r="BW21" i="12"/>
  <c r="BW10" i="12"/>
  <c r="BW9" i="12"/>
  <c r="BW16" i="12"/>
  <c r="BW4" i="12"/>
  <c r="BW5" i="12"/>
  <c r="BW15" i="12"/>
  <c r="BW6" i="12"/>
  <c r="BW19" i="12"/>
  <c r="BW20" i="12"/>
  <c r="BX3" i="13"/>
  <c r="BX3" i="11"/>
  <c r="BX3" i="7"/>
  <c r="BX3" i="6"/>
  <c r="BX8" i="4"/>
  <c r="BX3" i="12"/>
  <c r="BU18" i="13"/>
  <c r="BU18" i="12"/>
  <c r="BU18" i="11"/>
  <c r="BU18" i="6"/>
  <c r="BU21" i="7"/>
  <c r="BV13" i="13"/>
  <c r="BV13" i="12"/>
  <c r="BV13" i="11"/>
  <c r="BV15" i="7"/>
  <c r="BV13" i="6"/>
  <c r="BV18" i="4"/>
  <c r="BW20" i="11"/>
  <c r="BW14" i="11"/>
  <c r="BW16" i="11"/>
  <c r="BW11" i="11"/>
  <c r="BW19" i="11"/>
  <c r="BW10" i="11"/>
  <c r="BW21" i="11"/>
  <c r="BW9" i="11"/>
  <c r="BW15" i="11"/>
  <c r="BW16" i="13"/>
  <c r="BW14" i="13"/>
  <c r="BW15" i="13"/>
  <c r="BW21" i="13"/>
  <c r="BW20" i="13"/>
  <c r="BW10" i="13"/>
  <c r="BW11" i="13"/>
  <c r="BW9" i="13"/>
  <c r="BW19" i="13"/>
  <c r="BY3" i="4"/>
  <c r="BX21" i="4"/>
  <c r="BX20" i="4"/>
  <c r="BX16" i="4"/>
  <c r="BX19" i="4"/>
  <c r="BX11" i="4"/>
  <c r="BX10" i="4"/>
  <c r="BX15" i="4"/>
  <c r="BX14" i="4"/>
  <c r="BX9" i="4"/>
  <c r="BW21" i="6"/>
  <c r="BW20" i="6"/>
  <c r="BW15" i="6"/>
  <c r="BW14" i="6"/>
  <c r="BW11" i="6"/>
  <c r="BW10" i="6"/>
  <c r="BW16" i="6"/>
  <c r="BW19" i="6"/>
  <c r="BW9" i="6"/>
  <c r="BW6" i="6"/>
  <c r="BW4" i="6"/>
  <c r="BW5" i="6"/>
  <c r="BX20" i="12" l="1"/>
  <c r="BX11" i="12"/>
  <c r="BX15" i="12"/>
  <c r="BX19" i="12"/>
  <c r="BX14" i="12"/>
  <c r="BX5" i="12"/>
  <c r="BX10" i="12"/>
  <c r="BX4" i="12"/>
  <c r="BX6" i="12"/>
  <c r="BX16" i="12"/>
  <c r="BX9" i="12"/>
  <c r="BX21" i="12"/>
  <c r="BX9" i="11"/>
  <c r="BX16" i="11"/>
  <c r="BX15" i="11"/>
  <c r="BX10" i="11"/>
  <c r="BX19" i="11"/>
  <c r="BX14" i="11"/>
  <c r="BX11" i="11"/>
  <c r="BX20" i="11"/>
  <c r="BX21" i="11"/>
  <c r="BX20" i="13"/>
  <c r="BX15" i="13"/>
  <c r="BX9" i="13"/>
  <c r="BX19" i="13"/>
  <c r="BX14" i="13"/>
  <c r="BX11" i="13"/>
  <c r="BX21" i="13"/>
  <c r="BX10" i="13"/>
  <c r="BX16" i="13"/>
  <c r="BY3" i="13"/>
  <c r="BY3" i="11"/>
  <c r="BY3" i="12"/>
  <c r="BY8" i="4"/>
  <c r="BY3" i="6"/>
  <c r="BY3" i="7"/>
  <c r="BV18" i="13"/>
  <c r="BV18" i="12"/>
  <c r="BV18" i="11"/>
  <c r="BV21" i="7"/>
  <c r="BV18" i="6"/>
  <c r="BX8" i="12"/>
  <c r="BX8" i="13"/>
  <c r="BX13" i="4"/>
  <c r="BX8" i="11"/>
  <c r="BX9" i="7"/>
  <c r="BX8" i="6"/>
  <c r="BW13" i="13"/>
  <c r="BW13" i="11"/>
  <c r="BW13" i="12"/>
  <c r="BW15" i="7"/>
  <c r="BW18" i="4"/>
  <c r="BW13" i="6"/>
  <c r="BX22" i="7"/>
  <c r="BX17" i="7"/>
  <c r="BX12" i="7"/>
  <c r="BX18" i="7"/>
  <c r="BX16" i="7"/>
  <c r="BX10" i="7"/>
  <c r="BX24" i="7"/>
  <c r="BX23" i="7"/>
  <c r="BX11" i="7"/>
  <c r="BZ3" i="4"/>
  <c r="BY14" i="4"/>
  <c r="BY20" i="4"/>
  <c r="BY16" i="4"/>
  <c r="BY19" i="4"/>
  <c r="BY15" i="4"/>
  <c r="BY11" i="4"/>
  <c r="BY10" i="4"/>
  <c r="BY21" i="4"/>
  <c r="BY9" i="4"/>
  <c r="BX21" i="6"/>
  <c r="BX19" i="6"/>
  <c r="BX15" i="6"/>
  <c r="BX14" i="6"/>
  <c r="BX10" i="6"/>
  <c r="BX20" i="6"/>
  <c r="BX16" i="6"/>
  <c r="BX4" i="6"/>
  <c r="BX9" i="6"/>
  <c r="BX11" i="6"/>
  <c r="BX5" i="6"/>
  <c r="BX6" i="6"/>
  <c r="BY16" i="12" l="1"/>
  <c r="BY10" i="12"/>
  <c r="BY6" i="12"/>
  <c r="BY20" i="12"/>
  <c r="BY9" i="12"/>
  <c r="BY21" i="12"/>
  <c r="BY14" i="12"/>
  <c r="BY5" i="12"/>
  <c r="BY15" i="12"/>
  <c r="BY11" i="12"/>
  <c r="BY4" i="12"/>
  <c r="BY19" i="12"/>
  <c r="BZ3" i="12"/>
  <c r="BZ3" i="13"/>
  <c r="BZ3" i="11"/>
  <c r="BZ3" i="6"/>
  <c r="BZ3" i="7"/>
  <c r="BZ8" i="4"/>
  <c r="BY8" i="13"/>
  <c r="BY8" i="12"/>
  <c r="BY8" i="11"/>
  <c r="BY9" i="7"/>
  <c r="BY8" i="6"/>
  <c r="BY13" i="4"/>
  <c r="BW18" i="13"/>
  <c r="BW21" i="7"/>
  <c r="BW18" i="11"/>
  <c r="BW18" i="6"/>
  <c r="BW18" i="12"/>
  <c r="BX13" i="13"/>
  <c r="BX13" i="12"/>
  <c r="BX13" i="11"/>
  <c r="BX15" i="7"/>
  <c r="BX18" i="4"/>
  <c r="BX13" i="6"/>
  <c r="BY22" i="7"/>
  <c r="BY16" i="7"/>
  <c r="BY10" i="7"/>
  <c r="BY17" i="7"/>
  <c r="BY24" i="7"/>
  <c r="BY18" i="7"/>
  <c r="BY23" i="7"/>
  <c r="BY11" i="7"/>
  <c r="BY12" i="7"/>
  <c r="BY21" i="11"/>
  <c r="BY15" i="11"/>
  <c r="BY14" i="11"/>
  <c r="BY20" i="11"/>
  <c r="BY16" i="11"/>
  <c r="BY10" i="11"/>
  <c r="BY9" i="11"/>
  <c r="BY19" i="11"/>
  <c r="BY11" i="11"/>
  <c r="BY16" i="13"/>
  <c r="BY11" i="13"/>
  <c r="BY19" i="13"/>
  <c r="BY21" i="13"/>
  <c r="BY14" i="13"/>
  <c r="BY15" i="13"/>
  <c r="BY20" i="13"/>
  <c r="CA3" i="4"/>
  <c r="BZ14" i="4"/>
  <c r="BZ20" i="4"/>
  <c r="BZ19" i="4"/>
  <c r="BZ21" i="4"/>
  <c r="BZ16" i="4"/>
  <c r="BZ10" i="4"/>
  <c r="BZ15" i="4"/>
  <c r="BZ9" i="4"/>
  <c r="BZ11" i="4"/>
  <c r="BY16" i="6"/>
  <c r="BY20" i="6"/>
  <c r="BY21" i="6"/>
  <c r="BY11" i="6"/>
  <c r="BY15" i="6"/>
  <c r="BY19" i="6"/>
  <c r="BY14" i="6"/>
  <c r="BY6" i="6"/>
  <c r="BY10" i="6"/>
  <c r="BY9" i="6"/>
  <c r="BY5" i="6"/>
  <c r="BY4" i="6"/>
  <c r="CA3" i="12" l="1"/>
  <c r="CA3" i="13"/>
  <c r="CA3" i="11"/>
  <c r="CA3" i="7"/>
  <c r="CA3" i="6"/>
  <c r="CA8" i="4"/>
  <c r="BZ19" i="11"/>
  <c r="BZ11" i="11"/>
  <c r="BZ10" i="11"/>
  <c r="BZ21" i="11"/>
  <c r="BZ20" i="11"/>
  <c r="BZ15" i="11"/>
  <c r="BZ16" i="11"/>
  <c r="BZ9" i="11"/>
  <c r="BZ14" i="11"/>
  <c r="BX18" i="13"/>
  <c r="BX18" i="11"/>
  <c r="BX18" i="12"/>
  <c r="BX21" i="7"/>
  <c r="BX18" i="6"/>
  <c r="BZ8" i="13"/>
  <c r="BZ8" i="11"/>
  <c r="BZ8" i="12"/>
  <c r="BZ13" i="4"/>
  <c r="BZ9" i="7"/>
  <c r="BZ8" i="6"/>
  <c r="BZ21" i="13"/>
  <c r="BZ9" i="13"/>
  <c r="BZ11" i="13"/>
  <c r="BZ14" i="13"/>
  <c r="BZ19" i="13"/>
  <c r="BZ10" i="13"/>
  <c r="BZ20" i="13"/>
  <c r="BZ15" i="13"/>
  <c r="BZ16" i="13"/>
  <c r="BY13" i="13"/>
  <c r="BY13" i="12"/>
  <c r="BY15" i="7"/>
  <c r="BY13" i="6"/>
  <c r="BY18" i="4"/>
  <c r="BY13" i="11"/>
  <c r="BZ24" i="7"/>
  <c r="BZ17" i="7"/>
  <c r="BZ12" i="7"/>
  <c r="BZ10" i="7"/>
  <c r="BZ23" i="7"/>
  <c r="BZ16" i="7"/>
  <c r="BZ22" i="7"/>
  <c r="BZ11" i="7"/>
  <c r="BZ18" i="7"/>
  <c r="BZ20" i="12"/>
  <c r="BZ16" i="12"/>
  <c r="BZ19" i="12"/>
  <c r="BZ21" i="12"/>
  <c r="BZ5" i="12"/>
  <c r="BZ15" i="12"/>
  <c r="BZ6" i="12"/>
  <c r="BZ14" i="12"/>
  <c r="BZ11" i="12"/>
  <c r="BZ4" i="12"/>
  <c r="BZ10" i="12"/>
  <c r="BZ9" i="12"/>
  <c r="CB3" i="4"/>
  <c r="CA20" i="4"/>
  <c r="CA16" i="4"/>
  <c r="CA19" i="4"/>
  <c r="CA15" i="4"/>
  <c r="CA21" i="4"/>
  <c r="CA10" i="4"/>
  <c r="CA9" i="4"/>
  <c r="CA14" i="4"/>
  <c r="CA11" i="4"/>
  <c r="BZ20" i="6"/>
  <c r="BZ19" i="6"/>
  <c r="BZ16" i="6"/>
  <c r="BZ21" i="6"/>
  <c r="BZ11" i="6"/>
  <c r="BZ15" i="6"/>
  <c r="BZ9" i="6"/>
  <c r="BZ6" i="6"/>
  <c r="BZ14" i="6"/>
  <c r="BZ5" i="6"/>
  <c r="BZ10" i="6"/>
  <c r="BZ4" i="6"/>
  <c r="CB3" i="13" l="1"/>
  <c r="CB3" i="12"/>
  <c r="CB3" i="11"/>
  <c r="CB3" i="7"/>
  <c r="CB3" i="6"/>
  <c r="CB8" i="4"/>
  <c r="CA24" i="7"/>
  <c r="CA18" i="7"/>
  <c r="CA11" i="7"/>
  <c r="CA16" i="7"/>
  <c r="CA12" i="7"/>
  <c r="CA22" i="7"/>
  <c r="CA23" i="7"/>
  <c r="CA17" i="7"/>
  <c r="CA10" i="7"/>
  <c r="BY18" i="12"/>
  <c r="BY18" i="11"/>
  <c r="BY18" i="13"/>
  <c r="BY21" i="7"/>
  <c r="BY18" i="6"/>
  <c r="CA8" i="13"/>
  <c r="CA8" i="12"/>
  <c r="CA8" i="11"/>
  <c r="CA13" i="4"/>
  <c r="CA8" i="6"/>
  <c r="CA9" i="7"/>
  <c r="CA15" i="13"/>
  <c r="CA21" i="13"/>
  <c r="CA11" i="13"/>
  <c r="CA20" i="13"/>
  <c r="CA19" i="13"/>
  <c r="CA10" i="13"/>
  <c r="CA9" i="13"/>
  <c r="CA14" i="13"/>
  <c r="CA16" i="13"/>
  <c r="BZ13" i="13"/>
  <c r="BZ13" i="11"/>
  <c r="BZ15" i="7"/>
  <c r="BZ13" i="6"/>
  <c r="BZ18" i="4"/>
  <c r="BZ13" i="12"/>
  <c r="CA21" i="11"/>
  <c r="CA14" i="11"/>
  <c r="CA11" i="11"/>
  <c r="CA10" i="11"/>
  <c r="CA19" i="11"/>
  <c r="CA9" i="11"/>
  <c r="CA15" i="11"/>
  <c r="CA20" i="11"/>
  <c r="CA16" i="11"/>
  <c r="CA21" i="12"/>
  <c r="CA11" i="12"/>
  <c r="CA4" i="12"/>
  <c r="CA9" i="12"/>
  <c r="CA19" i="12"/>
  <c r="CA16" i="12"/>
  <c r="CA10" i="12"/>
  <c r="CA6" i="12"/>
  <c r="CA20" i="12"/>
  <c r="CA5" i="12"/>
  <c r="CA14" i="12"/>
  <c r="CA15" i="12"/>
  <c r="CC3" i="4"/>
  <c r="CB16" i="4"/>
  <c r="CB19" i="4"/>
  <c r="CB15" i="4"/>
  <c r="CB21" i="4"/>
  <c r="CB14" i="4"/>
  <c r="CB9" i="4"/>
  <c r="CB20" i="4"/>
  <c r="CB11" i="4"/>
  <c r="CB10" i="4"/>
  <c r="CA21" i="6"/>
  <c r="CA15" i="6"/>
  <c r="CA19" i="6"/>
  <c r="CA20" i="6"/>
  <c r="CA14" i="6"/>
  <c r="CA16" i="6"/>
  <c r="CA10" i="6"/>
  <c r="CA11" i="6"/>
  <c r="CA6" i="6"/>
  <c r="CA4" i="6"/>
  <c r="CA9" i="6"/>
  <c r="CA5" i="6"/>
  <c r="CC3" i="13" l="1"/>
  <c r="CC3" i="11"/>
  <c r="CC8" i="4"/>
  <c r="CC3" i="12"/>
  <c r="CC3" i="6"/>
  <c r="CC3" i="7"/>
  <c r="CA13" i="13"/>
  <c r="CA13" i="11"/>
  <c r="CA13" i="12"/>
  <c r="CA18" i="4"/>
  <c r="CA13" i="6"/>
  <c r="CA15" i="7"/>
  <c r="CB20" i="11"/>
  <c r="CB19" i="11"/>
  <c r="CB21" i="11"/>
  <c r="CB10" i="11"/>
  <c r="CB16" i="11"/>
  <c r="CB11" i="11"/>
  <c r="CB9" i="11"/>
  <c r="CB15" i="11"/>
  <c r="CB14" i="11"/>
  <c r="BZ18" i="12"/>
  <c r="BZ18" i="11"/>
  <c r="BZ18" i="13"/>
  <c r="BZ21" i="7"/>
  <c r="BZ18" i="6"/>
  <c r="CB8" i="13"/>
  <c r="CB8" i="12"/>
  <c r="CB13" i="4"/>
  <c r="CB9" i="7"/>
  <c r="CB8" i="6"/>
  <c r="CB8" i="11"/>
  <c r="CB19" i="12"/>
  <c r="CB10" i="12"/>
  <c r="CB4" i="12"/>
  <c r="CB5" i="12"/>
  <c r="CB16" i="12"/>
  <c r="CB21" i="12"/>
  <c r="CB9" i="12"/>
  <c r="CB14" i="12"/>
  <c r="CB15" i="12"/>
  <c r="CB6" i="12"/>
  <c r="CB20" i="12"/>
  <c r="CB11" i="12"/>
  <c r="CB23" i="7"/>
  <c r="CB18" i="7"/>
  <c r="CB24" i="7"/>
  <c r="CB11" i="7"/>
  <c r="CB16" i="7"/>
  <c r="CB10" i="7"/>
  <c r="CB22" i="7"/>
  <c r="CB17" i="7"/>
  <c r="CB12" i="7"/>
  <c r="CB19" i="13"/>
  <c r="CB14" i="13"/>
  <c r="CB21" i="13"/>
  <c r="CB9" i="13"/>
  <c r="CB16" i="13"/>
  <c r="CB15" i="13"/>
  <c r="CB10" i="13"/>
  <c r="CB20" i="13"/>
  <c r="CB11" i="13"/>
  <c r="CD3" i="4"/>
  <c r="CC19" i="4"/>
  <c r="CC21" i="4"/>
  <c r="CC20" i="4"/>
  <c r="CC9" i="4"/>
  <c r="CC15" i="4"/>
  <c r="CC14" i="4"/>
  <c r="CC11" i="4"/>
  <c r="CC10" i="4"/>
  <c r="CC16" i="4"/>
  <c r="CB21" i="6"/>
  <c r="CB19" i="6"/>
  <c r="CB15" i="6"/>
  <c r="CB20" i="6"/>
  <c r="CB16" i="6"/>
  <c r="CB14" i="6"/>
  <c r="CB11" i="6"/>
  <c r="CB10" i="6"/>
  <c r="CB9" i="6"/>
  <c r="CB5" i="6"/>
  <c r="CB6" i="6"/>
  <c r="CB4" i="6"/>
  <c r="CB13" i="12" l="1"/>
  <c r="CB13" i="13"/>
  <c r="CB13" i="11"/>
  <c r="CB13" i="6"/>
  <c r="CB15" i="7"/>
  <c r="CB18" i="4"/>
  <c r="CC8" i="13"/>
  <c r="CC8" i="11"/>
  <c r="CC9" i="7"/>
  <c r="CC8" i="6"/>
  <c r="CC13" i="4"/>
  <c r="CC8" i="12"/>
  <c r="CD3" i="13"/>
  <c r="CD3" i="12"/>
  <c r="CD3" i="11"/>
  <c r="CD3" i="7"/>
  <c r="CD3" i="6"/>
  <c r="CD8" i="4"/>
  <c r="CC20" i="12"/>
  <c r="CC11" i="12"/>
  <c r="CC15" i="12"/>
  <c r="CC14" i="12"/>
  <c r="CC4" i="12"/>
  <c r="CC10" i="12"/>
  <c r="CC16" i="12"/>
  <c r="CC6" i="12"/>
  <c r="CC9" i="12"/>
  <c r="CC19" i="12"/>
  <c r="CC21" i="12"/>
  <c r="CC5" i="12"/>
  <c r="CA18" i="13"/>
  <c r="CA18" i="12"/>
  <c r="CA21" i="7"/>
  <c r="CA18" i="6"/>
  <c r="CA18" i="11"/>
  <c r="CC23" i="7"/>
  <c r="CC12" i="7"/>
  <c r="CC10" i="7"/>
  <c r="CC17" i="7"/>
  <c r="CC22" i="7"/>
  <c r="CC24" i="7"/>
  <c r="CC18" i="7"/>
  <c r="CC11" i="7"/>
  <c r="CC16" i="7"/>
  <c r="CC14" i="11"/>
  <c r="CC11" i="11"/>
  <c r="CC15" i="11"/>
  <c r="CC16" i="11"/>
  <c r="CC20" i="11"/>
  <c r="CC19" i="11"/>
  <c r="CC9" i="11"/>
  <c r="CC10" i="11"/>
  <c r="CC21" i="11"/>
  <c r="CC20" i="13"/>
  <c r="CC19" i="13"/>
  <c r="CC14" i="13"/>
  <c r="CC15" i="13"/>
  <c r="CC9" i="13"/>
  <c r="CC16" i="13"/>
  <c r="CC10" i="13"/>
  <c r="CC21" i="13"/>
  <c r="CC11" i="13"/>
  <c r="CE3" i="4"/>
  <c r="CD19" i="4"/>
  <c r="CD15" i="4"/>
  <c r="CD21" i="4"/>
  <c r="CD14" i="4"/>
  <c r="CD20" i="4"/>
  <c r="CD16" i="4"/>
  <c r="CD11" i="4"/>
  <c r="CD10" i="4"/>
  <c r="CD9" i="4"/>
  <c r="CC19" i="6"/>
  <c r="CC16" i="6"/>
  <c r="CC20" i="6"/>
  <c r="CC21" i="6"/>
  <c r="CC15" i="6"/>
  <c r="CC14" i="6"/>
  <c r="CC5" i="6"/>
  <c r="CC10" i="6"/>
  <c r="CC4" i="6"/>
  <c r="CC9" i="6"/>
  <c r="CC11" i="6"/>
  <c r="CC6" i="6"/>
  <c r="CD21" i="11" l="1"/>
  <c r="CD9" i="11"/>
  <c r="CD10" i="11"/>
  <c r="CD20" i="11"/>
  <c r="CD14" i="11"/>
  <c r="CD19" i="11"/>
  <c r="CD11" i="11"/>
  <c r="CD16" i="11"/>
  <c r="CD15" i="11"/>
  <c r="CC13" i="12"/>
  <c r="CC13" i="13"/>
  <c r="CC13" i="11"/>
  <c r="CC15" i="7"/>
  <c r="CC13" i="6"/>
  <c r="CC18" i="4"/>
  <c r="CD8" i="13"/>
  <c r="CD8" i="11"/>
  <c r="CD8" i="12"/>
  <c r="CD13" i="4"/>
  <c r="CD9" i="7"/>
  <c r="CD8" i="6"/>
  <c r="CD14" i="12"/>
  <c r="CD9" i="12"/>
  <c r="CD10" i="12"/>
  <c r="CD20" i="12"/>
  <c r="CD5" i="12"/>
  <c r="CD15" i="12"/>
  <c r="CD19" i="12"/>
  <c r="CD16" i="12"/>
  <c r="CD4" i="12"/>
  <c r="CD11" i="12"/>
  <c r="CD6" i="12"/>
  <c r="CD21" i="12"/>
  <c r="CB18" i="13"/>
  <c r="CB21" i="7"/>
  <c r="CB18" i="11"/>
  <c r="CB18" i="12"/>
  <c r="CB18" i="6"/>
  <c r="CE3" i="13"/>
  <c r="CE3" i="12"/>
  <c r="CE3" i="7"/>
  <c r="CE3" i="6"/>
  <c r="CE8" i="4"/>
  <c r="CE3" i="11"/>
  <c r="CD23" i="7"/>
  <c r="CD17" i="7"/>
  <c r="CD18" i="7"/>
  <c r="CD22" i="7"/>
  <c r="CD16" i="7"/>
  <c r="CD24" i="7"/>
  <c r="CD11" i="7"/>
  <c r="CD10" i="7"/>
  <c r="CD12" i="7"/>
  <c r="CD19" i="13"/>
  <c r="CD20" i="13"/>
  <c r="CD21" i="13"/>
  <c r="CD16" i="13"/>
  <c r="CD14" i="13"/>
  <c r="CD15" i="13"/>
  <c r="CD11" i="13"/>
  <c r="CF3" i="4"/>
  <c r="CE15" i="4"/>
  <c r="CE21" i="4"/>
  <c r="CE20" i="4"/>
  <c r="CE16" i="4"/>
  <c r="CE14" i="4"/>
  <c r="CE11" i="4"/>
  <c r="CE10" i="4"/>
  <c r="CE19" i="4"/>
  <c r="CE9" i="4"/>
  <c r="CD16" i="6"/>
  <c r="CD14" i="6"/>
  <c r="CD21" i="6"/>
  <c r="CD19" i="6"/>
  <c r="CD9" i="6"/>
  <c r="CD15" i="6"/>
  <c r="CD20" i="6"/>
  <c r="CD11" i="6"/>
  <c r="CD10" i="6"/>
  <c r="CD4" i="6"/>
  <c r="CD6" i="6"/>
  <c r="CD5" i="6"/>
  <c r="CF3" i="13" l="1"/>
  <c r="CF3" i="11"/>
  <c r="CF3" i="7"/>
  <c r="CF3" i="6"/>
  <c r="CF3" i="12"/>
  <c r="CF8" i="4"/>
  <c r="CE20" i="11"/>
  <c r="CE11" i="11"/>
  <c r="CE15" i="11"/>
  <c r="CE16" i="11"/>
  <c r="CE9" i="11"/>
  <c r="CE21" i="11"/>
  <c r="CE19" i="11"/>
  <c r="CE14" i="11"/>
  <c r="CE10" i="11"/>
  <c r="CE11" i="12"/>
  <c r="CE4" i="12"/>
  <c r="CE9" i="12"/>
  <c r="CE15" i="12"/>
  <c r="CE14" i="12"/>
  <c r="CE16" i="12"/>
  <c r="CE5" i="12"/>
  <c r="CE19" i="12"/>
  <c r="CE20" i="12"/>
  <c r="CE21" i="12"/>
  <c r="CE6" i="12"/>
  <c r="CE10" i="12"/>
  <c r="CE22" i="7"/>
  <c r="CE17" i="7"/>
  <c r="CE24" i="7"/>
  <c r="CE16" i="7"/>
  <c r="CE12" i="7"/>
  <c r="CE10" i="7"/>
  <c r="CE23" i="7"/>
  <c r="CE11" i="7"/>
  <c r="CE18" i="7"/>
  <c r="CE8" i="12"/>
  <c r="CE8" i="13"/>
  <c r="CE13" i="4"/>
  <c r="CE8" i="11"/>
  <c r="CE9" i="7"/>
  <c r="CE8" i="6"/>
  <c r="CE20" i="13"/>
  <c r="CE21" i="13"/>
  <c r="CE11" i="13"/>
  <c r="CE9" i="13"/>
  <c r="CE10" i="13"/>
  <c r="CE15" i="13"/>
  <c r="CE14" i="13"/>
  <c r="CE16" i="13"/>
  <c r="CE19" i="13"/>
  <c r="CD13" i="13"/>
  <c r="CD13" i="12"/>
  <c r="CD13" i="11"/>
  <c r="CD15" i="7"/>
  <c r="CD13" i="6"/>
  <c r="CD18" i="4"/>
  <c r="CC18" i="13"/>
  <c r="CC18" i="12"/>
  <c r="CC18" i="11"/>
  <c r="CC18" i="6"/>
  <c r="CC21" i="7"/>
  <c r="CG3" i="4"/>
  <c r="CF21" i="4"/>
  <c r="CF20" i="4"/>
  <c r="CF16" i="4"/>
  <c r="CF19" i="4"/>
  <c r="CF15" i="4"/>
  <c r="CF14" i="4"/>
  <c r="CF11" i="4"/>
  <c r="CF10" i="4"/>
  <c r="CF9" i="4"/>
  <c r="CE21" i="6"/>
  <c r="CE20" i="6"/>
  <c r="CE16" i="6"/>
  <c r="CE15" i="6"/>
  <c r="CE11" i="6"/>
  <c r="CE19" i="6"/>
  <c r="CE10" i="6"/>
  <c r="CE9" i="6"/>
  <c r="CE6" i="6"/>
  <c r="CE5" i="6"/>
  <c r="CE14" i="6"/>
  <c r="CE4" i="6"/>
  <c r="CF22" i="7" l="1"/>
  <c r="CF17" i="7"/>
  <c r="CF10" i="7"/>
  <c r="CF18" i="7"/>
  <c r="CF16" i="7"/>
  <c r="CF11" i="7"/>
  <c r="CF24" i="7"/>
  <c r="CF23" i="7"/>
  <c r="CF12" i="7"/>
  <c r="CG3" i="13"/>
  <c r="CG3" i="11"/>
  <c r="CG3" i="12"/>
  <c r="CG8" i="4"/>
  <c r="CG3" i="7"/>
  <c r="CG3" i="6"/>
  <c r="CD18" i="13"/>
  <c r="CD18" i="12"/>
  <c r="CD18" i="11"/>
  <c r="CD21" i="7"/>
  <c r="CD18" i="6"/>
  <c r="CF8" i="12"/>
  <c r="CF8" i="13"/>
  <c r="CF13" i="4"/>
  <c r="CF8" i="11"/>
  <c r="CF9" i="7"/>
  <c r="CF8" i="6"/>
  <c r="CF20" i="11"/>
  <c r="CF15" i="11"/>
  <c r="CF14" i="11"/>
  <c r="CF9" i="11"/>
  <c r="CF10" i="11"/>
  <c r="CF11" i="11"/>
  <c r="CF19" i="11"/>
  <c r="CF16" i="11"/>
  <c r="CF21" i="11"/>
  <c r="CE13" i="13"/>
  <c r="CE13" i="11"/>
  <c r="CE13" i="12"/>
  <c r="CE15" i="7"/>
  <c r="CE18" i="4"/>
  <c r="CE13" i="6"/>
  <c r="CF20" i="12"/>
  <c r="CF16" i="12"/>
  <c r="CF14" i="12"/>
  <c r="CF21" i="12"/>
  <c r="CF9" i="12"/>
  <c r="CF19" i="12"/>
  <c r="CF4" i="12"/>
  <c r="CF5" i="12"/>
  <c r="CF10" i="12"/>
  <c r="CF11" i="12"/>
  <c r="CF6" i="12"/>
  <c r="CF15" i="12"/>
  <c r="CF20" i="13"/>
  <c r="CF10" i="13"/>
  <c r="CF15" i="13"/>
  <c r="CF19" i="13"/>
  <c r="CF16" i="13"/>
  <c r="CF14" i="13"/>
  <c r="CF11" i="13"/>
  <c r="CF9" i="13"/>
  <c r="CF21" i="13"/>
  <c r="CH3" i="4"/>
  <c r="CG14" i="4"/>
  <c r="CG20" i="4"/>
  <c r="CG16" i="4"/>
  <c r="CG19" i="4"/>
  <c r="CG15" i="4"/>
  <c r="CG11" i="4"/>
  <c r="CG10" i="4"/>
  <c r="CG21" i="4"/>
  <c r="CG9" i="4"/>
  <c r="CF15" i="6"/>
  <c r="CF14" i="6"/>
  <c r="CF16" i="6"/>
  <c r="CF19" i="6"/>
  <c r="CF20" i="6"/>
  <c r="CF10" i="6"/>
  <c r="CF4" i="6"/>
  <c r="CF9" i="6"/>
  <c r="CF21" i="6"/>
  <c r="CF5" i="6"/>
  <c r="CF11" i="6"/>
  <c r="CF6" i="6"/>
  <c r="CG8" i="13" l="1"/>
  <c r="CG8" i="12"/>
  <c r="CG8" i="11"/>
  <c r="CG9" i="7"/>
  <c r="CG8" i="6"/>
  <c r="CG13" i="4"/>
  <c r="CG16" i="12"/>
  <c r="CG15" i="12"/>
  <c r="CG10" i="12"/>
  <c r="CG21" i="12"/>
  <c r="CG6" i="12"/>
  <c r="CG5" i="12"/>
  <c r="CG20" i="12"/>
  <c r="CG14" i="12"/>
  <c r="CG11" i="12"/>
  <c r="CG9" i="12"/>
  <c r="CG4" i="12"/>
  <c r="CG19" i="12"/>
  <c r="CE18" i="13"/>
  <c r="CE21" i="7"/>
  <c r="CE18" i="11"/>
  <c r="CE18" i="6"/>
  <c r="CE18" i="12"/>
  <c r="CF13" i="13"/>
  <c r="CF13" i="12"/>
  <c r="CF13" i="11"/>
  <c r="CF15" i="7"/>
  <c r="CF18" i="4"/>
  <c r="CF13" i="6"/>
  <c r="CG21" i="11"/>
  <c r="CG20" i="11"/>
  <c r="CG10" i="11"/>
  <c r="CG11" i="11"/>
  <c r="CG16" i="11"/>
  <c r="CG9" i="11"/>
  <c r="CG19" i="11"/>
  <c r="CG14" i="11"/>
  <c r="CG15" i="11"/>
  <c r="CH3" i="12"/>
  <c r="CH3" i="11"/>
  <c r="CH3" i="6"/>
  <c r="CH3" i="13"/>
  <c r="CH8" i="4"/>
  <c r="CH3" i="7"/>
  <c r="CG22" i="7"/>
  <c r="CG17" i="7"/>
  <c r="CG11" i="7"/>
  <c r="CG10" i="7"/>
  <c r="CG24" i="7"/>
  <c r="CG16" i="7"/>
  <c r="CG12" i="7"/>
  <c r="CG18" i="7"/>
  <c r="CG23" i="7"/>
  <c r="CG16" i="13"/>
  <c r="CG15" i="13"/>
  <c r="CG9" i="13"/>
  <c r="CG21" i="13"/>
  <c r="CG14" i="13"/>
  <c r="CG19" i="13"/>
  <c r="CG11" i="13"/>
  <c r="CG20" i="13"/>
  <c r="CG10" i="13"/>
  <c r="CI3" i="4"/>
  <c r="CH14" i="4"/>
  <c r="CH20" i="4"/>
  <c r="CH16" i="4"/>
  <c r="CH19" i="4"/>
  <c r="CH21" i="4"/>
  <c r="CH15" i="4"/>
  <c r="CH10" i="4"/>
  <c r="CH9" i="4"/>
  <c r="CH11" i="4"/>
  <c r="CG20" i="6"/>
  <c r="CG19" i="6"/>
  <c r="CG21" i="6"/>
  <c r="CG15" i="6"/>
  <c r="CG14" i="6"/>
  <c r="CG11" i="6"/>
  <c r="CG16" i="6"/>
  <c r="CG9" i="6"/>
  <c r="CG6" i="6"/>
  <c r="CG10" i="6"/>
  <c r="CG5" i="6"/>
  <c r="CG4" i="6"/>
  <c r="CI3" i="12" l="1"/>
  <c r="CI3" i="11"/>
  <c r="CI3" i="7"/>
  <c r="CI3" i="6"/>
  <c r="CI3" i="13"/>
  <c r="CI8" i="4"/>
  <c r="CF18" i="13"/>
  <c r="CF18" i="11"/>
  <c r="CF18" i="12"/>
  <c r="CF21" i="7"/>
  <c r="CF18" i="6"/>
  <c r="CH24" i="7"/>
  <c r="CH17" i="7"/>
  <c r="CH10" i="7"/>
  <c r="CH18" i="7"/>
  <c r="CH23" i="7"/>
  <c r="CH16" i="7"/>
  <c r="CH22" i="7"/>
  <c r="CH12" i="7"/>
  <c r="CH11" i="7"/>
  <c r="CH19" i="11"/>
  <c r="CH11" i="11"/>
  <c r="CH9" i="11"/>
  <c r="CH20" i="11"/>
  <c r="CH15" i="11"/>
  <c r="CH16" i="11"/>
  <c r="CH14" i="11"/>
  <c r="CH21" i="11"/>
  <c r="CH10" i="11"/>
  <c r="CH8" i="13"/>
  <c r="CH8" i="11"/>
  <c r="CH8" i="12"/>
  <c r="CH8" i="6"/>
  <c r="CH13" i="4"/>
  <c r="CH9" i="7"/>
  <c r="CH16" i="12"/>
  <c r="CH20" i="12"/>
  <c r="CH21" i="12"/>
  <c r="CH11" i="12"/>
  <c r="CH19" i="12"/>
  <c r="CH6" i="12"/>
  <c r="CH4" i="12"/>
  <c r="CH15" i="12"/>
  <c r="CH9" i="12"/>
  <c r="CH14" i="12"/>
  <c r="CH5" i="12"/>
  <c r="CH10" i="12"/>
  <c r="CG13" i="13"/>
  <c r="CG13" i="12"/>
  <c r="CG15" i="7"/>
  <c r="CG13" i="6"/>
  <c r="CG18" i="4"/>
  <c r="CG13" i="11"/>
  <c r="CH21" i="13"/>
  <c r="CH11" i="13"/>
  <c r="CH14" i="13"/>
  <c r="CH16" i="13"/>
  <c r="CH20" i="13"/>
  <c r="CH9" i="13"/>
  <c r="CH10" i="13"/>
  <c r="CH19" i="13"/>
  <c r="CH15" i="13"/>
  <c r="CJ3" i="4"/>
  <c r="CI20" i="4"/>
  <c r="CI16" i="4"/>
  <c r="CI19" i="4"/>
  <c r="CI15" i="4"/>
  <c r="CI21" i="4"/>
  <c r="CI14" i="4"/>
  <c r="CI10" i="4"/>
  <c r="CI9" i="4"/>
  <c r="CI11" i="4"/>
  <c r="CH20" i="6"/>
  <c r="CH19" i="6"/>
  <c r="CH16" i="6"/>
  <c r="CH21" i="6"/>
  <c r="CH11" i="6"/>
  <c r="CH14" i="6"/>
  <c r="CH9" i="6"/>
  <c r="CH6" i="6"/>
  <c r="CH15" i="6"/>
  <c r="CH5" i="6"/>
  <c r="CH4" i="6"/>
  <c r="CH10" i="6"/>
  <c r="CJ3" i="13" l="1"/>
  <c r="CJ3" i="12"/>
  <c r="CJ3" i="11"/>
  <c r="CJ3" i="7"/>
  <c r="CJ3" i="6"/>
  <c r="CJ8" i="4"/>
  <c r="CH13" i="13"/>
  <c r="CH13" i="11"/>
  <c r="CH15" i="7"/>
  <c r="CH13" i="6"/>
  <c r="CH18" i="4"/>
  <c r="CH13" i="12"/>
  <c r="CI24" i="7"/>
  <c r="CI16" i="7"/>
  <c r="CI11" i="7"/>
  <c r="CI22" i="7"/>
  <c r="CI23" i="7"/>
  <c r="CI17" i="7"/>
  <c r="CI10" i="7"/>
  <c r="CI18" i="7"/>
  <c r="CI12" i="7"/>
  <c r="CG18" i="12"/>
  <c r="CG18" i="11"/>
  <c r="CG18" i="13"/>
  <c r="CG21" i="7"/>
  <c r="CG18" i="6"/>
  <c r="CI8" i="13"/>
  <c r="CI8" i="12"/>
  <c r="CI8" i="11"/>
  <c r="CI13" i="4"/>
  <c r="CI8" i="6"/>
  <c r="CI9" i="7"/>
  <c r="CI21" i="11"/>
  <c r="CI14" i="11"/>
  <c r="CI9" i="11"/>
  <c r="CI15" i="11"/>
  <c r="CI11" i="11"/>
  <c r="CI10" i="11"/>
  <c r="CI19" i="11"/>
  <c r="CI16" i="11"/>
  <c r="CI20" i="11"/>
  <c r="CI14" i="13"/>
  <c r="CI16" i="13"/>
  <c r="CI21" i="13"/>
  <c r="CI20" i="13"/>
  <c r="CI11" i="13"/>
  <c r="CI15" i="13"/>
  <c r="CI19" i="13"/>
  <c r="CI20" i="12"/>
  <c r="CI4" i="12"/>
  <c r="CI10" i="12"/>
  <c r="CI19" i="12"/>
  <c r="CI14" i="12"/>
  <c r="CI11" i="12"/>
  <c r="CI5" i="12"/>
  <c r="CI15" i="12"/>
  <c r="CI21" i="12"/>
  <c r="CI16" i="12"/>
  <c r="CI6" i="12"/>
  <c r="CI9" i="12"/>
  <c r="CK3" i="4"/>
  <c r="CJ16" i="4"/>
  <c r="CJ19" i="4"/>
  <c r="CJ15" i="4"/>
  <c r="CJ21" i="4"/>
  <c r="CJ14" i="4"/>
  <c r="CJ20" i="4"/>
  <c r="CJ9" i="4"/>
  <c r="CJ11" i="4"/>
  <c r="CJ10" i="4"/>
  <c r="CI19" i="6"/>
  <c r="CI15" i="6"/>
  <c r="CI20" i="6"/>
  <c r="CI21" i="6"/>
  <c r="CI14" i="6"/>
  <c r="CI10" i="6"/>
  <c r="CI16" i="6"/>
  <c r="CI11" i="6"/>
  <c r="CI5" i="6"/>
  <c r="CI9" i="6"/>
  <c r="CI4" i="6"/>
  <c r="CI6" i="6"/>
  <c r="CK3" i="13" l="1"/>
  <c r="CK3" i="11"/>
  <c r="CK3" i="12"/>
  <c r="CK8" i="4"/>
  <c r="CK3" i="7"/>
  <c r="CK3" i="6"/>
  <c r="CJ23" i="7"/>
  <c r="CJ12" i="7"/>
  <c r="CJ10" i="7"/>
  <c r="CJ22" i="7"/>
  <c r="CJ17" i="7"/>
  <c r="CJ11" i="7"/>
  <c r="CJ24" i="7"/>
  <c r="CJ18" i="7"/>
  <c r="CJ16" i="7"/>
  <c r="CH18" i="12"/>
  <c r="CH18" i="11"/>
  <c r="CH21" i="7"/>
  <c r="CH18" i="13"/>
  <c r="CH18" i="6"/>
  <c r="CJ20" i="11"/>
  <c r="CJ15" i="11"/>
  <c r="CJ16" i="11"/>
  <c r="CJ14" i="11"/>
  <c r="CJ9" i="11"/>
  <c r="CJ19" i="11"/>
  <c r="CJ11" i="11"/>
  <c r="CJ10" i="11"/>
  <c r="CJ21" i="11"/>
  <c r="CJ8" i="13"/>
  <c r="CJ8" i="12"/>
  <c r="CJ13" i="4"/>
  <c r="CJ9" i="7"/>
  <c r="CJ8" i="6"/>
  <c r="CJ8" i="11"/>
  <c r="CJ19" i="12"/>
  <c r="CJ16" i="12"/>
  <c r="CJ5" i="12"/>
  <c r="CJ14" i="12"/>
  <c r="CJ21" i="12"/>
  <c r="CJ11" i="12"/>
  <c r="CJ4" i="12"/>
  <c r="CJ20" i="12"/>
  <c r="CJ10" i="12"/>
  <c r="CJ15" i="12"/>
  <c r="CJ9" i="12"/>
  <c r="CJ6" i="12"/>
  <c r="CI13" i="13"/>
  <c r="CI13" i="11"/>
  <c r="CI13" i="12"/>
  <c r="CI15" i="7"/>
  <c r="CI13" i="6"/>
  <c r="CI18" i="4"/>
  <c r="CJ19" i="13"/>
  <c r="CJ9" i="13"/>
  <c r="CJ15" i="13"/>
  <c r="CJ14" i="13"/>
  <c r="CJ21" i="13"/>
  <c r="CJ16" i="13"/>
  <c r="CJ20" i="13"/>
  <c r="CJ11" i="13"/>
  <c r="CJ10" i="13"/>
  <c r="CL3" i="4"/>
  <c r="CK19" i="4"/>
  <c r="CK21" i="4"/>
  <c r="CK20" i="4"/>
  <c r="CK9" i="4"/>
  <c r="CK11" i="4"/>
  <c r="CK16" i="4"/>
  <c r="CK10" i="4"/>
  <c r="CK14" i="4"/>
  <c r="CK15" i="4"/>
  <c r="CJ21" i="6"/>
  <c r="CJ14" i="6"/>
  <c r="CJ20" i="6"/>
  <c r="CJ16" i="6"/>
  <c r="CJ19" i="6"/>
  <c r="CJ15" i="6"/>
  <c r="CJ11" i="6"/>
  <c r="CJ10" i="6"/>
  <c r="CJ6" i="6"/>
  <c r="CJ4" i="6"/>
  <c r="CJ9" i="6"/>
  <c r="CJ5" i="6"/>
  <c r="CK8" i="13" l="1"/>
  <c r="CK8" i="11"/>
  <c r="CK9" i="7"/>
  <c r="CK8" i="6"/>
  <c r="CK8" i="12"/>
  <c r="CK13" i="4"/>
  <c r="CI18" i="13"/>
  <c r="CI18" i="12"/>
  <c r="CI21" i="7"/>
  <c r="CI18" i="11"/>
  <c r="CI18" i="6"/>
  <c r="CK20" i="12"/>
  <c r="CK11" i="12"/>
  <c r="CK5" i="12"/>
  <c r="CK19" i="12"/>
  <c r="CK16" i="12"/>
  <c r="CK15" i="12"/>
  <c r="CK6" i="12"/>
  <c r="CK10" i="12"/>
  <c r="CK14" i="12"/>
  <c r="CK9" i="12"/>
  <c r="CK4" i="12"/>
  <c r="CK21" i="12"/>
  <c r="CJ13" i="12"/>
  <c r="CJ13" i="13"/>
  <c r="CJ13" i="11"/>
  <c r="CJ13" i="6"/>
  <c r="CJ18" i="4"/>
  <c r="CJ15" i="7"/>
  <c r="CK14" i="11"/>
  <c r="CK16" i="11"/>
  <c r="CK19" i="11"/>
  <c r="CK15" i="11"/>
  <c r="CK20" i="11"/>
  <c r="CK11" i="11"/>
  <c r="CK10" i="11"/>
  <c r="CK9" i="11"/>
  <c r="CK21" i="11"/>
  <c r="CL3" i="13"/>
  <c r="CL3" i="12"/>
  <c r="CL3" i="11"/>
  <c r="CL3" i="7"/>
  <c r="CL3" i="6"/>
  <c r="CL8" i="4"/>
  <c r="CK23" i="7"/>
  <c r="CK16" i="7"/>
  <c r="CK11" i="7"/>
  <c r="CK22" i="7"/>
  <c r="CK12" i="7"/>
  <c r="CK10" i="7"/>
  <c r="CK17" i="7"/>
  <c r="CK18" i="7"/>
  <c r="CK24" i="7"/>
  <c r="CK20" i="13"/>
  <c r="CK19" i="13"/>
  <c r="CK10" i="13"/>
  <c r="CK16" i="13"/>
  <c r="CK9" i="13"/>
  <c r="CK14" i="13"/>
  <c r="CK11" i="13"/>
  <c r="CK21" i="13"/>
  <c r="CK15" i="13"/>
  <c r="CM3" i="4"/>
  <c r="CL19" i="4"/>
  <c r="CL15" i="4"/>
  <c r="CL21" i="4"/>
  <c r="CL14" i="4"/>
  <c r="CL20" i="4"/>
  <c r="CL16" i="4"/>
  <c r="CL11" i="4"/>
  <c r="CL10" i="4"/>
  <c r="CL9" i="4"/>
  <c r="CK19" i="6"/>
  <c r="CK16" i="6"/>
  <c r="CK15" i="6"/>
  <c r="CK20" i="6"/>
  <c r="CK5" i="6"/>
  <c r="CK21" i="6"/>
  <c r="CK10" i="6"/>
  <c r="CK14" i="6"/>
  <c r="CK4" i="6"/>
  <c r="CK11" i="6"/>
  <c r="CK6" i="6"/>
  <c r="CK9" i="6"/>
  <c r="CL21" i="11" l="1"/>
  <c r="CL11" i="11"/>
  <c r="CL9" i="11"/>
  <c r="CL19" i="11"/>
  <c r="CL20" i="11"/>
  <c r="CL14" i="11"/>
  <c r="CL15" i="11"/>
  <c r="CL10" i="11"/>
  <c r="CL16" i="11"/>
  <c r="CJ18" i="13"/>
  <c r="CJ18" i="12"/>
  <c r="CJ21" i="7"/>
  <c r="CJ18" i="11"/>
  <c r="CJ18" i="6"/>
  <c r="CL8" i="13"/>
  <c r="CL8" i="11"/>
  <c r="CL8" i="12"/>
  <c r="CL13" i="4"/>
  <c r="CL8" i="6"/>
  <c r="CL9" i="7"/>
  <c r="CL16" i="12"/>
  <c r="CL9" i="12"/>
  <c r="CL6" i="12"/>
  <c r="CL15" i="12"/>
  <c r="CL21" i="12"/>
  <c r="CL19" i="12"/>
  <c r="CL5" i="12"/>
  <c r="CL14" i="12"/>
  <c r="CL20" i="12"/>
  <c r="CL11" i="12"/>
  <c r="CL4" i="12"/>
  <c r="CL10" i="12"/>
  <c r="CM3" i="13"/>
  <c r="CM3" i="12"/>
  <c r="CM3" i="7"/>
  <c r="CM3" i="6"/>
  <c r="CM3" i="11"/>
  <c r="CM8" i="4"/>
  <c r="CL19" i="13"/>
  <c r="CL10" i="13"/>
  <c r="CL21" i="13"/>
  <c r="CL9" i="13"/>
  <c r="CL11" i="13"/>
  <c r="CL16" i="13"/>
  <c r="CL20" i="13"/>
  <c r="CL14" i="13"/>
  <c r="CL15" i="13"/>
  <c r="CK13" i="12"/>
  <c r="CK13" i="13"/>
  <c r="CK13" i="11"/>
  <c r="CK15" i="7"/>
  <c r="CK13" i="6"/>
  <c r="CK18" i="4"/>
  <c r="CL23" i="7"/>
  <c r="CL18" i="7"/>
  <c r="CL11" i="7"/>
  <c r="CL22" i="7"/>
  <c r="CL16" i="7"/>
  <c r="CL24" i="7"/>
  <c r="CL12" i="7"/>
  <c r="CL10" i="7"/>
  <c r="CL17" i="7"/>
  <c r="CN3" i="4"/>
  <c r="CM15" i="4"/>
  <c r="CM21" i="4"/>
  <c r="CM20" i="4"/>
  <c r="CM16" i="4"/>
  <c r="CM11" i="4"/>
  <c r="CM10" i="4"/>
  <c r="CM19" i="4"/>
  <c r="CM14" i="4"/>
  <c r="CM9" i="4"/>
  <c r="CL21" i="6"/>
  <c r="CL14" i="6"/>
  <c r="CL16" i="6"/>
  <c r="CL15" i="6"/>
  <c r="CL20" i="6"/>
  <c r="CL9" i="6"/>
  <c r="CL19" i="6"/>
  <c r="CL11" i="6"/>
  <c r="CL4" i="6"/>
  <c r="CL10" i="6"/>
  <c r="CL6" i="6"/>
  <c r="CL5" i="6"/>
  <c r="CN3" i="13" l="1"/>
  <c r="CN3" i="11"/>
  <c r="CN3" i="7"/>
  <c r="CN3" i="6"/>
  <c r="CN8" i="4"/>
  <c r="CN3" i="12"/>
  <c r="CM20" i="11"/>
  <c r="CM14" i="11"/>
  <c r="CM15" i="11"/>
  <c r="CM16" i="11"/>
  <c r="CM11" i="11"/>
  <c r="CM10" i="11"/>
  <c r="CM21" i="11"/>
  <c r="CM19" i="11"/>
  <c r="CM9" i="11"/>
  <c r="CM16" i="13"/>
  <c r="CM15" i="13"/>
  <c r="CM9" i="13"/>
  <c r="CM10" i="13"/>
  <c r="CM14" i="13"/>
  <c r="CM20" i="13"/>
  <c r="CM21" i="13"/>
  <c r="CM11" i="13"/>
  <c r="CM19" i="13"/>
  <c r="CK18" i="13"/>
  <c r="CK18" i="12"/>
  <c r="CK18" i="11"/>
  <c r="CK21" i="7"/>
  <c r="CK18" i="6"/>
  <c r="CM22" i="7"/>
  <c r="CM18" i="7"/>
  <c r="CM10" i="7"/>
  <c r="CM11" i="7"/>
  <c r="CM24" i="7"/>
  <c r="CM16" i="7"/>
  <c r="CM17" i="7"/>
  <c r="CM23" i="7"/>
  <c r="CM12" i="7"/>
  <c r="CM8" i="12"/>
  <c r="CM13" i="4"/>
  <c r="CM8" i="11"/>
  <c r="CM9" i="7"/>
  <c r="CM8" i="6"/>
  <c r="CM8" i="13"/>
  <c r="CM14" i="12"/>
  <c r="CM20" i="12"/>
  <c r="CM4" i="12"/>
  <c r="CM21" i="12"/>
  <c r="CM11" i="12"/>
  <c r="CM15" i="12"/>
  <c r="CM5" i="12"/>
  <c r="CM10" i="12"/>
  <c r="CM16" i="12"/>
  <c r="CM9" i="12"/>
  <c r="CM6" i="12"/>
  <c r="CM19" i="12"/>
  <c r="CL13" i="13"/>
  <c r="CL13" i="12"/>
  <c r="CL13" i="11"/>
  <c r="CL15" i="7"/>
  <c r="CL13" i="6"/>
  <c r="CL18" i="4"/>
  <c r="CO3" i="4"/>
  <c r="CN21" i="4"/>
  <c r="CN20" i="4"/>
  <c r="CN16" i="4"/>
  <c r="CN19" i="4"/>
  <c r="CN11" i="4"/>
  <c r="CN10" i="4"/>
  <c r="CN14" i="4"/>
  <c r="CN9" i="4"/>
  <c r="CN15" i="4"/>
  <c r="CM21" i="6"/>
  <c r="CM20" i="6"/>
  <c r="CM19" i="6"/>
  <c r="CM16" i="6"/>
  <c r="CM11" i="6"/>
  <c r="CM10" i="6"/>
  <c r="CM15" i="6"/>
  <c r="CM14" i="6"/>
  <c r="CM9" i="6"/>
  <c r="CM6" i="6"/>
  <c r="CM5" i="6"/>
  <c r="CM4" i="6"/>
  <c r="CL18" i="13" l="1"/>
  <c r="CL18" i="12"/>
  <c r="CL18" i="11"/>
  <c r="CL21" i="7"/>
  <c r="CL18" i="6"/>
  <c r="CN22" i="7"/>
  <c r="CN17" i="7"/>
  <c r="CN10" i="7"/>
  <c r="CN23" i="7"/>
  <c r="CN18" i="7"/>
  <c r="CN24" i="7"/>
  <c r="CN16" i="7"/>
  <c r="CN12" i="7"/>
  <c r="CN11" i="7"/>
  <c r="CO3" i="13"/>
  <c r="CO3" i="11"/>
  <c r="CO3" i="12"/>
  <c r="CO8" i="4"/>
  <c r="CO3" i="6"/>
  <c r="CO3" i="7"/>
  <c r="CN20" i="12"/>
  <c r="CN5" i="12"/>
  <c r="CN15" i="12"/>
  <c r="CN16" i="12"/>
  <c r="CN19" i="12"/>
  <c r="CN11" i="12"/>
  <c r="CN9" i="12"/>
  <c r="CN10" i="12"/>
  <c r="CN14" i="12"/>
  <c r="CN6" i="12"/>
  <c r="CN21" i="12"/>
  <c r="CN4" i="12"/>
  <c r="CN9" i="11"/>
  <c r="CN20" i="11"/>
  <c r="CN19" i="11"/>
  <c r="CN15" i="11"/>
  <c r="CN11" i="11"/>
  <c r="CN16" i="11"/>
  <c r="CN14" i="11"/>
  <c r="CN21" i="11"/>
  <c r="CN10" i="11"/>
  <c r="CM13" i="13"/>
  <c r="CM13" i="11"/>
  <c r="CM13" i="12"/>
  <c r="CM13" i="6"/>
  <c r="CM15" i="7"/>
  <c r="CM18" i="4"/>
  <c r="CN8" i="12"/>
  <c r="CN13" i="4"/>
  <c r="CN8" i="11"/>
  <c r="CN9" i="7"/>
  <c r="CN8" i="6"/>
  <c r="CN8" i="13"/>
  <c r="CN20" i="13"/>
  <c r="CN15" i="13"/>
  <c r="CN11" i="13"/>
  <c r="CN19" i="13"/>
  <c r="CN16" i="13"/>
  <c r="CN14" i="13"/>
  <c r="CN21" i="13"/>
  <c r="CP3" i="4"/>
  <c r="CO14" i="4"/>
  <c r="CO20" i="4"/>
  <c r="CO16" i="4"/>
  <c r="CO19" i="4"/>
  <c r="CO15" i="4"/>
  <c r="CO11" i="4"/>
  <c r="CO10" i="4"/>
  <c r="CO21" i="4"/>
  <c r="CO9" i="4"/>
  <c r="CN15" i="6"/>
  <c r="CN20" i="6"/>
  <c r="CN16" i="6"/>
  <c r="CN19" i="6"/>
  <c r="CN10" i="6"/>
  <c r="CN4" i="6"/>
  <c r="CN21" i="6"/>
  <c r="CN14" i="6"/>
  <c r="CN9" i="6"/>
  <c r="CN6" i="6"/>
  <c r="CN11" i="6"/>
  <c r="CN5" i="6"/>
  <c r="CN13" i="13" l="1"/>
  <c r="CN13" i="12"/>
  <c r="CN13" i="11"/>
  <c r="CN15" i="7"/>
  <c r="CN18" i="4"/>
  <c r="CN13" i="6"/>
  <c r="CO22" i="7"/>
  <c r="CO18" i="7"/>
  <c r="CO11" i="7"/>
  <c r="CO24" i="7"/>
  <c r="CO16" i="7"/>
  <c r="CO12" i="7"/>
  <c r="CO23" i="7"/>
  <c r="CO10" i="7"/>
  <c r="CO17" i="7"/>
  <c r="CO21" i="11"/>
  <c r="CO15" i="11"/>
  <c r="CO16" i="11"/>
  <c r="CO10" i="11"/>
  <c r="CO11" i="11"/>
  <c r="CO19" i="11"/>
  <c r="CO20" i="11"/>
  <c r="CO14" i="11"/>
  <c r="CO9" i="11"/>
  <c r="CP3" i="12"/>
  <c r="CP3" i="13"/>
  <c r="CP3" i="11"/>
  <c r="CP3" i="6"/>
  <c r="CP3" i="7"/>
  <c r="CP8" i="4"/>
  <c r="CO16" i="12"/>
  <c r="CO10" i="12"/>
  <c r="CO5" i="12"/>
  <c r="CO21" i="12"/>
  <c r="CO14" i="12"/>
  <c r="CO11" i="12"/>
  <c r="CO15" i="12"/>
  <c r="CO6" i="12"/>
  <c r="CO4" i="12"/>
  <c r="CO20" i="12"/>
  <c r="CO19" i="12"/>
  <c r="CO9" i="12"/>
  <c r="CO16" i="13"/>
  <c r="CO9" i="13"/>
  <c r="CO21" i="13"/>
  <c r="CO15" i="13"/>
  <c r="CO14" i="13"/>
  <c r="CO11" i="13"/>
  <c r="CO20" i="13"/>
  <c r="CO10" i="13"/>
  <c r="CO19" i="13"/>
  <c r="CM18" i="13"/>
  <c r="CM21" i="7"/>
  <c r="CM18" i="11"/>
  <c r="CM18" i="6"/>
  <c r="CM18" i="12"/>
  <c r="CO8" i="13"/>
  <c r="CO8" i="12"/>
  <c r="CO8" i="11"/>
  <c r="CO9" i="7"/>
  <c r="CO8" i="6"/>
  <c r="CO13" i="4"/>
  <c r="CQ3" i="4"/>
  <c r="CP14" i="4"/>
  <c r="CP20" i="4"/>
  <c r="CP16" i="4"/>
  <c r="CP19" i="4"/>
  <c r="CP21" i="4"/>
  <c r="CP10" i="4"/>
  <c r="CP9" i="4"/>
  <c r="CP15" i="4"/>
  <c r="CP11" i="4"/>
  <c r="CO19" i="6"/>
  <c r="CO14" i="6"/>
  <c r="CO20" i="6"/>
  <c r="CO11" i="6"/>
  <c r="CO21" i="6"/>
  <c r="CO15" i="6"/>
  <c r="CO16" i="6"/>
  <c r="CO5" i="6"/>
  <c r="CO10" i="6"/>
  <c r="CO9" i="6"/>
  <c r="CO4" i="6"/>
  <c r="CO6" i="6"/>
  <c r="CP8" i="13" l="1"/>
  <c r="CP8" i="11"/>
  <c r="CP8" i="12"/>
  <c r="CP9" i="7"/>
  <c r="CP8" i="6"/>
  <c r="CP13" i="4"/>
  <c r="CP21" i="13"/>
  <c r="CP16" i="13"/>
  <c r="CP11" i="13"/>
  <c r="CP19" i="13"/>
  <c r="CP9" i="13"/>
  <c r="CP15" i="13"/>
  <c r="CP14" i="13"/>
  <c r="CP20" i="13"/>
  <c r="CP10" i="13"/>
  <c r="CO13" i="13"/>
  <c r="CO13" i="12"/>
  <c r="CO15" i="7"/>
  <c r="CO13" i="6"/>
  <c r="CO18" i="4"/>
  <c r="CO13" i="11"/>
  <c r="CP24" i="7"/>
  <c r="CP17" i="7"/>
  <c r="CP23" i="7"/>
  <c r="CP16" i="7"/>
  <c r="CP11" i="7"/>
  <c r="CP18" i="7"/>
  <c r="CP10" i="7"/>
  <c r="CP22" i="7"/>
  <c r="CP12" i="7"/>
  <c r="CP20" i="12"/>
  <c r="CP9" i="12"/>
  <c r="CP21" i="12"/>
  <c r="CP19" i="12"/>
  <c r="CP10" i="12"/>
  <c r="CP4" i="12"/>
  <c r="CP15" i="12"/>
  <c r="CP6" i="12"/>
  <c r="CP14" i="12"/>
  <c r="CP16" i="12"/>
  <c r="CP5" i="12"/>
  <c r="CP11" i="12"/>
  <c r="CQ3" i="12"/>
  <c r="CQ3" i="13"/>
  <c r="CQ3" i="11"/>
  <c r="CQ3" i="7"/>
  <c r="CQ3" i="6"/>
  <c r="CQ8" i="4"/>
  <c r="CP19" i="11"/>
  <c r="CP11" i="11"/>
  <c r="CP15" i="11"/>
  <c r="CP16" i="11"/>
  <c r="CP14" i="11"/>
  <c r="CP21" i="11"/>
  <c r="CP10" i="11"/>
  <c r="CP9" i="11"/>
  <c r="CP20" i="11"/>
  <c r="CN18" i="13"/>
  <c r="CN18" i="11"/>
  <c r="CN18" i="12"/>
  <c r="CN21" i="7"/>
  <c r="CN18" i="6"/>
  <c r="CR3" i="4"/>
  <c r="CQ20" i="4"/>
  <c r="CQ16" i="4"/>
  <c r="CQ19" i="4"/>
  <c r="CQ15" i="4"/>
  <c r="CQ21" i="4"/>
  <c r="CQ10" i="4"/>
  <c r="CQ9" i="4"/>
  <c r="CQ14" i="4"/>
  <c r="CQ11" i="4"/>
  <c r="CP20" i="6"/>
  <c r="CP19" i="6"/>
  <c r="CP16" i="6"/>
  <c r="CP21" i="6"/>
  <c r="CP14" i="6"/>
  <c r="CP11" i="6"/>
  <c r="CP15" i="6"/>
  <c r="CP9" i="6"/>
  <c r="CP6" i="6"/>
  <c r="CP5" i="6"/>
  <c r="CP10" i="6"/>
  <c r="CP4" i="6"/>
  <c r="CQ21" i="11" l="1"/>
  <c r="CQ9" i="11"/>
  <c r="CQ10" i="11"/>
  <c r="CQ19" i="11"/>
  <c r="CQ11" i="11"/>
  <c r="CQ14" i="11"/>
  <c r="CQ15" i="11"/>
  <c r="CQ16" i="11"/>
  <c r="CQ20" i="11"/>
  <c r="CO18" i="12"/>
  <c r="CO18" i="11"/>
  <c r="CO18" i="13"/>
  <c r="CO21" i="7"/>
  <c r="CO18" i="6"/>
  <c r="CQ8" i="13"/>
  <c r="CQ8" i="12"/>
  <c r="CQ8" i="11"/>
  <c r="CQ13" i="4"/>
  <c r="CQ8" i="6"/>
  <c r="CQ9" i="7"/>
  <c r="CQ19" i="13"/>
  <c r="CQ15" i="13"/>
  <c r="CQ9" i="13"/>
  <c r="CQ16" i="13"/>
  <c r="CQ20" i="13"/>
  <c r="CQ21" i="13"/>
  <c r="CQ11" i="13"/>
  <c r="CQ10" i="13"/>
  <c r="CQ14" i="13"/>
  <c r="CP13" i="13"/>
  <c r="CP13" i="11"/>
  <c r="CP15" i="7"/>
  <c r="CP13" i="6"/>
  <c r="CP18" i="4"/>
  <c r="CP13" i="12"/>
  <c r="CR3" i="13"/>
  <c r="CR3" i="12"/>
  <c r="CR3" i="11"/>
  <c r="CR3" i="7"/>
  <c r="CR3" i="6"/>
  <c r="CR8" i="4"/>
  <c r="CQ24" i="7"/>
  <c r="CQ16" i="7"/>
  <c r="CQ12" i="7"/>
  <c r="CQ23" i="7"/>
  <c r="CQ18" i="7"/>
  <c r="CQ10" i="7"/>
  <c r="CQ22" i="7"/>
  <c r="CQ17" i="7"/>
  <c r="CQ11" i="7"/>
  <c r="CQ21" i="12"/>
  <c r="CQ14" i="12"/>
  <c r="CQ4" i="12"/>
  <c r="CQ15" i="12"/>
  <c r="CQ9" i="12"/>
  <c r="CQ6" i="12"/>
  <c r="CQ19" i="12"/>
  <c r="CQ20" i="12"/>
  <c r="CQ10" i="12"/>
  <c r="CQ11" i="12"/>
  <c r="CQ5" i="12"/>
  <c r="CQ16" i="12"/>
  <c r="CS3" i="4"/>
  <c r="CR16" i="4"/>
  <c r="CR19" i="4"/>
  <c r="CR15" i="4"/>
  <c r="CR21" i="4"/>
  <c r="CR14" i="4"/>
  <c r="CR20" i="4"/>
  <c r="CR9" i="4"/>
  <c r="CR11" i="4"/>
  <c r="CR10" i="4"/>
  <c r="CQ15" i="6"/>
  <c r="CQ16" i="6"/>
  <c r="CQ21" i="6"/>
  <c r="CQ19" i="6"/>
  <c r="CQ10" i="6"/>
  <c r="CQ14" i="6"/>
  <c r="CQ20" i="6"/>
  <c r="CQ11" i="6"/>
  <c r="CQ5" i="6"/>
  <c r="CQ9" i="6"/>
  <c r="CQ4" i="6"/>
  <c r="CQ6" i="6"/>
  <c r="CR20" i="11" l="1"/>
  <c r="CR19" i="11"/>
  <c r="CR10" i="11"/>
  <c r="CR14" i="11"/>
  <c r="CR21" i="11"/>
  <c r="CR16" i="11"/>
  <c r="CR11" i="11"/>
  <c r="CR9" i="11"/>
  <c r="CR15" i="11"/>
  <c r="CS3" i="13"/>
  <c r="CS3" i="11"/>
  <c r="CS8" i="4"/>
  <c r="CS3" i="12"/>
  <c r="CS3" i="6"/>
  <c r="CS3" i="7"/>
  <c r="CP18" i="12"/>
  <c r="CP18" i="11"/>
  <c r="CP18" i="13"/>
  <c r="CP21" i="7"/>
  <c r="CP18" i="6"/>
  <c r="CR8" i="13"/>
  <c r="CR8" i="12"/>
  <c r="CR13" i="4"/>
  <c r="CR9" i="7"/>
  <c r="CR8" i="6"/>
  <c r="CR8" i="11"/>
  <c r="CR19" i="12"/>
  <c r="CR5" i="12"/>
  <c r="CR10" i="12"/>
  <c r="CR21" i="12"/>
  <c r="CR9" i="12"/>
  <c r="CR4" i="12"/>
  <c r="CR20" i="12"/>
  <c r="CR15" i="12"/>
  <c r="CR16" i="12"/>
  <c r="CR11" i="12"/>
  <c r="CR6" i="12"/>
  <c r="CR14" i="12"/>
  <c r="CR19" i="13"/>
  <c r="CR11" i="13"/>
  <c r="CR21" i="13"/>
  <c r="CR9" i="13"/>
  <c r="CR10" i="13"/>
  <c r="CR20" i="13"/>
  <c r="CR16" i="13"/>
  <c r="CR15" i="13"/>
  <c r="CR14" i="13"/>
  <c r="CR23" i="7"/>
  <c r="CR12" i="7"/>
  <c r="CR10" i="7"/>
  <c r="CR24" i="7"/>
  <c r="CR17" i="7"/>
  <c r="CR11" i="7"/>
  <c r="CR16" i="7"/>
  <c r="CR22" i="7"/>
  <c r="CR18" i="7"/>
  <c r="CQ13" i="13"/>
  <c r="CQ13" i="11"/>
  <c r="CQ13" i="12"/>
  <c r="CQ18" i="4"/>
  <c r="CQ13" i="6"/>
  <c r="CQ15" i="7"/>
  <c r="CT3" i="4"/>
  <c r="CS19" i="4"/>
  <c r="CS21" i="4"/>
  <c r="CS20" i="4"/>
  <c r="CS9" i="4"/>
  <c r="CS14" i="4"/>
  <c r="CS15" i="4"/>
  <c r="CS11" i="4"/>
  <c r="CS16" i="4"/>
  <c r="CS10" i="4"/>
  <c r="CR21" i="6"/>
  <c r="CR20" i="6"/>
  <c r="CR16" i="6"/>
  <c r="CR15" i="6"/>
  <c r="CR19" i="6"/>
  <c r="CR14" i="6"/>
  <c r="CR11" i="6"/>
  <c r="CR10" i="6"/>
  <c r="CR9" i="6"/>
  <c r="CR6" i="6"/>
  <c r="CR4" i="6"/>
  <c r="CR5" i="6"/>
  <c r="CR13" i="12" l="1"/>
  <c r="CR13" i="11"/>
  <c r="CR13" i="6"/>
  <c r="CR15" i="7"/>
  <c r="CR13" i="13"/>
  <c r="CR18" i="4"/>
  <c r="CS23" i="7"/>
  <c r="CS24" i="7"/>
  <c r="CS10" i="7"/>
  <c r="CS22" i="7"/>
  <c r="CS16" i="7"/>
  <c r="CS18" i="7"/>
  <c r="CS12" i="7"/>
  <c r="CS11" i="7"/>
  <c r="CS17" i="7"/>
  <c r="CS14" i="11"/>
  <c r="CS11" i="11"/>
  <c r="CS9" i="11"/>
  <c r="CS20" i="11"/>
  <c r="CS19" i="11"/>
  <c r="CS10" i="11"/>
  <c r="CS16" i="11"/>
  <c r="CS15" i="11"/>
  <c r="CS21" i="11"/>
  <c r="CT3" i="13"/>
  <c r="CT3" i="12"/>
  <c r="CT3" i="11"/>
  <c r="CT3" i="7"/>
  <c r="CT3" i="6"/>
  <c r="CT8" i="4"/>
  <c r="CS20" i="12"/>
  <c r="CS6" i="12"/>
  <c r="CS15" i="12"/>
  <c r="CS9" i="12"/>
  <c r="CS21" i="12"/>
  <c r="CS16" i="12"/>
  <c r="CS5" i="12"/>
  <c r="CS10" i="12"/>
  <c r="CS14" i="12"/>
  <c r="CS4" i="12"/>
  <c r="CS19" i="12"/>
  <c r="CS11" i="12"/>
  <c r="CS8" i="13"/>
  <c r="CS8" i="11"/>
  <c r="CS9" i="7"/>
  <c r="CS8" i="6"/>
  <c r="CS13" i="4"/>
  <c r="CS8" i="12"/>
  <c r="CQ18" i="13"/>
  <c r="CQ18" i="12"/>
  <c r="CQ21" i="7"/>
  <c r="CQ18" i="6"/>
  <c r="CQ18" i="11"/>
  <c r="CS20" i="13"/>
  <c r="CS15" i="13"/>
  <c r="CS16" i="13"/>
  <c r="CS11" i="13"/>
  <c r="CS14" i="13"/>
  <c r="CS21" i="13"/>
  <c r="CS19" i="13"/>
  <c r="CU3" i="4"/>
  <c r="CT19" i="4"/>
  <c r="CT15" i="4"/>
  <c r="CT21" i="4"/>
  <c r="CT14" i="4"/>
  <c r="CT20" i="4"/>
  <c r="CT16" i="4"/>
  <c r="CT11" i="4"/>
  <c r="CT10" i="4"/>
  <c r="CT9" i="4"/>
  <c r="CS19" i="6"/>
  <c r="CS16" i="6"/>
  <c r="CS15" i="6"/>
  <c r="CS21" i="6"/>
  <c r="CS14" i="6"/>
  <c r="CS5" i="6"/>
  <c r="CS20" i="6"/>
  <c r="CS10" i="6"/>
  <c r="CS4" i="6"/>
  <c r="CS9" i="6"/>
  <c r="CS11" i="6"/>
  <c r="CS6" i="6"/>
  <c r="CU3" i="13" l="1"/>
  <c r="CU3" i="12"/>
  <c r="CU3" i="7"/>
  <c r="CU3" i="6"/>
  <c r="CU8" i="4"/>
  <c r="CU3" i="11"/>
  <c r="CT8" i="13"/>
  <c r="CT8" i="11"/>
  <c r="CT8" i="12"/>
  <c r="CT13" i="4"/>
  <c r="CT9" i="7"/>
  <c r="CT8" i="6"/>
  <c r="CT19" i="12"/>
  <c r="CT21" i="12"/>
  <c r="CT16" i="12"/>
  <c r="CT11" i="12"/>
  <c r="CT10" i="12"/>
  <c r="CT5" i="12"/>
  <c r="CT9" i="12"/>
  <c r="CT20" i="12"/>
  <c r="CT4" i="12"/>
  <c r="CT15" i="12"/>
  <c r="CT6" i="12"/>
  <c r="CT14" i="12"/>
  <c r="CT23" i="7"/>
  <c r="CT17" i="7"/>
  <c r="CT24" i="7"/>
  <c r="CT11" i="7"/>
  <c r="CT18" i="7"/>
  <c r="CT12" i="7"/>
  <c r="CT22" i="7"/>
  <c r="CT16" i="7"/>
  <c r="CT10" i="7"/>
  <c r="CR18" i="13"/>
  <c r="CR21" i="7"/>
  <c r="CR18" i="11"/>
  <c r="CR18" i="12"/>
  <c r="CR18" i="6"/>
  <c r="CT20" i="13"/>
  <c r="CT14" i="13"/>
  <c r="CT16" i="13"/>
  <c r="CT19" i="13"/>
  <c r="CT9" i="13"/>
  <c r="CT11" i="13"/>
  <c r="CT10" i="13"/>
  <c r="CT15" i="13"/>
  <c r="CT21" i="13"/>
  <c r="CS13" i="12"/>
  <c r="CS13" i="11"/>
  <c r="CS15" i="7"/>
  <c r="CS13" i="6"/>
  <c r="CS18" i="4"/>
  <c r="CS13" i="13"/>
  <c r="CT21" i="11"/>
  <c r="CT10" i="11"/>
  <c r="CT11" i="11"/>
  <c r="CT15" i="11"/>
  <c r="CT19" i="11"/>
  <c r="CT14" i="11"/>
  <c r="CT9" i="11"/>
  <c r="CT20" i="11"/>
  <c r="CT16" i="11"/>
  <c r="CV3" i="4"/>
  <c r="CU15" i="4"/>
  <c r="CU21" i="4"/>
  <c r="CU20" i="4"/>
  <c r="CU16" i="4"/>
  <c r="CU14" i="4"/>
  <c r="CU11" i="4"/>
  <c r="CU19" i="4"/>
  <c r="CU10" i="4"/>
  <c r="CU9" i="4"/>
  <c r="CT19" i="6"/>
  <c r="CT15" i="6"/>
  <c r="CT14" i="6"/>
  <c r="CT9" i="6"/>
  <c r="CT21" i="6"/>
  <c r="CT11" i="6"/>
  <c r="CT20" i="6"/>
  <c r="CT16" i="6"/>
  <c r="CT6" i="6"/>
  <c r="CT10" i="6"/>
  <c r="CT5" i="6"/>
  <c r="CT4" i="6"/>
  <c r="CU22" i="7" l="1"/>
  <c r="CU17" i="7"/>
  <c r="CU10" i="7"/>
  <c r="CU24" i="7"/>
  <c r="CU16" i="7"/>
  <c r="CU11" i="7"/>
  <c r="CU23" i="7"/>
  <c r="CU12" i="7"/>
  <c r="CU18" i="7"/>
  <c r="CS18" i="13"/>
  <c r="CS18" i="12"/>
  <c r="CS18" i="11"/>
  <c r="CS18" i="6"/>
  <c r="CS21" i="7"/>
  <c r="CT13" i="13"/>
  <c r="CT13" i="12"/>
  <c r="CT13" i="11"/>
  <c r="CT15" i="7"/>
  <c r="CT13" i="6"/>
  <c r="CT18" i="4"/>
  <c r="CU20" i="11"/>
  <c r="CU14" i="11"/>
  <c r="CU19" i="11"/>
  <c r="CU10" i="11"/>
  <c r="CU9" i="11"/>
  <c r="CU16" i="11"/>
  <c r="CU11" i="11"/>
  <c r="CU21" i="11"/>
  <c r="CU15" i="11"/>
  <c r="CU15" i="12"/>
  <c r="CU10" i="12"/>
  <c r="CU14" i="12"/>
  <c r="CU9" i="12"/>
  <c r="CU19" i="12"/>
  <c r="CU16" i="12"/>
  <c r="CU4" i="12"/>
  <c r="CU11" i="12"/>
  <c r="CU20" i="12"/>
  <c r="CU5" i="12"/>
  <c r="CU21" i="12"/>
  <c r="CU6" i="12"/>
  <c r="CV3" i="13"/>
  <c r="CV3" i="11"/>
  <c r="CV3" i="7"/>
  <c r="CV3" i="6"/>
  <c r="CV3" i="12"/>
  <c r="CV8" i="4"/>
  <c r="CU8" i="12"/>
  <c r="CU8" i="13"/>
  <c r="CU13" i="4"/>
  <c r="CU8" i="11"/>
  <c r="CU9" i="7"/>
  <c r="CU8" i="6"/>
  <c r="CU10" i="13"/>
  <c r="CU14" i="13"/>
  <c r="CU16" i="13"/>
  <c r="CU20" i="13"/>
  <c r="CU15" i="13"/>
  <c r="CU9" i="13"/>
  <c r="CU19" i="13"/>
  <c r="CU21" i="13"/>
  <c r="CU11" i="13"/>
  <c r="CW3" i="4"/>
  <c r="CV21" i="4"/>
  <c r="CV20" i="4"/>
  <c r="CV16" i="4"/>
  <c r="CV19" i="4"/>
  <c r="CV14" i="4"/>
  <c r="CV11" i="4"/>
  <c r="CV15" i="4"/>
  <c r="CV10" i="4"/>
  <c r="CV9" i="4"/>
  <c r="CU21" i="6"/>
  <c r="CU20" i="6"/>
  <c r="CU19" i="6"/>
  <c r="CU15" i="6"/>
  <c r="CU11" i="6"/>
  <c r="CU10" i="6"/>
  <c r="CU16" i="6"/>
  <c r="CU9" i="6"/>
  <c r="CU6" i="6"/>
  <c r="CU4" i="6"/>
  <c r="CU14" i="6"/>
  <c r="CU5" i="6"/>
  <c r="CW3" i="13" l="1"/>
  <c r="CW3" i="11"/>
  <c r="CW3" i="12"/>
  <c r="CW8" i="4"/>
  <c r="CW3" i="7"/>
  <c r="CW3" i="6"/>
  <c r="CU13" i="13"/>
  <c r="CU13" i="11"/>
  <c r="CU13" i="12"/>
  <c r="CU15" i="7"/>
  <c r="CU18" i="4"/>
  <c r="CU13" i="6"/>
  <c r="CV20" i="13"/>
  <c r="CV14" i="13"/>
  <c r="CV10" i="13"/>
  <c r="CV15" i="13"/>
  <c r="CV16" i="13"/>
  <c r="CV19" i="13"/>
  <c r="CV21" i="13"/>
  <c r="CV11" i="13"/>
  <c r="CV9" i="13"/>
  <c r="CV22" i="7"/>
  <c r="CV23" i="7"/>
  <c r="CV12" i="7"/>
  <c r="CV24" i="7"/>
  <c r="CV16" i="7"/>
  <c r="CV18" i="7"/>
  <c r="CV17" i="7"/>
  <c r="CV10" i="7"/>
  <c r="CV11" i="7"/>
  <c r="CV20" i="12"/>
  <c r="CV10" i="12"/>
  <c r="CV15" i="12"/>
  <c r="CV16" i="12"/>
  <c r="CV4" i="12"/>
  <c r="CV11" i="12"/>
  <c r="CV19" i="12"/>
  <c r="CV9" i="12"/>
  <c r="CV5" i="12"/>
  <c r="CV6" i="12"/>
  <c r="CV21" i="12"/>
  <c r="CV14" i="12"/>
  <c r="CT18" i="13"/>
  <c r="CT18" i="12"/>
  <c r="CT18" i="11"/>
  <c r="CT21" i="7"/>
  <c r="CT18" i="6"/>
  <c r="CV8" i="12"/>
  <c r="CV8" i="13"/>
  <c r="CV13" i="4"/>
  <c r="CV8" i="11"/>
  <c r="CV9" i="7"/>
  <c r="CV8" i="6"/>
  <c r="CV20" i="11"/>
  <c r="CV16" i="11"/>
  <c r="CV19" i="11"/>
  <c r="CV9" i="11"/>
  <c r="CV14" i="11"/>
  <c r="CV11" i="11"/>
  <c r="CV15" i="11"/>
  <c r="CV10" i="11"/>
  <c r="CV21" i="11"/>
  <c r="CX3" i="4"/>
  <c r="CW14" i="4"/>
  <c r="CW20" i="4"/>
  <c r="CW16" i="4"/>
  <c r="CW19" i="4"/>
  <c r="CW15" i="4"/>
  <c r="CW11" i="4"/>
  <c r="CW10" i="4"/>
  <c r="CW21" i="4"/>
  <c r="CW9" i="4"/>
  <c r="CV15" i="6"/>
  <c r="CV20" i="6"/>
  <c r="CV19" i="6"/>
  <c r="CV21" i="6"/>
  <c r="CV14" i="6"/>
  <c r="CV10" i="6"/>
  <c r="CV16" i="6"/>
  <c r="CV4" i="6"/>
  <c r="CV9" i="6"/>
  <c r="CV6" i="6"/>
  <c r="CV11" i="6"/>
  <c r="CV5" i="6"/>
  <c r="CW8" i="13" l="1"/>
  <c r="CW8" i="12"/>
  <c r="CW8" i="11"/>
  <c r="CW9" i="7"/>
  <c r="CW8" i="6"/>
  <c r="CW13" i="4"/>
  <c r="CU18" i="13"/>
  <c r="CU21" i="7"/>
  <c r="CU18" i="11"/>
  <c r="CU18" i="6"/>
  <c r="CU18" i="12"/>
  <c r="CW21" i="11"/>
  <c r="CW14" i="11"/>
  <c r="CW11" i="11"/>
  <c r="CW9" i="11"/>
  <c r="CW16" i="11"/>
  <c r="CW15" i="11"/>
  <c r="CW10" i="11"/>
  <c r="CW20" i="11"/>
  <c r="CW19" i="11"/>
  <c r="CX3" i="12"/>
  <c r="CX3" i="11"/>
  <c r="CX3" i="13"/>
  <c r="CX3" i="6"/>
  <c r="CX8" i="4"/>
  <c r="CX3" i="7"/>
  <c r="CV13" i="13"/>
  <c r="CV13" i="12"/>
  <c r="CV13" i="11"/>
  <c r="CV15" i="7"/>
  <c r="CV18" i="4"/>
  <c r="CV13" i="6"/>
  <c r="CW16" i="12"/>
  <c r="CW9" i="12"/>
  <c r="CW5" i="12"/>
  <c r="CW4" i="12"/>
  <c r="CW20" i="12"/>
  <c r="CW6" i="12"/>
  <c r="CW21" i="12"/>
  <c r="CW11" i="12"/>
  <c r="CW19" i="12"/>
  <c r="CW15" i="12"/>
  <c r="CW10" i="12"/>
  <c r="CW14" i="12"/>
  <c r="CW22" i="7"/>
  <c r="CW16" i="7"/>
  <c r="CW24" i="7"/>
  <c r="CW18" i="7"/>
  <c r="CW11" i="7"/>
  <c r="CW23" i="7"/>
  <c r="CW12" i="7"/>
  <c r="CW17" i="7"/>
  <c r="CW10" i="7"/>
  <c r="CW16" i="13"/>
  <c r="CW15" i="13"/>
  <c r="CW21" i="13"/>
  <c r="CW19" i="13"/>
  <c r="CW11" i="13"/>
  <c r="CW10" i="13"/>
  <c r="CW20" i="13"/>
  <c r="CW14" i="13"/>
  <c r="CW9" i="13"/>
  <c r="CY3" i="4"/>
  <c r="CX14" i="4"/>
  <c r="CX20" i="4"/>
  <c r="CX16" i="4"/>
  <c r="CX19" i="4"/>
  <c r="CX21" i="4"/>
  <c r="CX10" i="4"/>
  <c r="CX15" i="4"/>
  <c r="CX9" i="4"/>
  <c r="CX11" i="4"/>
  <c r="CW21" i="6"/>
  <c r="CW19" i="6"/>
  <c r="CW16" i="6"/>
  <c r="CW20" i="6"/>
  <c r="CW14" i="6"/>
  <c r="CW15" i="6"/>
  <c r="CW11" i="6"/>
  <c r="CW9" i="6"/>
  <c r="CW4" i="6"/>
  <c r="CW10" i="6"/>
  <c r="CW5" i="6"/>
  <c r="CW6" i="6"/>
  <c r="CY3" i="12" l="1"/>
  <c r="CY3" i="13"/>
  <c r="CY3" i="11"/>
  <c r="CY3" i="7"/>
  <c r="CY3" i="6"/>
  <c r="CY8" i="4"/>
  <c r="CX20" i="12"/>
  <c r="CX10" i="12"/>
  <c r="CX16" i="12"/>
  <c r="CX21" i="12"/>
  <c r="CX14" i="12"/>
  <c r="CX5" i="12"/>
  <c r="CX9" i="12"/>
  <c r="CX6" i="12"/>
  <c r="CX4" i="12"/>
  <c r="CX15" i="12"/>
  <c r="CX11" i="12"/>
  <c r="CX19" i="12"/>
  <c r="CV18" i="13"/>
  <c r="CV18" i="11"/>
  <c r="CV18" i="12"/>
  <c r="CV21" i="7"/>
  <c r="CV18" i="6"/>
  <c r="CX16" i="13"/>
  <c r="CX19" i="13"/>
  <c r="CX14" i="13"/>
  <c r="CX11" i="13"/>
  <c r="CX21" i="13"/>
  <c r="CX20" i="13"/>
  <c r="CX15" i="13"/>
  <c r="CW13" i="13"/>
  <c r="CW13" i="12"/>
  <c r="CW15" i="7"/>
  <c r="CW13" i="6"/>
  <c r="CW18" i="4"/>
  <c r="CW13" i="11"/>
  <c r="CX8" i="13"/>
  <c r="CX8" i="11"/>
  <c r="CX8" i="12"/>
  <c r="CX13" i="4"/>
  <c r="CX8" i="6"/>
  <c r="CX9" i="7"/>
  <c r="CX24" i="7"/>
  <c r="CX17" i="7"/>
  <c r="CX22" i="7"/>
  <c r="CX12" i="7"/>
  <c r="CX18" i="7"/>
  <c r="CX10" i="7"/>
  <c r="CX23" i="7"/>
  <c r="CX16" i="7"/>
  <c r="CX11" i="7"/>
  <c r="CX19" i="11"/>
  <c r="CX11" i="11"/>
  <c r="CX21" i="11"/>
  <c r="CX14" i="11"/>
  <c r="CX9" i="11"/>
  <c r="CX15" i="11"/>
  <c r="CX16" i="11"/>
  <c r="CX10" i="11"/>
  <c r="CX20" i="11"/>
  <c r="CZ3" i="4"/>
  <c r="CY20" i="4"/>
  <c r="CY16" i="4"/>
  <c r="CY19" i="4"/>
  <c r="CY15" i="4"/>
  <c r="CY21" i="4"/>
  <c r="CY14" i="4"/>
  <c r="CY10" i="4"/>
  <c r="CY9" i="4"/>
  <c r="CY11" i="4"/>
  <c r="CX20" i="6"/>
  <c r="CX19" i="6"/>
  <c r="CX16" i="6"/>
  <c r="CX14" i="6"/>
  <c r="CX21" i="6"/>
  <c r="CX15" i="6"/>
  <c r="CX11" i="6"/>
  <c r="CX9" i="6"/>
  <c r="CX6" i="6"/>
  <c r="CX5" i="6"/>
  <c r="CX10" i="6"/>
  <c r="CX4" i="6"/>
  <c r="CW18" i="12" l="1"/>
  <c r="CW18" i="11"/>
  <c r="CW21" i="7"/>
  <c r="CW18" i="13"/>
  <c r="CW18" i="6"/>
  <c r="CY24" i="7"/>
  <c r="CY16" i="7"/>
  <c r="CY23" i="7"/>
  <c r="CY18" i="7"/>
  <c r="CY10" i="7"/>
  <c r="CY22" i="7"/>
  <c r="CY12" i="7"/>
  <c r="CY17" i="7"/>
  <c r="CY11" i="7"/>
  <c r="CY8" i="13"/>
  <c r="CY8" i="12"/>
  <c r="CY8" i="11"/>
  <c r="CY13" i="4"/>
  <c r="CY8" i="6"/>
  <c r="CY9" i="7"/>
  <c r="CY14" i="13"/>
  <c r="CY9" i="13"/>
  <c r="CY15" i="13"/>
  <c r="CY20" i="13"/>
  <c r="CY10" i="13"/>
  <c r="CY19" i="13"/>
  <c r="CY11" i="13"/>
  <c r="CY21" i="13"/>
  <c r="CY16" i="13"/>
  <c r="CZ3" i="13"/>
  <c r="CZ3" i="12"/>
  <c r="CZ3" i="11"/>
  <c r="CZ3" i="7"/>
  <c r="CZ3" i="6"/>
  <c r="CZ8" i="4"/>
  <c r="CY21" i="11"/>
  <c r="CY11" i="11"/>
  <c r="CY16" i="11"/>
  <c r="CY9" i="11"/>
  <c r="CY10" i="11"/>
  <c r="CY20" i="11"/>
  <c r="CY19" i="11"/>
  <c r="CY14" i="11"/>
  <c r="CY15" i="11"/>
  <c r="CX13" i="13"/>
  <c r="CX13" i="11"/>
  <c r="CX15" i="7"/>
  <c r="CX13" i="6"/>
  <c r="CX18" i="4"/>
  <c r="CX13" i="12"/>
  <c r="CY20" i="12"/>
  <c r="CY10" i="12"/>
  <c r="CY16" i="12"/>
  <c r="CY9" i="12"/>
  <c r="CY6" i="12"/>
  <c r="CY19" i="12"/>
  <c r="CY4" i="12"/>
  <c r="CY14" i="12"/>
  <c r="CY11" i="12"/>
  <c r="CY21" i="12"/>
  <c r="CY5" i="12"/>
  <c r="CY15" i="12"/>
  <c r="DA3" i="4"/>
  <c r="CZ16" i="4"/>
  <c r="CZ19" i="4"/>
  <c r="CZ15" i="4"/>
  <c r="CZ21" i="4"/>
  <c r="CZ14" i="4"/>
  <c r="CZ9" i="4"/>
  <c r="CZ11" i="4"/>
  <c r="CZ20" i="4"/>
  <c r="CZ10" i="4"/>
  <c r="CY20" i="6"/>
  <c r="CY16" i="6"/>
  <c r="CY14" i="6"/>
  <c r="CY15" i="6"/>
  <c r="CY10" i="6"/>
  <c r="CY21" i="6"/>
  <c r="CY19" i="6"/>
  <c r="CY11" i="6"/>
  <c r="CY6" i="6"/>
  <c r="CY4" i="6"/>
  <c r="CY9" i="6"/>
  <c r="CY5" i="6"/>
  <c r="DA3" i="13" l="1"/>
  <c r="DA3" i="11"/>
  <c r="DA3" i="12"/>
  <c r="DA8" i="4"/>
  <c r="DA3" i="7"/>
  <c r="DA3" i="6"/>
  <c r="CZ23" i="7"/>
  <c r="CZ16" i="7"/>
  <c r="CZ24" i="7"/>
  <c r="CZ18" i="7"/>
  <c r="CZ17" i="7"/>
  <c r="CZ22" i="7"/>
  <c r="CZ12" i="7"/>
  <c r="CZ10" i="7"/>
  <c r="CZ11" i="7"/>
  <c r="CX18" i="12"/>
  <c r="CX18" i="11"/>
  <c r="CX21" i="7"/>
  <c r="CX18" i="6"/>
  <c r="CX18" i="13"/>
  <c r="CZ20" i="11"/>
  <c r="CZ9" i="11"/>
  <c r="CZ10" i="11"/>
  <c r="CZ19" i="11"/>
  <c r="CZ16" i="11"/>
  <c r="CZ11" i="11"/>
  <c r="CZ15" i="11"/>
  <c r="CZ14" i="11"/>
  <c r="CZ21" i="11"/>
  <c r="CZ19" i="13"/>
  <c r="CZ15" i="13"/>
  <c r="CZ11" i="13"/>
  <c r="CZ9" i="13"/>
  <c r="CZ21" i="13"/>
  <c r="CZ10" i="13"/>
  <c r="CZ20" i="13"/>
  <c r="CZ14" i="13"/>
  <c r="CZ16" i="13"/>
  <c r="CZ8" i="13"/>
  <c r="CZ8" i="12"/>
  <c r="CZ13" i="4"/>
  <c r="CZ9" i="7"/>
  <c r="CZ8" i="6"/>
  <c r="CZ8" i="11"/>
  <c r="CZ19" i="12"/>
  <c r="CZ11" i="12"/>
  <c r="CZ9" i="12"/>
  <c r="CZ16" i="12"/>
  <c r="CZ14" i="12"/>
  <c r="CZ21" i="12"/>
  <c r="CZ15" i="12"/>
  <c r="CZ4" i="12"/>
  <c r="CZ6" i="12"/>
  <c r="CZ20" i="12"/>
  <c r="CZ10" i="12"/>
  <c r="CZ5" i="12"/>
  <c r="CY13" i="13"/>
  <c r="CY13" i="11"/>
  <c r="CY13" i="12"/>
  <c r="CY15" i="7"/>
  <c r="CY13" i="6"/>
  <c r="CY18" i="4"/>
  <c r="DB3" i="4"/>
  <c r="DA19" i="4"/>
  <c r="DA21" i="4"/>
  <c r="DA20" i="4"/>
  <c r="DA9" i="4"/>
  <c r="DA15" i="4"/>
  <c r="DA16" i="4"/>
  <c r="DA11" i="4"/>
  <c r="DA10" i="4"/>
  <c r="DA14" i="4"/>
  <c r="CZ21" i="6"/>
  <c r="CZ16" i="6"/>
  <c r="CZ20" i="6"/>
  <c r="CZ19" i="6"/>
  <c r="CZ11" i="6"/>
  <c r="CZ15" i="6"/>
  <c r="CZ14" i="6"/>
  <c r="CZ10" i="6"/>
  <c r="CZ5" i="6"/>
  <c r="CZ9" i="6"/>
  <c r="CZ6" i="6"/>
  <c r="CZ4" i="6"/>
  <c r="DA8" i="13" l="1"/>
  <c r="DA8" i="11"/>
  <c r="DA9" i="7"/>
  <c r="DA8" i="6"/>
  <c r="DA8" i="12"/>
  <c r="DA13" i="4"/>
  <c r="CZ13" i="12"/>
  <c r="CZ13" i="11"/>
  <c r="CZ13" i="13"/>
  <c r="CZ15" i="7"/>
  <c r="CZ13" i="6"/>
  <c r="CZ18" i="4"/>
  <c r="DA14" i="11"/>
  <c r="DA15" i="11"/>
  <c r="DA19" i="11"/>
  <c r="DA21" i="11"/>
  <c r="DA20" i="11"/>
  <c r="DA11" i="11"/>
  <c r="DA10" i="11"/>
  <c r="DA9" i="11"/>
  <c r="DA16" i="11"/>
  <c r="DB3" i="13"/>
  <c r="DB3" i="12"/>
  <c r="DB3" i="11"/>
  <c r="DB3" i="7"/>
  <c r="DB8" i="4"/>
  <c r="DB3" i="6"/>
  <c r="CY18" i="13"/>
  <c r="CY18" i="12"/>
  <c r="CY21" i="7"/>
  <c r="CY18" i="11"/>
  <c r="CY18" i="6"/>
  <c r="DA20" i="12"/>
  <c r="DA15" i="12"/>
  <c r="DA11" i="12"/>
  <c r="DA5" i="12"/>
  <c r="DA21" i="12"/>
  <c r="DA9" i="12"/>
  <c r="DA16" i="12"/>
  <c r="DA10" i="12"/>
  <c r="DA6" i="12"/>
  <c r="DA14" i="12"/>
  <c r="DA4" i="12"/>
  <c r="DA19" i="12"/>
  <c r="DA23" i="7"/>
  <c r="DA16" i="7"/>
  <c r="DA10" i="7"/>
  <c r="DA18" i="7"/>
  <c r="DA24" i="7"/>
  <c r="DA11" i="7"/>
  <c r="DA17" i="7"/>
  <c r="DA22" i="7"/>
  <c r="DA12" i="7"/>
  <c r="DA20" i="13"/>
  <c r="DA19" i="13"/>
  <c r="DA10" i="13"/>
  <c r="DA15" i="13"/>
  <c r="DA16" i="13"/>
  <c r="DA9" i="13"/>
  <c r="DA14" i="13"/>
  <c r="DA11" i="13"/>
  <c r="DA21" i="13"/>
  <c r="DC3" i="4"/>
  <c r="DB19" i="4"/>
  <c r="DB15" i="4"/>
  <c r="DB21" i="4"/>
  <c r="DB14" i="4"/>
  <c r="DB20" i="4"/>
  <c r="DB16" i="4"/>
  <c r="DB11" i="4"/>
  <c r="DB10" i="4"/>
  <c r="DB4" i="4"/>
  <c r="DB5" i="4"/>
  <c r="DB9" i="4"/>
  <c r="DB6" i="4"/>
  <c r="DA19" i="6"/>
  <c r="DA16" i="6"/>
  <c r="DA15" i="6"/>
  <c r="DA20" i="6"/>
  <c r="DA21" i="6"/>
  <c r="DA5" i="6"/>
  <c r="DA11" i="6"/>
  <c r="DA14" i="6"/>
  <c r="DA10" i="6"/>
  <c r="DA4" i="6"/>
  <c r="DA6" i="6"/>
  <c r="DA9" i="6"/>
  <c r="DC3" i="13" l="1"/>
  <c r="DC3" i="12"/>
  <c r="DC3" i="7"/>
  <c r="DC3" i="6"/>
  <c r="DC3" i="11"/>
  <c r="DC8" i="4"/>
  <c r="DB21" i="12"/>
  <c r="DB9" i="12"/>
  <c r="DB10" i="12"/>
  <c r="DB4" i="12"/>
  <c r="DB15" i="12"/>
  <c r="DB16" i="12"/>
  <c r="DB14" i="12"/>
  <c r="DB20" i="12"/>
  <c r="DB5" i="12"/>
  <c r="DB19" i="12"/>
  <c r="DB11" i="12"/>
  <c r="DB6" i="12"/>
  <c r="DA13" i="12"/>
  <c r="DA13" i="11"/>
  <c r="DA13" i="13"/>
  <c r="DA15" i="7"/>
  <c r="DA13" i="6"/>
  <c r="DA18" i="4"/>
  <c r="DB23" i="7"/>
  <c r="DB17" i="7"/>
  <c r="DB5" i="7"/>
  <c r="DB24" i="7"/>
  <c r="DB11" i="7"/>
  <c r="DB4" i="7"/>
  <c r="DB18" i="7"/>
  <c r="DB10" i="7"/>
  <c r="DB22" i="7"/>
  <c r="DB16" i="7"/>
  <c r="DB6" i="7"/>
  <c r="DB12" i="7"/>
  <c r="CZ18" i="13"/>
  <c r="CZ18" i="12"/>
  <c r="CZ21" i="7"/>
  <c r="CZ18" i="6"/>
  <c r="CZ18" i="11"/>
  <c r="DB21" i="11"/>
  <c r="DB15" i="11"/>
  <c r="DB6" i="11"/>
  <c r="DB10" i="11"/>
  <c r="DB5" i="11"/>
  <c r="DB14" i="11"/>
  <c r="DB20" i="11"/>
  <c r="DB11" i="11"/>
  <c r="DB9" i="11"/>
  <c r="DB16" i="11"/>
  <c r="DB19" i="11"/>
  <c r="DB4" i="11"/>
  <c r="DB8" i="13"/>
  <c r="DB8" i="11"/>
  <c r="DB8" i="12"/>
  <c r="DB13" i="4"/>
  <c r="DB8" i="6"/>
  <c r="DB9" i="7"/>
  <c r="DB19" i="13"/>
  <c r="DB20" i="13"/>
  <c r="DB6" i="13"/>
  <c r="DB15" i="13"/>
  <c r="DB16" i="13"/>
  <c r="DB14" i="13"/>
  <c r="DB11" i="13"/>
  <c r="DB5" i="13"/>
  <c r="DB21" i="13"/>
  <c r="DB10" i="13"/>
  <c r="DB4" i="13"/>
  <c r="DB9" i="13"/>
  <c r="DD3" i="4"/>
  <c r="DC15" i="4"/>
  <c r="DC21" i="4"/>
  <c r="DC20" i="4"/>
  <c r="DC16" i="4"/>
  <c r="DC6" i="4"/>
  <c r="DC11" i="4"/>
  <c r="DC19" i="4"/>
  <c r="DC10" i="4"/>
  <c r="DC14" i="4"/>
  <c r="DC9" i="4"/>
  <c r="DC5" i="4"/>
  <c r="DC4" i="4"/>
  <c r="DB20" i="6"/>
  <c r="DB14" i="6"/>
  <c r="DB21" i="6"/>
  <c r="DB9" i="6"/>
  <c r="DB16" i="6"/>
  <c r="DB11" i="6"/>
  <c r="DB19" i="6"/>
  <c r="DB15" i="6"/>
  <c r="DB5" i="6"/>
  <c r="DB6" i="6"/>
  <c r="DB10" i="6"/>
  <c r="DB4" i="6"/>
  <c r="DD3" i="13" l="1"/>
  <c r="DD3" i="11"/>
  <c r="DD3" i="7"/>
  <c r="DD3" i="6"/>
  <c r="DD8" i="4"/>
  <c r="DD3" i="12"/>
  <c r="DC8" i="12"/>
  <c r="DC8" i="13"/>
  <c r="DC13" i="4"/>
  <c r="DC8" i="11"/>
  <c r="DC9" i="7"/>
  <c r="DC8" i="6"/>
  <c r="DC11" i="12"/>
  <c r="DC15" i="12"/>
  <c r="DC10" i="12"/>
  <c r="DC14" i="12"/>
  <c r="DC6" i="12"/>
  <c r="DC21" i="12"/>
  <c r="DC16" i="12"/>
  <c r="DC4" i="12"/>
  <c r="DC5" i="12"/>
  <c r="DC20" i="12"/>
  <c r="DC19" i="12"/>
  <c r="DC9" i="12"/>
  <c r="DA18" i="13"/>
  <c r="DA18" i="12"/>
  <c r="DA18" i="11"/>
  <c r="DA18" i="6"/>
  <c r="DA21" i="7"/>
  <c r="DC22" i="7"/>
  <c r="DC17" i="7"/>
  <c r="DC11" i="7"/>
  <c r="DC5" i="7"/>
  <c r="DC24" i="7"/>
  <c r="DC16" i="7"/>
  <c r="DC12" i="7"/>
  <c r="DC23" i="7"/>
  <c r="DC10" i="7"/>
  <c r="DC4" i="7"/>
  <c r="DC18" i="7"/>
  <c r="DC6" i="7"/>
  <c r="DB13" i="13"/>
  <c r="DB13" i="12"/>
  <c r="DB15" i="7"/>
  <c r="DB13" i="6"/>
  <c r="DB18" i="4"/>
  <c r="DB13" i="11"/>
  <c r="DC20" i="11"/>
  <c r="DC14" i="11"/>
  <c r="DC6" i="11"/>
  <c r="DC11" i="11"/>
  <c r="DC15" i="11"/>
  <c r="DC16" i="11"/>
  <c r="DC9" i="11"/>
  <c r="DC4" i="11"/>
  <c r="DC19" i="11"/>
  <c r="DC10" i="11"/>
  <c r="DC21" i="11"/>
  <c r="DC5" i="11"/>
  <c r="DC16" i="13"/>
  <c r="DC21" i="13"/>
  <c r="DC19" i="13"/>
  <c r="DC15" i="13"/>
  <c r="DC6" i="13"/>
  <c r="DC11" i="13"/>
  <c r="DC5" i="13"/>
  <c r="DC14" i="13"/>
  <c r="DC20" i="13"/>
  <c r="DC4" i="13"/>
  <c r="DE3" i="4"/>
  <c r="DD21" i="4"/>
  <c r="DD20" i="4"/>
  <c r="DD16" i="4"/>
  <c r="DD19" i="4"/>
  <c r="DD15" i="4"/>
  <c r="DD11" i="4"/>
  <c r="DD10" i="4"/>
  <c r="DD14" i="4"/>
  <c r="DD9" i="4"/>
  <c r="DC21" i="6"/>
  <c r="DC20" i="6"/>
  <c r="DC19" i="6"/>
  <c r="DC15" i="6"/>
  <c r="DC14" i="6"/>
  <c r="DC16" i="6"/>
  <c r="DC11" i="6"/>
  <c r="DC10" i="6"/>
  <c r="DC9" i="6"/>
  <c r="DC6" i="6"/>
  <c r="DC4" i="6"/>
  <c r="DC5" i="6"/>
  <c r="DE3" i="13" l="1"/>
  <c r="DE3" i="11"/>
  <c r="DE3" i="12"/>
  <c r="DE8" i="4"/>
  <c r="DF3" i="4"/>
  <c r="DE3" i="6"/>
  <c r="DE3" i="7"/>
  <c r="DD22" i="7"/>
  <c r="DD23" i="7"/>
  <c r="DD10" i="7"/>
  <c r="DD24" i="7"/>
  <c r="DD16" i="7"/>
  <c r="DD12" i="7"/>
  <c r="DD4" i="7"/>
  <c r="DD18" i="7"/>
  <c r="DD17" i="7"/>
  <c r="DD6" i="7"/>
  <c r="DD11" i="7"/>
  <c r="DD5" i="7"/>
  <c r="DB18" i="13"/>
  <c r="DB18" i="12"/>
  <c r="DB18" i="11"/>
  <c r="DB21" i="7"/>
  <c r="DB18" i="6"/>
  <c r="DD20" i="12"/>
  <c r="DD11" i="12"/>
  <c r="DD9" i="12"/>
  <c r="DD14" i="12"/>
  <c r="DD19" i="12"/>
  <c r="DD5" i="12"/>
  <c r="DD16" i="12"/>
  <c r="DD10" i="12"/>
  <c r="DD6" i="12"/>
  <c r="DD21" i="12"/>
  <c r="DD15" i="12"/>
  <c r="DD4" i="12"/>
  <c r="DD20" i="11"/>
  <c r="DD10" i="11"/>
  <c r="DD6" i="11"/>
  <c r="DD14" i="11"/>
  <c r="DD15" i="11"/>
  <c r="DD5" i="11"/>
  <c r="DD9" i="11"/>
  <c r="DD16" i="11"/>
  <c r="DD11" i="11"/>
  <c r="DD19" i="11"/>
  <c r="DD4" i="11"/>
  <c r="DD21" i="11"/>
  <c r="DC13" i="13"/>
  <c r="DC13" i="11"/>
  <c r="DC13" i="12"/>
  <c r="DC13" i="6"/>
  <c r="DC18" i="4"/>
  <c r="DC15" i="7"/>
  <c r="DD8" i="12"/>
  <c r="DD8" i="13"/>
  <c r="DD13" i="4"/>
  <c r="DD8" i="11"/>
  <c r="DD9" i="7"/>
  <c r="DD8" i="6"/>
  <c r="DD20" i="13"/>
  <c r="DD5" i="13"/>
  <c r="DD16" i="13"/>
  <c r="DD19" i="13"/>
  <c r="DD14" i="13"/>
  <c r="DD4" i="13"/>
  <c r="DD11" i="13"/>
  <c r="DD15" i="13"/>
  <c r="DD6" i="13"/>
  <c r="DD21" i="13"/>
  <c r="DD10" i="13"/>
  <c r="DD9" i="13"/>
  <c r="DE14" i="4"/>
  <c r="DE20" i="4"/>
  <c r="DE16" i="4"/>
  <c r="DE19" i="4"/>
  <c r="DE15" i="4"/>
  <c r="DE11" i="4"/>
  <c r="DE21" i="4"/>
  <c r="DE10" i="4"/>
  <c r="DE9" i="4"/>
  <c r="DD15" i="6"/>
  <c r="DD21" i="6"/>
  <c r="DD19" i="6"/>
  <c r="DD20" i="6"/>
  <c r="DD16" i="6"/>
  <c r="DD10" i="6"/>
  <c r="DD4" i="6"/>
  <c r="DD14" i="6"/>
  <c r="DD9" i="6"/>
  <c r="DD11" i="6"/>
  <c r="DD5" i="6"/>
  <c r="DD6" i="6"/>
  <c r="DE8" i="13" l="1"/>
  <c r="DE8" i="12"/>
  <c r="DE8" i="11"/>
  <c r="DE9" i="7"/>
  <c r="DE8" i="6"/>
  <c r="DE13" i="4"/>
  <c r="DE22" i="7"/>
  <c r="DE17" i="7"/>
  <c r="DE23" i="7"/>
  <c r="DE10" i="7"/>
  <c r="DE11" i="7"/>
  <c r="DE24" i="7"/>
  <c r="DE16" i="7"/>
  <c r="DE12" i="7"/>
  <c r="DE18" i="7"/>
  <c r="DE21" i="11"/>
  <c r="DE15" i="11"/>
  <c r="DE11" i="11"/>
  <c r="DE10" i="11"/>
  <c r="DE9" i="11"/>
  <c r="DE20" i="11"/>
  <c r="DE14" i="11"/>
  <c r="DE19" i="11"/>
  <c r="DE16" i="11"/>
  <c r="DE16" i="12"/>
  <c r="DE19" i="12"/>
  <c r="DE11" i="12"/>
  <c r="DE15" i="12"/>
  <c r="DE4" i="12"/>
  <c r="DE20" i="12"/>
  <c r="DE14" i="12"/>
  <c r="DE6" i="12"/>
  <c r="DE21" i="12"/>
  <c r="DE10" i="12"/>
  <c r="DE5" i="12"/>
  <c r="DE9" i="12"/>
  <c r="DD13" i="13"/>
  <c r="DD13" i="12"/>
  <c r="DD13" i="11"/>
  <c r="DD15" i="7"/>
  <c r="DD18" i="4"/>
  <c r="DD13" i="6"/>
  <c r="DC18" i="13"/>
  <c r="DC21" i="7"/>
  <c r="DC18" i="11"/>
  <c r="DC18" i="6"/>
  <c r="DC18" i="12"/>
  <c r="DF3" i="12"/>
  <c r="DF3" i="13"/>
  <c r="DF3" i="11"/>
  <c r="DF3" i="6"/>
  <c r="DF3" i="7"/>
  <c r="DF8" i="4"/>
  <c r="DE16" i="13"/>
  <c r="DE9" i="13"/>
  <c r="DE19" i="13"/>
  <c r="DE15" i="13"/>
  <c r="DE20" i="13"/>
  <c r="DE11" i="13"/>
  <c r="DE10" i="13"/>
  <c r="DE21" i="13"/>
  <c r="DE14" i="13"/>
  <c r="DG3" i="4"/>
  <c r="DF14" i="4"/>
  <c r="DF20" i="4"/>
  <c r="DF16" i="4"/>
  <c r="DF19" i="4"/>
  <c r="DF15" i="4"/>
  <c r="DF21" i="4"/>
  <c r="DF10" i="4"/>
  <c r="DF9" i="4"/>
  <c r="DF11" i="4"/>
  <c r="DE15" i="6"/>
  <c r="DE21" i="6"/>
  <c r="DE19" i="6"/>
  <c r="DE11" i="6"/>
  <c r="DE16" i="6"/>
  <c r="DE20" i="6"/>
  <c r="DE14" i="6"/>
  <c r="DE6" i="6"/>
  <c r="DE9" i="6"/>
  <c r="DE10" i="6"/>
  <c r="DE5" i="6"/>
  <c r="DE4" i="6"/>
  <c r="DF20" i="11" l="1"/>
  <c r="DF14" i="11"/>
  <c r="DF15" i="11"/>
  <c r="DF21" i="11"/>
  <c r="DF5" i="11"/>
  <c r="DF19" i="11"/>
  <c r="DF11" i="11"/>
  <c r="DF9" i="11"/>
  <c r="DF16" i="11"/>
  <c r="DF6" i="11"/>
  <c r="DF10" i="11"/>
  <c r="DF8" i="13"/>
  <c r="DF8" i="11"/>
  <c r="DF8" i="12"/>
  <c r="DF9" i="7"/>
  <c r="DF8" i="6"/>
  <c r="DF13" i="4"/>
  <c r="DD18" i="13"/>
  <c r="DD18" i="11"/>
  <c r="DD18" i="12"/>
  <c r="DD21" i="7"/>
  <c r="DD18" i="6"/>
  <c r="DF24" i="7"/>
  <c r="DF17" i="7"/>
  <c r="DF6" i="7"/>
  <c r="DF22" i="7"/>
  <c r="DF12" i="7"/>
  <c r="DF5" i="7"/>
  <c r="DF18" i="7"/>
  <c r="DF10" i="7"/>
  <c r="DF4" i="7"/>
  <c r="DF23" i="7"/>
  <c r="DF16" i="7"/>
  <c r="DF11" i="7"/>
  <c r="DF20" i="12"/>
  <c r="DF6" i="12"/>
  <c r="DF10" i="12"/>
  <c r="DF11" i="12"/>
  <c r="DF15" i="12"/>
  <c r="DF19" i="12"/>
  <c r="DF9" i="12"/>
  <c r="DF16" i="12"/>
  <c r="DF4" i="12"/>
  <c r="DF21" i="12"/>
  <c r="DF5" i="12"/>
  <c r="DF14" i="12"/>
  <c r="DE13" i="13"/>
  <c r="DE13" i="12"/>
  <c r="DE13" i="11"/>
  <c r="DE15" i="7"/>
  <c r="DE13" i="6"/>
  <c r="DE18" i="4"/>
  <c r="DG3" i="12"/>
  <c r="DG3" i="13"/>
  <c r="DH3" i="4"/>
  <c r="DG8" i="4"/>
  <c r="DG3" i="11"/>
  <c r="DG3" i="7"/>
  <c r="DG3" i="6"/>
  <c r="DF21" i="13"/>
  <c r="DF20" i="13"/>
  <c r="DF6" i="13"/>
  <c r="DF4" i="13"/>
  <c r="DF16" i="13"/>
  <c r="DF14" i="13"/>
  <c r="DF11" i="13"/>
  <c r="DF5" i="13"/>
  <c r="DF19" i="13"/>
  <c r="DF9" i="13"/>
  <c r="DF15" i="13"/>
  <c r="DF10" i="13"/>
  <c r="DG20" i="4"/>
  <c r="DG16" i="4"/>
  <c r="DG19" i="4"/>
  <c r="DG15" i="4"/>
  <c r="DG21" i="4"/>
  <c r="DG10" i="4"/>
  <c r="DG9" i="4"/>
  <c r="DG14" i="4"/>
  <c r="DG11" i="4"/>
  <c r="DF20" i="6"/>
  <c r="DF19" i="6"/>
  <c r="DF16" i="6"/>
  <c r="DF21" i="6"/>
  <c r="DF15" i="6"/>
  <c r="DF11" i="6"/>
  <c r="DF14" i="6"/>
  <c r="DF9" i="6"/>
  <c r="DF6" i="6"/>
  <c r="DF5" i="6"/>
  <c r="DF4" i="6"/>
  <c r="DF10" i="6"/>
  <c r="DG19" i="13" l="1"/>
  <c r="DG16" i="13"/>
  <c r="DG21" i="13"/>
  <c r="DG14" i="13"/>
  <c r="DG6" i="13"/>
  <c r="DG15" i="13"/>
  <c r="DG20" i="13"/>
  <c r="DG5" i="13"/>
  <c r="DG4" i="13"/>
  <c r="DG11" i="13"/>
  <c r="DG16" i="11"/>
  <c r="DG14" i="11"/>
  <c r="DG11" i="11"/>
  <c r="DG20" i="11"/>
  <c r="DG21" i="11"/>
  <c r="DG9" i="11"/>
  <c r="DG10" i="11"/>
  <c r="DG19" i="11"/>
  <c r="DG6" i="11"/>
  <c r="DG15" i="11"/>
  <c r="DG5" i="11"/>
  <c r="DG19" i="12"/>
  <c r="DG15" i="12"/>
  <c r="DG10" i="12"/>
  <c r="DG20" i="12"/>
  <c r="DG5" i="12"/>
  <c r="DG21" i="12"/>
  <c r="DG14" i="12"/>
  <c r="DG4" i="12"/>
  <c r="DG16" i="12"/>
  <c r="DG9" i="12"/>
  <c r="DG6" i="12"/>
  <c r="DG11" i="12"/>
  <c r="DF13" i="13"/>
  <c r="DF13" i="11"/>
  <c r="DF15" i="7"/>
  <c r="DF13" i="6"/>
  <c r="DF18" i="4"/>
  <c r="DF13" i="12"/>
  <c r="DI3" i="4"/>
  <c r="DH3" i="13"/>
  <c r="DH3" i="12"/>
  <c r="DH9" i="4"/>
  <c r="DH14" i="4"/>
  <c r="DH19" i="4"/>
  <c r="DH3" i="11"/>
  <c r="DH10" i="4"/>
  <c r="DH15" i="4"/>
  <c r="DH20" i="4"/>
  <c r="DH3" i="7"/>
  <c r="DH3" i="6"/>
  <c r="DH8" i="4"/>
  <c r="DH16" i="4"/>
  <c r="DH11" i="4"/>
  <c r="DH21" i="4"/>
  <c r="DG24" i="7"/>
  <c r="DG16" i="7"/>
  <c r="DG12" i="7"/>
  <c r="DG18" i="7"/>
  <c r="DG11" i="7"/>
  <c r="DG6" i="7"/>
  <c r="DG5" i="7"/>
  <c r="DG23" i="7"/>
  <c r="DG22" i="7"/>
  <c r="DG10" i="7"/>
  <c r="DG17" i="7"/>
  <c r="DG4" i="7"/>
  <c r="DG8" i="13"/>
  <c r="DG8" i="12"/>
  <c r="DG8" i="11"/>
  <c r="DG13" i="4"/>
  <c r="DG8" i="6"/>
  <c r="DG9" i="7"/>
  <c r="DE18" i="12"/>
  <c r="DE18" i="11"/>
  <c r="DE18" i="13"/>
  <c r="DE21" i="7"/>
  <c r="DE18" i="6"/>
  <c r="DG21" i="6"/>
  <c r="DG14" i="6"/>
  <c r="DG10" i="6"/>
  <c r="DG16" i="6"/>
  <c r="DG20" i="6"/>
  <c r="DG19" i="6"/>
  <c r="DG15" i="6"/>
  <c r="DG11" i="6"/>
  <c r="DG6" i="6"/>
  <c r="DG4" i="6"/>
  <c r="DG9" i="6"/>
  <c r="DG5" i="6"/>
  <c r="DH19" i="13" l="1"/>
  <c r="DH14" i="13"/>
  <c r="DH16" i="13"/>
  <c r="DH15" i="13"/>
  <c r="DH4" i="13"/>
  <c r="DH21" i="13"/>
  <c r="DH6" i="13"/>
  <c r="DH20" i="13"/>
  <c r="DH11" i="13"/>
  <c r="DH5" i="13"/>
  <c r="DH23" i="7"/>
  <c r="DH17" i="7"/>
  <c r="DH5" i="7"/>
  <c r="DH22" i="7"/>
  <c r="DH16" i="7"/>
  <c r="DH10" i="7"/>
  <c r="DH24" i="7"/>
  <c r="DH12" i="7"/>
  <c r="DH6" i="7"/>
  <c r="DH18" i="7"/>
  <c r="DH11" i="7"/>
  <c r="DH4" i="7"/>
  <c r="DH21" i="11"/>
  <c r="DH14" i="11"/>
  <c r="DH10" i="11"/>
  <c r="DH16" i="11"/>
  <c r="DH5" i="11"/>
  <c r="DH15" i="11"/>
  <c r="DH20" i="11"/>
  <c r="DH19" i="11"/>
  <c r="DH9" i="11"/>
  <c r="DH11" i="11"/>
  <c r="DH6" i="11"/>
  <c r="DI3" i="13"/>
  <c r="DI3" i="11"/>
  <c r="DI3" i="12"/>
  <c r="DJ3" i="4"/>
  <c r="DI15" i="4"/>
  <c r="DI8" i="4"/>
  <c r="DI20" i="4"/>
  <c r="DI16" i="4"/>
  <c r="DI21" i="4"/>
  <c r="DI3" i="6"/>
  <c r="DI3" i="7"/>
  <c r="DI9" i="4"/>
  <c r="DI11" i="4"/>
  <c r="DI19" i="4"/>
  <c r="DI14" i="4"/>
  <c r="DI10" i="4"/>
  <c r="DG13" i="13"/>
  <c r="DG13" i="11"/>
  <c r="DG13" i="12"/>
  <c r="DG18" i="4"/>
  <c r="DG15" i="7"/>
  <c r="DG13" i="6"/>
  <c r="DH8" i="13"/>
  <c r="DH8" i="12"/>
  <c r="DH13" i="4"/>
  <c r="DH9" i="7"/>
  <c r="DH8" i="6"/>
  <c r="DH8" i="11"/>
  <c r="DH19" i="12"/>
  <c r="DH9" i="12"/>
  <c r="DH4" i="12"/>
  <c r="DH11" i="12"/>
  <c r="DH6" i="12"/>
  <c r="DH14" i="12"/>
  <c r="DH21" i="12"/>
  <c r="DH16" i="12"/>
  <c r="DH15" i="12"/>
  <c r="DH10" i="12"/>
  <c r="DH20" i="12"/>
  <c r="DH5" i="12"/>
  <c r="DF18" i="12"/>
  <c r="DF18" i="11"/>
  <c r="DF18" i="13"/>
  <c r="DF21" i="7"/>
  <c r="DF18" i="6"/>
  <c r="DH21" i="6"/>
  <c r="DH19" i="6"/>
  <c r="DH14" i="6"/>
  <c r="DH16" i="6"/>
  <c r="DH20" i="6"/>
  <c r="DH15" i="6"/>
  <c r="DH11" i="6"/>
  <c r="DH10" i="6"/>
  <c r="DH9" i="6"/>
  <c r="DH5" i="6"/>
  <c r="DH6" i="6"/>
  <c r="DH4" i="6"/>
  <c r="DH13" i="12" l="1"/>
  <c r="DH13" i="11"/>
  <c r="DH13" i="13"/>
  <c r="DH18" i="4"/>
  <c r="DH15" i="7"/>
  <c r="DH13" i="6"/>
  <c r="DI21" i="12"/>
  <c r="DI10" i="12"/>
  <c r="DI19" i="12"/>
  <c r="DI11" i="12"/>
  <c r="DI5" i="12"/>
  <c r="DI20" i="12"/>
  <c r="DI6" i="12"/>
  <c r="DI15" i="12"/>
  <c r="DI16" i="12"/>
  <c r="DI9" i="12"/>
  <c r="DI14" i="12"/>
  <c r="DI4" i="12"/>
  <c r="DI8" i="13"/>
  <c r="DI8" i="11"/>
  <c r="DI8" i="12"/>
  <c r="DI8" i="6"/>
  <c r="DI13" i="4"/>
  <c r="DI9" i="7"/>
  <c r="DI21" i="11"/>
  <c r="DI16" i="11"/>
  <c r="DI9" i="11"/>
  <c r="DI11" i="11"/>
  <c r="DI20" i="11"/>
  <c r="DI10" i="11"/>
  <c r="DI15" i="11"/>
  <c r="DI14" i="11"/>
  <c r="DI19" i="11"/>
  <c r="DJ3" i="13"/>
  <c r="DJ3" i="12"/>
  <c r="DJ3" i="11"/>
  <c r="DJ16" i="4"/>
  <c r="DJ3" i="7"/>
  <c r="DJ21" i="4"/>
  <c r="DJ3" i="6"/>
  <c r="DJ15" i="4"/>
  <c r="DJ19" i="4"/>
  <c r="DJ14" i="4"/>
  <c r="DJ10" i="4"/>
  <c r="DK3" i="4"/>
  <c r="DJ8" i="4"/>
  <c r="DJ20" i="4"/>
  <c r="DJ9" i="4"/>
  <c r="DJ11" i="4"/>
  <c r="DG18" i="13"/>
  <c r="DG18" i="12"/>
  <c r="DG21" i="7"/>
  <c r="DG18" i="6"/>
  <c r="DG18" i="11"/>
  <c r="DI23" i="7"/>
  <c r="DI16" i="7"/>
  <c r="DI22" i="7"/>
  <c r="DI10" i="7"/>
  <c r="DI24" i="7"/>
  <c r="DI17" i="7"/>
  <c r="DI12" i="7"/>
  <c r="DI18" i="7"/>
  <c r="DI11" i="7"/>
  <c r="DI21" i="13"/>
  <c r="DI11" i="13"/>
  <c r="DI16" i="13"/>
  <c r="DI14" i="13"/>
  <c r="DI20" i="13"/>
  <c r="DI15" i="13"/>
  <c r="DI19" i="13"/>
  <c r="DI19" i="6"/>
  <c r="DI16" i="6"/>
  <c r="DI15" i="6"/>
  <c r="DI20" i="6"/>
  <c r="DI5" i="6"/>
  <c r="DI11" i="6"/>
  <c r="DI10" i="6"/>
  <c r="DI21" i="6"/>
  <c r="DI4" i="6"/>
  <c r="DI9" i="6"/>
  <c r="DI14" i="6"/>
  <c r="DI6" i="6"/>
  <c r="DH18" i="13" l="1"/>
  <c r="DH21" i="7"/>
  <c r="DH18" i="11"/>
  <c r="DH18" i="12"/>
  <c r="DH18" i="6"/>
  <c r="DJ19" i="11"/>
  <c r="DJ11" i="11"/>
  <c r="DJ9" i="11"/>
  <c r="DJ20" i="11"/>
  <c r="DJ15" i="11"/>
  <c r="DJ21" i="11"/>
  <c r="DJ10" i="11"/>
  <c r="DJ16" i="11"/>
  <c r="DJ14" i="11"/>
  <c r="DI13" i="12"/>
  <c r="DI13" i="11"/>
  <c r="DI13" i="13"/>
  <c r="DI13" i="6"/>
  <c r="DI18" i="4"/>
  <c r="DI15" i="7"/>
  <c r="DK3" i="13"/>
  <c r="DK3" i="12"/>
  <c r="DK3" i="11"/>
  <c r="DK9" i="4"/>
  <c r="DK11" i="4"/>
  <c r="DK10" i="4"/>
  <c r="DK3" i="7"/>
  <c r="DK3" i="6"/>
  <c r="DK20" i="4"/>
  <c r="DK15" i="4"/>
  <c r="DK8" i="4"/>
  <c r="DK14" i="4"/>
  <c r="DK16" i="4"/>
  <c r="DK19" i="4"/>
  <c r="DK21" i="4"/>
  <c r="DL3" i="4"/>
  <c r="DJ8" i="13"/>
  <c r="DJ8" i="11"/>
  <c r="DJ8" i="12"/>
  <c r="DJ13" i="4"/>
  <c r="DJ8" i="6"/>
  <c r="DJ9" i="7"/>
  <c r="DJ15" i="12"/>
  <c r="DJ20" i="12"/>
  <c r="DJ6" i="12"/>
  <c r="DJ19" i="12"/>
  <c r="DJ9" i="12"/>
  <c r="DJ14" i="12"/>
  <c r="DJ11" i="12"/>
  <c r="DJ10" i="12"/>
  <c r="DJ21" i="12"/>
  <c r="DJ5" i="12"/>
  <c r="DJ16" i="12"/>
  <c r="DJ4" i="12"/>
  <c r="DJ23" i="7"/>
  <c r="DJ18" i="7"/>
  <c r="DJ12" i="7"/>
  <c r="DJ11" i="7"/>
  <c r="DJ22" i="7"/>
  <c r="DJ16" i="7"/>
  <c r="DJ10" i="7"/>
  <c r="DJ24" i="7"/>
  <c r="DJ17" i="7"/>
  <c r="DJ15" i="13"/>
  <c r="DJ16" i="13"/>
  <c r="DJ11" i="13"/>
  <c r="DJ19" i="13"/>
  <c r="DJ21" i="13"/>
  <c r="DJ14" i="13"/>
  <c r="DJ20" i="13"/>
  <c r="DJ16" i="6"/>
  <c r="DJ14" i="6"/>
  <c r="DJ20" i="6"/>
  <c r="DJ15" i="6"/>
  <c r="DJ21" i="6"/>
  <c r="DJ19" i="6"/>
  <c r="DJ9" i="6"/>
  <c r="DJ11" i="6"/>
  <c r="DJ10" i="6"/>
  <c r="DJ4" i="6"/>
  <c r="DJ5" i="6"/>
  <c r="DJ6" i="6"/>
  <c r="DK20" i="13" l="1"/>
  <c r="DK15" i="13"/>
  <c r="DK16" i="13"/>
  <c r="DK14" i="13"/>
  <c r="DK19" i="13"/>
  <c r="DK11" i="13"/>
  <c r="DK21" i="13"/>
  <c r="DJ13" i="13"/>
  <c r="DJ13" i="12"/>
  <c r="DJ13" i="11"/>
  <c r="DJ13" i="6"/>
  <c r="DJ15" i="7"/>
  <c r="DJ18" i="4"/>
  <c r="DL3" i="13"/>
  <c r="DL3" i="11"/>
  <c r="DL3" i="12"/>
  <c r="DL3" i="7"/>
  <c r="DL16" i="4"/>
  <c r="DL19" i="4"/>
  <c r="DL21" i="4"/>
  <c r="DL14" i="4"/>
  <c r="DL11" i="4"/>
  <c r="DL8" i="4"/>
  <c r="DL10" i="4"/>
  <c r="DL3" i="6"/>
  <c r="DL20" i="4"/>
  <c r="DM3" i="4"/>
  <c r="DL15" i="4"/>
  <c r="DL9" i="4"/>
  <c r="DK21" i="11"/>
  <c r="DK15" i="11"/>
  <c r="DK10" i="11"/>
  <c r="DK20" i="11"/>
  <c r="DK14" i="11"/>
  <c r="DK19" i="11"/>
  <c r="DK16" i="11"/>
  <c r="DK9" i="11"/>
  <c r="DK11" i="11"/>
  <c r="DI18" i="13"/>
  <c r="DI18" i="12"/>
  <c r="DI18" i="11"/>
  <c r="DI18" i="6"/>
  <c r="DI21" i="7"/>
  <c r="DK22" i="7"/>
  <c r="DK16" i="7"/>
  <c r="DK24" i="7"/>
  <c r="DK17" i="7"/>
  <c r="DK11" i="7"/>
  <c r="DK18" i="7"/>
  <c r="DK23" i="7"/>
  <c r="DK12" i="7"/>
  <c r="DK10" i="7"/>
  <c r="DK8" i="12"/>
  <c r="DK8" i="13"/>
  <c r="DK8" i="11"/>
  <c r="DK9" i="7"/>
  <c r="DK13" i="4"/>
  <c r="DK8" i="6"/>
  <c r="DK19" i="12"/>
  <c r="DK21" i="12"/>
  <c r="DK4" i="12"/>
  <c r="DK14" i="12"/>
  <c r="DK6" i="12"/>
  <c r="DK11" i="12"/>
  <c r="DK16" i="12"/>
  <c r="DK9" i="12"/>
  <c r="DK10" i="12"/>
  <c r="DK5" i="12"/>
  <c r="DK15" i="12"/>
  <c r="DK20" i="12"/>
  <c r="DK21" i="6"/>
  <c r="DK20" i="6"/>
  <c r="DK16" i="6"/>
  <c r="DK19" i="6"/>
  <c r="DK14" i="6"/>
  <c r="DK15" i="6"/>
  <c r="DK11" i="6"/>
  <c r="DK10" i="6"/>
  <c r="DK9" i="6"/>
  <c r="DK6" i="6"/>
  <c r="DK5" i="6"/>
  <c r="DK4" i="6"/>
  <c r="DK13" i="13" l="1"/>
  <c r="DK13" i="12"/>
  <c r="DK13" i="11"/>
  <c r="DK15" i="7"/>
  <c r="DK18" i="4"/>
  <c r="DK13" i="6"/>
  <c r="DM3" i="13"/>
  <c r="DM3" i="11"/>
  <c r="DM3" i="12"/>
  <c r="DM8" i="4"/>
  <c r="DM20" i="4"/>
  <c r="DN3" i="4"/>
  <c r="DM15" i="4"/>
  <c r="DM21" i="4"/>
  <c r="DM14" i="4"/>
  <c r="DM19" i="4"/>
  <c r="DM11" i="4"/>
  <c r="DM9" i="4"/>
  <c r="DM16" i="4"/>
  <c r="DM3" i="7"/>
  <c r="DM10" i="4"/>
  <c r="DM3" i="6"/>
  <c r="DL21" i="13"/>
  <c r="DL15" i="13"/>
  <c r="DL20" i="13"/>
  <c r="DL14" i="13"/>
  <c r="DL11" i="13"/>
  <c r="DL19" i="13"/>
  <c r="DL16" i="13"/>
  <c r="DL21" i="11"/>
  <c r="DL19" i="11"/>
  <c r="DL20" i="11"/>
  <c r="DL15" i="11"/>
  <c r="DL16" i="11"/>
  <c r="DL9" i="11"/>
  <c r="DL10" i="11"/>
  <c r="DL11" i="11"/>
  <c r="DL14" i="11"/>
  <c r="DL22" i="7"/>
  <c r="DL23" i="7"/>
  <c r="DL18" i="7"/>
  <c r="DL16" i="7"/>
  <c r="DL10" i="7"/>
  <c r="DL12" i="7"/>
  <c r="DL24" i="7"/>
  <c r="DL17" i="7"/>
  <c r="DL11" i="7"/>
  <c r="DJ18" i="13"/>
  <c r="DJ18" i="12"/>
  <c r="DJ18" i="11"/>
  <c r="DJ18" i="6"/>
  <c r="DJ21" i="7"/>
  <c r="DL8" i="12"/>
  <c r="DL8" i="13"/>
  <c r="DL8" i="11"/>
  <c r="DL9" i="7"/>
  <c r="DL8" i="6"/>
  <c r="DL13" i="4"/>
  <c r="DL21" i="12"/>
  <c r="DL15" i="12"/>
  <c r="DL9" i="12"/>
  <c r="DL20" i="12"/>
  <c r="DL16" i="12"/>
  <c r="DL14" i="12"/>
  <c r="DL4" i="12"/>
  <c r="DL19" i="12"/>
  <c r="DL11" i="12"/>
  <c r="DL5" i="12"/>
  <c r="DL10" i="12"/>
  <c r="DL6" i="12"/>
  <c r="DL15" i="6"/>
  <c r="DL21" i="6"/>
  <c r="DL14" i="6"/>
  <c r="DL20" i="6"/>
  <c r="DL16" i="6"/>
  <c r="DL19" i="6"/>
  <c r="DL10" i="6"/>
  <c r="DL4" i="6"/>
  <c r="DL9" i="6"/>
  <c r="DL5" i="6"/>
  <c r="DL11" i="6"/>
  <c r="DL6" i="6"/>
  <c r="DL13" i="13" l="1"/>
  <c r="DL13" i="12"/>
  <c r="DL13" i="11"/>
  <c r="DL18" i="4"/>
  <c r="DL15" i="7"/>
  <c r="DL13" i="6"/>
  <c r="DN3" i="12"/>
  <c r="DN3" i="11"/>
  <c r="DN3" i="13"/>
  <c r="DN8" i="4"/>
  <c r="DN10" i="4"/>
  <c r="DO3" i="4"/>
  <c r="DN21" i="4"/>
  <c r="DN3" i="7"/>
  <c r="DN15" i="4"/>
  <c r="DN20" i="4"/>
  <c r="DN9" i="4"/>
  <c r="DN3" i="6"/>
  <c r="DN11" i="4"/>
  <c r="DN14" i="4"/>
  <c r="DN19" i="4"/>
  <c r="DN16" i="4"/>
  <c r="DM22" i="7"/>
  <c r="DM18" i="7"/>
  <c r="DM11" i="7"/>
  <c r="DM16" i="7"/>
  <c r="DM24" i="7"/>
  <c r="DM17" i="7"/>
  <c r="DM12" i="7"/>
  <c r="DM23" i="7"/>
  <c r="DM10" i="7"/>
  <c r="DM20" i="13"/>
  <c r="DM14" i="13"/>
  <c r="DM19" i="13"/>
  <c r="DM16" i="13"/>
  <c r="DM11" i="13"/>
  <c r="DM21" i="13"/>
  <c r="DM15" i="13"/>
  <c r="DM19" i="11"/>
  <c r="DM15" i="11"/>
  <c r="DM21" i="11"/>
  <c r="DM10" i="11"/>
  <c r="DM11" i="11"/>
  <c r="DM16" i="11"/>
  <c r="DM14" i="11"/>
  <c r="DM9" i="11"/>
  <c r="DM20" i="11"/>
  <c r="DM8" i="13"/>
  <c r="DM8" i="12"/>
  <c r="DM8" i="11"/>
  <c r="DM8" i="6"/>
  <c r="DM13" i="4"/>
  <c r="DM9" i="7"/>
  <c r="DM20" i="12"/>
  <c r="DM11" i="12"/>
  <c r="DM15" i="12"/>
  <c r="DM4" i="12"/>
  <c r="DM16" i="12"/>
  <c r="DM10" i="12"/>
  <c r="DM14" i="12"/>
  <c r="DM19" i="12"/>
  <c r="DM21" i="12"/>
  <c r="DM6" i="12"/>
  <c r="DM5" i="12"/>
  <c r="DM9" i="12"/>
  <c r="DK18" i="13"/>
  <c r="DK18" i="11"/>
  <c r="DK18" i="12"/>
  <c r="DK18" i="6"/>
  <c r="DK21" i="7"/>
  <c r="DM20" i="6"/>
  <c r="DM14" i="6"/>
  <c r="DM11" i="6"/>
  <c r="DM19" i="6"/>
  <c r="DM15" i="6"/>
  <c r="DM21" i="6"/>
  <c r="DM16" i="6"/>
  <c r="DM9" i="6"/>
  <c r="DM10" i="6"/>
  <c r="DM6" i="6"/>
  <c r="DM5" i="6"/>
  <c r="DM4" i="6"/>
  <c r="DN24" i="7" l="1"/>
  <c r="DN16" i="7"/>
  <c r="DN18" i="7"/>
  <c r="DN23" i="7"/>
  <c r="DN12" i="7"/>
  <c r="DN10" i="7"/>
  <c r="DN22" i="7"/>
  <c r="DN17" i="7"/>
  <c r="DN11" i="7"/>
  <c r="DN8" i="13"/>
  <c r="DN8" i="11"/>
  <c r="DN8" i="12"/>
  <c r="DN8" i="6"/>
  <c r="DN9" i="7"/>
  <c r="DN13" i="4"/>
  <c r="DN15" i="12"/>
  <c r="DN9" i="12"/>
  <c r="DN6" i="12"/>
  <c r="DN5" i="12"/>
  <c r="DN14" i="12"/>
  <c r="DN19" i="12"/>
  <c r="DN21" i="12"/>
  <c r="DN20" i="12"/>
  <c r="DN16" i="12"/>
  <c r="DN11" i="12"/>
  <c r="DN4" i="12"/>
  <c r="DN10" i="12"/>
  <c r="DN20" i="11"/>
  <c r="DN14" i="11"/>
  <c r="DN21" i="11"/>
  <c r="DN19" i="11"/>
  <c r="DN16" i="11"/>
  <c r="DN10" i="11"/>
  <c r="DN15" i="11"/>
  <c r="DN11" i="11"/>
  <c r="DN9" i="11"/>
  <c r="DM13" i="13"/>
  <c r="DM13" i="12"/>
  <c r="DM13" i="11"/>
  <c r="DM18" i="4"/>
  <c r="DM15" i="7"/>
  <c r="DM13" i="6"/>
  <c r="DL18" i="13"/>
  <c r="DL18" i="11"/>
  <c r="DL18" i="12"/>
  <c r="DL18" i="6"/>
  <c r="DL21" i="7"/>
  <c r="DO3" i="12"/>
  <c r="DO3" i="11"/>
  <c r="DO3" i="13"/>
  <c r="DP3" i="4"/>
  <c r="DO15" i="4"/>
  <c r="DO8" i="4"/>
  <c r="DO20" i="4"/>
  <c r="DO3" i="7"/>
  <c r="DO9" i="4"/>
  <c r="DO11" i="4"/>
  <c r="DO3" i="6"/>
  <c r="DO19" i="4"/>
  <c r="DO21" i="4"/>
  <c r="DO14" i="4"/>
  <c r="DO16" i="4"/>
  <c r="DO10" i="4"/>
  <c r="DN15" i="13"/>
  <c r="DN20" i="13"/>
  <c r="DN14" i="13"/>
  <c r="DN21" i="13"/>
  <c r="DN19" i="13"/>
  <c r="DN16" i="13"/>
  <c r="DN11" i="13"/>
  <c r="DN20" i="6"/>
  <c r="DN19" i="6"/>
  <c r="DN16" i="6"/>
  <c r="DN21" i="6"/>
  <c r="DN11" i="6"/>
  <c r="DN15" i="6"/>
  <c r="DN9" i="6"/>
  <c r="DN6" i="6"/>
  <c r="DN14" i="6"/>
  <c r="DN5" i="6"/>
  <c r="DN10" i="6"/>
  <c r="DN4" i="6"/>
  <c r="DO14" i="13" l="1"/>
  <c r="DO19" i="13"/>
  <c r="DO15" i="13"/>
  <c r="DO16" i="13"/>
  <c r="DO11" i="13"/>
  <c r="DO21" i="13"/>
  <c r="DO20" i="13"/>
  <c r="DO8" i="13"/>
  <c r="DO8" i="12"/>
  <c r="DO8" i="11"/>
  <c r="DO8" i="6"/>
  <c r="DO9" i="7"/>
  <c r="DO13" i="4"/>
  <c r="DO20" i="11"/>
  <c r="DO19" i="11"/>
  <c r="DO15" i="11"/>
  <c r="DO16" i="11"/>
  <c r="DO9" i="11"/>
  <c r="DO10" i="11"/>
  <c r="DO11" i="11"/>
  <c r="DO21" i="11"/>
  <c r="DO14" i="11"/>
  <c r="DO24" i="7"/>
  <c r="DO18" i="7"/>
  <c r="DO12" i="7"/>
  <c r="DO17" i="7"/>
  <c r="DO23" i="7"/>
  <c r="DO22" i="7"/>
  <c r="DO10" i="7"/>
  <c r="DO11" i="7"/>
  <c r="DO16" i="7"/>
  <c r="DO19" i="12"/>
  <c r="DO14" i="12"/>
  <c r="DO15" i="12"/>
  <c r="DO16" i="12"/>
  <c r="DO21" i="12"/>
  <c r="DO10" i="12"/>
  <c r="DO11" i="12"/>
  <c r="DO9" i="12"/>
  <c r="DO20" i="12"/>
  <c r="DO4" i="12"/>
  <c r="DO5" i="12"/>
  <c r="DO6" i="12"/>
  <c r="DM18" i="12"/>
  <c r="DM18" i="11"/>
  <c r="DM18" i="13"/>
  <c r="DM21" i="7"/>
  <c r="DM18" i="6"/>
  <c r="DN13" i="13"/>
  <c r="DN13" i="11"/>
  <c r="DN13" i="12"/>
  <c r="DN15" i="7"/>
  <c r="DN18" i="4"/>
  <c r="DN13" i="6"/>
  <c r="DP3" i="13"/>
  <c r="DP3" i="12"/>
  <c r="DP3" i="11"/>
  <c r="DP3" i="6"/>
  <c r="DP21" i="4"/>
  <c r="DP3" i="7"/>
  <c r="DQ3" i="7" s="1"/>
  <c r="DP16" i="4"/>
  <c r="DP11" i="4"/>
  <c r="DQ3" i="4"/>
  <c r="DP8" i="4"/>
  <c r="DP10" i="4"/>
  <c r="DP19" i="4"/>
  <c r="DP9" i="4"/>
  <c r="DP15" i="4"/>
  <c r="DP20" i="4"/>
  <c r="DP14" i="4"/>
  <c r="DO19" i="6"/>
  <c r="DO15" i="6"/>
  <c r="DO16" i="6"/>
  <c r="DO20" i="6"/>
  <c r="DO10" i="6"/>
  <c r="DO21" i="6"/>
  <c r="DO14" i="6"/>
  <c r="DO11" i="6"/>
  <c r="DO5" i="6"/>
  <c r="DO9" i="6"/>
  <c r="DO4" i="6"/>
  <c r="DO6" i="6"/>
  <c r="DR3" i="7" l="1"/>
  <c r="DQ9" i="7"/>
  <c r="DQ15" i="7"/>
  <c r="DQ21" i="7"/>
  <c r="DP21" i="11"/>
  <c r="DP10" i="11"/>
  <c r="DP20" i="11"/>
  <c r="DP11" i="11"/>
  <c r="DP19" i="11"/>
  <c r="DP14" i="11"/>
  <c r="DP16" i="11"/>
  <c r="DP15" i="11"/>
  <c r="DP9" i="11"/>
  <c r="DP23" i="7"/>
  <c r="DP12" i="7"/>
  <c r="DP11" i="7"/>
  <c r="DP22" i="7"/>
  <c r="DP17" i="7"/>
  <c r="DP10" i="7"/>
  <c r="DP24" i="7"/>
  <c r="DP18" i="7"/>
  <c r="DP16" i="7"/>
  <c r="DP20" i="12"/>
  <c r="DP16" i="12"/>
  <c r="DP11" i="12"/>
  <c r="DP15" i="12"/>
  <c r="DP19" i="12"/>
  <c r="DP9" i="12"/>
  <c r="DP10" i="12"/>
  <c r="DP14" i="12"/>
  <c r="DP21" i="12"/>
  <c r="DP5" i="12"/>
  <c r="DP4" i="12"/>
  <c r="DP6" i="12"/>
  <c r="DP8" i="13"/>
  <c r="DP8" i="12"/>
  <c r="DP8" i="11"/>
  <c r="DP8" i="6"/>
  <c r="DP9" i="7"/>
  <c r="DP13" i="4"/>
  <c r="DN18" i="12"/>
  <c r="DN18" i="11"/>
  <c r="DN18" i="13"/>
  <c r="DN18" i="6"/>
  <c r="DN21" i="7"/>
  <c r="DQ3" i="11"/>
  <c r="DQ3" i="12"/>
  <c r="DR3" i="4"/>
  <c r="DQ15" i="4"/>
  <c r="DQ8" i="4"/>
  <c r="DQ20" i="4"/>
  <c r="DQ10" i="4"/>
  <c r="DQ9" i="4"/>
  <c r="DQ11" i="4"/>
  <c r="DQ16" i="4"/>
  <c r="DQ19" i="4"/>
  <c r="DQ21" i="4"/>
  <c r="DQ14" i="4"/>
  <c r="DQ3" i="6"/>
  <c r="DP20" i="13"/>
  <c r="DP15" i="13"/>
  <c r="DP11" i="13"/>
  <c r="DP19" i="13"/>
  <c r="DP16" i="13"/>
  <c r="DP14" i="13"/>
  <c r="DP21" i="13"/>
  <c r="DO13" i="13"/>
  <c r="DO13" i="11"/>
  <c r="DO13" i="12"/>
  <c r="DO18" i="4"/>
  <c r="DO15" i="7"/>
  <c r="DO13" i="6"/>
  <c r="DP21" i="6"/>
  <c r="DP15" i="6"/>
  <c r="DP14" i="6"/>
  <c r="DP16" i="6"/>
  <c r="DP20" i="6"/>
  <c r="DP19" i="6"/>
  <c r="DP11" i="6"/>
  <c r="DP10" i="6"/>
  <c r="DP6" i="6"/>
  <c r="DP4" i="6"/>
  <c r="DP9" i="6"/>
  <c r="DP5" i="6"/>
  <c r="DR15" i="7" l="1"/>
  <c r="DR9" i="7"/>
  <c r="DR21" i="7"/>
  <c r="DS3" i="7"/>
  <c r="DR3" i="12"/>
  <c r="DR3" i="11"/>
  <c r="DR20" i="4"/>
  <c r="DR9" i="4"/>
  <c r="DR15" i="4"/>
  <c r="DR19" i="4"/>
  <c r="DR11" i="4"/>
  <c r="DR14" i="4"/>
  <c r="DR10" i="4"/>
  <c r="DR8" i="4"/>
  <c r="DR16" i="4"/>
  <c r="DR21" i="4"/>
  <c r="DR3" i="6"/>
  <c r="DS3" i="4"/>
  <c r="DO18" i="13"/>
  <c r="DO18" i="12"/>
  <c r="DO18" i="11"/>
  <c r="DO21" i="7"/>
  <c r="DO18" i="6"/>
  <c r="DQ21" i="12"/>
  <c r="DQ19" i="12"/>
  <c r="DQ15" i="12"/>
  <c r="DQ14" i="12"/>
  <c r="DQ4" i="12"/>
  <c r="DQ20" i="12"/>
  <c r="DQ11" i="12"/>
  <c r="DQ10" i="12"/>
  <c r="DQ5" i="12"/>
  <c r="DQ16" i="12"/>
  <c r="DQ9" i="12"/>
  <c r="DQ6" i="12"/>
  <c r="DP13" i="12"/>
  <c r="DP13" i="11"/>
  <c r="DP13" i="13"/>
  <c r="DP13" i="6"/>
  <c r="DP18" i="4"/>
  <c r="DP15" i="7"/>
  <c r="DQ21" i="13"/>
  <c r="DQ15" i="13"/>
  <c r="DQ11" i="13"/>
  <c r="DQ20" i="13"/>
  <c r="DQ14" i="13"/>
  <c r="DQ16" i="13"/>
  <c r="DQ19" i="13"/>
  <c r="DQ23" i="7"/>
  <c r="DQ16" i="7"/>
  <c r="DQ11" i="7"/>
  <c r="DQ22" i="7"/>
  <c r="DQ17" i="7"/>
  <c r="DQ12" i="7"/>
  <c r="DQ18" i="7"/>
  <c r="DQ24" i="7"/>
  <c r="DQ10" i="7"/>
  <c r="DQ8" i="11"/>
  <c r="DQ8" i="12"/>
  <c r="DQ13" i="4"/>
  <c r="DQ8" i="6"/>
  <c r="DQ21" i="11"/>
  <c r="DQ15" i="11"/>
  <c r="DQ19" i="11"/>
  <c r="DQ11" i="11"/>
  <c r="DQ14" i="11"/>
  <c r="DQ10" i="11"/>
  <c r="DQ20" i="11"/>
  <c r="DQ16" i="11"/>
  <c r="DQ9" i="11"/>
  <c r="DQ19" i="6"/>
  <c r="DQ16" i="6"/>
  <c r="DQ15" i="6"/>
  <c r="DQ20" i="6"/>
  <c r="DQ14" i="6"/>
  <c r="DQ21" i="6"/>
  <c r="DQ5" i="6"/>
  <c r="DQ11" i="6"/>
  <c r="DQ10" i="6"/>
  <c r="DQ4" i="6"/>
  <c r="DQ6" i="6"/>
  <c r="DQ9" i="6"/>
  <c r="DT3" i="7" l="1"/>
  <c r="DS15" i="7"/>
  <c r="DS9" i="7"/>
  <c r="DS21" i="7"/>
  <c r="DR23" i="7"/>
  <c r="DR18" i="7"/>
  <c r="DR10" i="7"/>
  <c r="DR22" i="7"/>
  <c r="DR16" i="7"/>
  <c r="DR12" i="7"/>
  <c r="DR24" i="7"/>
  <c r="DR11" i="7"/>
  <c r="DR17" i="7"/>
  <c r="DS3" i="12"/>
  <c r="DS3" i="11"/>
  <c r="DS10" i="4"/>
  <c r="DS3" i="6"/>
  <c r="DS14" i="4"/>
  <c r="DS21" i="4"/>
  <c r="DS20" i="4"/>
  <c r="DT3" i="4"/>
  <c r="DS15" i="4"/>
  <c r="DS8" i="4"/>
  <c r="DS16" i="4"/>
  <c r="DS9" i="4"/>
  <c r="DS11" i="4"/>
  <c r="DS19" i="4"/>
  <c r="DR19" i="11"/>
  <c r="DR11" i="11"/>
  <c r="DR16" i="11"/>
  <c r="DR15" i="11"/>
  <c r="DR21" i="11"/>
  <c r="DR14" i="11"/>
  <c r="DR20" i="11"/>
  <c r="DR10" i="11"/>
  <c r="DR9" i="11"/>
  <c r="DQ13" i="12"/>
  <c r="DQ13" i="11"/>
  <c r="DQ18" i="4"/>
  <c r="DQ13" i="6"/>
  <c r="DR8" i="11"/>
  <c r="DR8" i="12"/>
  <c r="DR13" i="4"/>
  <c r="DR8" i="6"/>
  <c r="DR15" i="12"/>
  <c r="DR10" i="12"/>
  <c r="DR11" i="12"/>
  <c r="DR4" i="12"/>
  <c r="DR16" i="12"/>
  <c r="DR9" i="12"/>
  <c r="DR6" i="12"/>
  <c r="DR20" i="12"/>
  <c r="DR21" i="12"/>
  <c r="DR19" i="12"/>
  <c r="DR5" i="12"/>
  <c r="DR14" i="12"/>
  <c r="DP18" i="12"/>
  <c r="DP18" i="11"/>
  <c r="DP18" i="6"/>
  <c r="DP21" i="7"/>
  <c r="DR15" i="13"/>
  <c r="DR20" i="13"/>
  <c r="DR11" i="13"/>
  <c r="DR21" i="13"/>
  <c r="DR14" i="13"/>
  <c r="DR16" i="13"/>
  <c r="DR21" i="6"/>
  <c r="DR14" i="6"/>
  <c r="DR19" i="6"/>
  <c r="DR15" i="6"/>
  <c r="DR9" i="6"/>
  <c r="DR11" i="6"/>
  <c r="DR16" i="6"/>
  <c r="DR20" i="6"/>
  <c r="DR10" i="6"/>
  <c r="DR6" i="6"/>
  <c r="DR4" i="6"/>
  <c r="DR5" i="6"/>
  <c r="DU3" i="7" l="1"/>
  <c r="DT9" i="7"/>
  <c r="DT21" i="7"/>
  <c r="DT15" i="7"/>
  <c r="DQ18" i="12"/>
  <c r="DQ18" i="11"/>
  <c r="DQ18" i="6"/>
  <c r="DT3" i="11"/>
  <c r="DT3" i="12"/>
  <c r="DT20" i="4"/>
  <c r="DU3" i="4"/>
  <c r="DT15" i="4"/>
  <c r="DT14" i="4"/>
  <c r="DT9" i="4"/>
  <c r="DT11" i="4"/>
  <c r="DT3" i="6"/>
  <c r="DT16" i="4"/>
  <c r="DT19" i="4"/>
  <c r="DT21" i="4"/>
  <c r="DT8" i="4"/>
  <c r="DT10" i="4"/>
  <c r="DS21" i="11"/>
  <c r="DS15" i="11"/>
  <c r="DS19" i="11"/>
  <c r="DS20" i="11"/>
  <c r="DS14" i="11"/>
  <c r="DS9" i="11"/>
  <c r="DS16" i="11"/>
  <c r="DS11" i="11"/>
  <c r="DS10" i="11"/>
  <c r="DS19" i="12"/>
  <c r="DS15" i="12"/>
  <c r="DS10" i="12"/>
  <c r="DS20" i="12"/>
  <c r="DS21" i="12"/>
  <c r="DS9" i="12"/>
  <c r="DS16" i="12"/>
  <c r="DS6" i="12"/>
  <c r="DS11" i="12"/>
  <c r="DS14" i="12"/>
  <c r="DS5" i="12"/>
  <c r="DS4" i="12"/>
  <c r="DR13" i="12"/>
  <c r="DR13" i="11"/>
  <c r="DR18" i="4"/>
  <c r="DR13" i="6"/>
  <c r="DS8" i="12"/>
  <c r="DS8" i="11"/>
  <c r="DS8" i="6"/>
  <c r="DS13" i="4"/>
  <c r="DS22" i="7"/>
  <c r="DS18" i="7"/>
  <c r="DS17" i="7"/>
  <c r="DS24" i="7"/>
  <c r="DS16" i="7"/>
  <c r="DS11" i="7"/>
  <c r="DS23" i="7"/>
  <c r="DS10" i="7"/>
  <c r="DS12" i="7"/>
  <c r="DS20" i="13"/>
  <c r="DS15" i="13"/>
  <c r="DS11" i="13"/>
  <c r="DS16" i="13"/>
  <c r="DS19" i="13"/>
  <c r="DS14" i="13"/>
  <c r="DS21" i="13"/>
  <c r="DS21" i="6"/>
  <c r="DS20" i="6"/>
  <c r="DS19" i="6"/>
  <c r="DS15" i="6"/>
  <c r="DS11" i="6"/>
  <c r="DS10" i="6"/>
  <c r="DS16" i="6"/>
  <c r="DS14" i="6"/>
  <c r="DS9" i="6"/>
  <c r="DS6" i="6"/>
  <c r="DS5" i="6"/>
  <c r="DS4" i="6"/>
  <c r="DV3" i="7" l="1"/>
  <c r="DU9" i="7"/>
  <c r="DU21" i="7"/>
  <c r="DU15" i="7"/>
  <c r="DU3" i="11"/>
  <c r="DU3" i="12"/>
  <c r="DU8" i="4"/>
  <c r="DU20" i="4"/>
  <c r="DV3" i="4"/>
  <c r="DU15" i="4"/>
  <c r="DU11" i="4"/>
  <c r="DU9" i="4"/>
  <c r="DU3" i="6"/>
  <c r="DU21" i="4"/>
  <c r="DU14" i="4"/>
  <c r="DU16" i="4"/>
  <c r="DU19" i="4"/>
  <c r="DU10" i="4"/>
  <c r="DT21" i="11"/>
  <c r="DT16" i="11"/>
  <c r="DT20" i="11"/>
  <c r="DT10" i="11"/>
  <c r="DT11" i="11"/>
  <c r="DT9" i="11"/>
  <c r="DT15" i="11"/>
  <c r="DT14" i="11"/>
  <c r="DT19" i="11"/>
  <c r="DS13" i="11"/>
  <c r="DS13" i="12"/>
  <c r="DS13" i="6"/>
  <c r="DS18" i="4"/>
  <c r="DR18" i="12"/>
  <c r="DR18" i="11"/>
  <c r="DR18" i="6"/>
  <c r="DT21" i="12"/>
  <c r="DT14" i="12"/>
  <c r="DT11" i="12"/>
  <c r="DT10" i="12"/>
  <c r="DT20" i="12"/>
  <c r="DT5" i="12"/>
  <c r="DT16" i="12"/>
  <c r="DT4" i="12"/>
  <c r="DT19" i="12"/>
  <c r="DT15" i="12"/>
  <c r="DT9" i="12"/>
  <c r="DT6" i="12"/>
  <c r="DT8" i="12"/>
  <c r="DT8" i="11"/>
  <c r="DT8" i="6"/>
  <c r="DT13" i="4"/>
  <c r="DT22" i="7"/>
  <c r="DT23" i="7"/>
  <c r="DT10" i="7"/>
  <c r="DT18" i="7"/>
  <c r="DT16" i="7"/>
  <c r="DT11" i="7"/>
  <c r="DT24" i="7"/>
  <c r="DT17" i="7"/>
  <c r="DT12" i="7"/>
  <c r="DT21" i="13"/>
  <c r="DT14" i="13"/>
  <c r="DT15" i="13"/>
  <c r="DT11" i="13"/>
  <c r="DT20" i="13"/>
  <c r="DT16" i="13"/>
  <c r="DT9" i="13"/>
  <c r="DT10" i="13"/>
  <c r="DT19" i="13"/>
  <c r="DT15" i="6"/>
  <c r="DT20" i="6"/>
  <c r="DT16" i="6"/>
  <c r="DT21" i="6"/>
  <c r="DT19" i="6"/>
  <c r="DT10" i="6"/>
  <c r="DT14" i="6"/>
  <c r="DT4" i="6"/>
  <c r="DT9" i="6"/>
  <c r="DT11" i="6"/>
  <c r="DT6" i="6"/>
  <c r="DT5" i="6"/>
  <c r="DW3" i="7" l="1"/>
  <c r="DV15" i="7"/>
  <c r="DV9" i="7"/>
  <c r="DV21" i="7"/>
  <c r="DT13" i="12"/>
  <c r="DT13" i="11"/>
  <c r="DT18" i="4"/>
  <c r="DT13" i="6"/>
  <c r="DU20" i="12"/>
  <c r="DU15" i="12"/>
  <c r="DU6" i="12"/>
  <c r="DU10" i="12"/>
  <c r="DU16" i="12"/>
  <c r="DU19" i="12"/>
  <c r="DU9" i="12"/>
  <c r="DU4" i="12"/>
  <c r="DU21" i="12"/>
  <c r="DU11" i="12"/>
  <c r="DU5" i="12"/>
  <c r="DU14" i="12"/>
  <c r="DU22" i="7"/>
  <c r="DU16" i="7"/>
  <c r="DU12" i="7"/>
  <c r="DU18" i="7"/>
  <c r="DU24" i="7"/>
  <c r="DU17" i="7"/>
  <c r="DU11" i="7"/>
  <c r="DU23" i="7"/>
  <c r="DU10" i="7"/>
  <c r="DV3" i="12"/>
  <c r="DV3" i="11"/>
  <c r="DV15" i="4"/>
  <c r="DV20" i="4"/>
  <c r="DV9" i="4"/>
  <c r="DV10" i="4"/>
  <c r="DV11" i="4"/>
  <c r="DV14" i="4"/>
  <c r="DV19" i="4"/>
  <c r="DW3" i="4"/>
  <c r="DV21" i="4"/>
  <c r="DV3" i="6"/>
  <c r="DV16" i="4"/>
  <c r="DV8" i="4"/>
  <c r="DU19" i="11"/>
  <c r="DU10" i="11"/>
  <c r="DU15" i="11"/>
  <c r="DU16" i="11"/>
  <c r="DU21" i="11"/>
  <c r="DU9" i="11"/>
  <c r="DU11" i="11"/>
  <c r="DU20" i="11"/>
  <c r="DU14" i="11"/>
  <c r="DS18" i="11"/>
  <c r="DS18" i="12"/>
  <c r="DS18" i="6"/>
  <c r="DU8" i="12"/>
  <c r="DU8" i="11"/>
  <c r="DU13" i="4"/>
  <c r="DU8" i="6"/>
  <c r="DU20" i="13"/>
  <c r="DU14" i="13"/>
  <c r="DU11" i="13"/>
  <c r="DU16" i="13"/>
  <c r="DU10" i="13"/>
  <c r="DU9" i="13"/>
  <c r="DU21" i="13"/>
  <c r="DU19" i="13"/>
  <c r="DU15" i="13"/>
  <c r="DU14" i="6"/>
  <c r="DU21" i="6"/>
  <c r="DU19" i="6"/>
  <c r="DU11" i="6"/>
  <c r="DU16" i="6"/>
  <c r="DU20" i="6"/>
  <c r="DU15" i="6"/>
  <c r="DU10" i="6"/>
  <c r="DU5" i="6"/>
  <c r="DU9" i="6"/>
  <c r="DU4" i="6"/>
  <c r="DU6" i="6"/>
  <c r="DX3" i="7" l="1"/>
  <c r="DW9" i="7"/>
  <c r="DW21" i="7"/>
  <c r="DW15" i="7"/>
  <c r="DV24" i="7"/>
  <c r="DV16" i="7"/>
  <c r="DV18" i="7"/>
  <c r="DV23" i="7"/>
  <c r="DV12" i="7"/>
  <c r="DV22" i="7"/>
  <c r="DV17" i="7"/>
  <c r="DV11" i="7"/>
  <c r="DV10" i="7"/>
  <c r="DV15" i="13"/>
  <c r="DV19" i="13"/>
  <c r="DV20" i="13"/>
  <c r="DV21" i="13"/>
  <c r="DV14" i="13"/>
  <c r="DV10" i="13"/>
  <c r="DV16" i="13"/>
  <c r="DV9" i="13"/>
  <c r="DV11" i="13"/>
  <c r="DT18" i="11"/>
  <c r="DT18" i="12"/>
  <c r="DT18" i="6"/>
  <c r="DV21" i="12"/>
  <c r="DV19" i="12"/>
  <c r="DV6" i="12"/>
  <c r="DV9" i="12"/>
  <c r="DV15" i="12"/>
  <c r="DV11" i="12"/>
  <c r="DV16" i="12"/>
  <c r="DV5" i="12"/>
  <c r="DV20" i="12"/>
  <c r="DV14" i="12"/>
  <c r="DV4" i="12"/>
  <c r="DV10" i="12"/>
  <c r="DU13" i="12"/>
  <c r="DU13" i="11"/>
  <c r="DU13" i="6"/>
  <c r="DU18" i="4"/>
  <c r="DW3" i="12"/>
  <c r="DW3" i="11"/>
  <c r="DW9" i="4"/>
  <c r="DW11" i="4"/>
  <c r="DW3" i="6"/>
  <c r="DW10" i="4"/>
  <c r="DX3" i="4"/>
  <c r="DW15" i="4"/>
  <c r="DW20" i="4"/>
  <c r="DW19" i="4"/>
  <c r="DW21" i="4"/>
  <c r="DW14" i="4"/>
  <c r="DW16" i="4"/>
  <c r="DW8" i="4"/>
  <c r="DV8" i="11"/>
  <c r="DV8" i="12"/>
  <c r="DV8" i="6"/>
  <c r="DV13" i="4"/>
  <c r="DV20" i="11"/>
  <c r="DV14" i="11"/>
  <c r="DV21" i="11"/>
  <c r="DV19" i="11"/>
  <c r="DV11" i="11"/>
  <c r="DV9" i="11"/>
  <c r="DV15" i="11"/>
  <c r="DV16" i="11"/>
  <c r="DV10" i="11"/>
  <c r="DV20" i="6"/>
  <c r="DV19" i="6"/>
  <c r="DV16" i="6"/>
  <c r="DV15" i="6"/>
  <c r="DV11" i="6"/>
  <c r="DV21" i="6"/>
  <c r="DV14" i="6"/>
  <c r="DV9" i="6"/>
  <c r="DV6" i="6"/>
  <c r="DV5" i="6"/>
  <c r="DV10" i="6"/>
  <c r="DV4" i="6"/>
  <c r="DY3" i="7" l="1"/>
  <c r="DX9" i="7"/>
  <c r="DX21" i="7"/>
  <c r="DX15" i="7"/>
  <c r="DX3" i="12"/>
  <c r="DX3" i="11"/>
  <c r="DX9" i="4"/>
  <c r="DX15" i="4"/>
  <c r="DX20" i="4"/>
  <c r="DY3" i="4"/>
  <c r="DX19" i="4"/>
  <c r="DX11" i="4"/>
  <c r="DX14" i="4"/>
  <c r="DX10" i="4"/>
  <c r="DX3" i="6"/>
  <c r="DX21" i="4"/>
  <c r="DX16" i="4"/>
  <c r="DX8" i="4"/>
  <c r="DW8" i="12"/>
  <c r="DW8" i="11"/>
  <c r="DW13" i="4"/>
  <c r="DW8" i="6"/>
  <c r="DW24" i="7"/>
  <c r="DW22" i="7"/>
  <c r="DW10" i="7"/>
  <c r="DW16" i="7"/>
  <c r="DW17" i="7"/>
  <c r="DW18" i="7"/>
  <c r="DW23" i="7"/>
  <c r="DW12" i="7"/>
  <c r="DW11" i="7"/>
  <c r="DW20" i="11"/>
  <c r="DW14" i="11"/>
  <c r="DW19" i="11"/>
  <c r="DW16" i="11"/>
  <c r="DW15" i="11"/>
  <c r="DW11" i="11"/>
  <c r="DW21" i="11"/>
  <c r="DW9" i="11"/>
  <c r="DW10" i="11"/>
  <c r="DU18" i="12"/>
  <c r="DU18" i="11"/>
  <c r="DU18" i="6"/>
  <c r="DV13" i="11"/>
  <c r="DV13" i="12"/>
  <c r="DV18" i="4"/>
  <c r="DV13" i="6"/>
  <c r="DW19" i="12"/>
  <c r="DW15" i="12"/>
  <c r="DW11" i="12"/>
  <c r="DW9" i="12"/>
  <c r="DW21" i="12"/>
  <c r="DW16" i="12"/>
  <c r="DW4" i="12"/>
  <c r="DW5" i="12"/>
  <c r="DW14" i="12"/>
  <c r="DW10" i="12"/>
  <c r="DW6" i="12"/>
  <c r="DW20" i="12"/>
  <c r="DW10" i="13"/>
  <c r="DW21" i="13"/>
  <c r="DW16" i="13"/>
  <c r="DW20" i="13"/>
  <c r="DW19" i="13"/>
  <c r="DW11" i="13"/>
  <c r="DW15" i="13"/>
  <c r="DW9" i="13"/>
  <c r="DW14" i="13"/>
  <c r="DW16" i="6"/>
  <c r="DW21" i="6"/>
  <c r="DW19" i="6"/>
  <c r="DW10" i="6"/>
  <c r="DW14" i="6"/>
  <c r="DW20" i="6"/>
  <c r="DW15" i="6"/>
  <c r="DW11" i="6"/>
  <c r="DW5" i="6"/>
  <c r="DW9" i="6"/>
  <c r="DW4" i="6"/>
  <c r="DW6" i="6"/>
  <c r="DZ3" i="7" l="1"/>
  <c r="DY9" i="7"/>
  <c r="DY15" i="7"/>
  <c r="DY21" i="7"/>
  <c r="DW13" i="11"/>
  <c r="DW13" i="12"/>
  <c r="DW18" i="4"/>
  <c r="DW13" i="6"/>
  <c r="DX23" i="7"/>
  <c r="DX12" i="7"/>
  <c r="DX11" i="7"/>
  <c r="DX22" i="7"/>
  <c r="DX17" i="7"/>
  <c r="DX10" i="7"/>
  <c r="DX24" i="7"/>
  <c r="DX18" i="7"/>
  <c r="DX16" i="7"/>
  <c r="DV18" i="12"/>
  <c r="DV18" i="11"/>
  <c r="DV18" i="6"/>
  <c r="DX8" i="12"/>
  <c r="DX8" i="11"/>
  <c r="DX13" i="4"/>
  <c r="DX8" i="6"/>
  <c r="DX21" i="11"/>
  <c r="DX15" i="11"/>
  <c r="DX9" i="11"/>
  <c r="DX20" i="11"/>
  <c r="DX19" i="11"/>
  <c r="DX10" i="11"/>
  <c r="DX16" i="11"/>
  <c r="DX11" i="11"/>
  <c r="DX14" i="11"/>
  <c r="DX20" i="13"/>
  <c r="DX16" i="13"/>
  <c r="DX14" i="13"/>
  <c r="DX19" i="13"/>
  <c r="DX11" i="13"/>
  <c r="DX10" i="13"/>
  <c r="DX21" i="13"/>
  <c r="DX9" i="13"/>
  <c r="DX15" i="13"/>
  <c r="DY3" i="11"/>
  <c r="DY3" i="12"/>
  <c r="DY16" i="4"/>
  <c r="DY19" i="4"/>
  <c r="DY21" i="4"/>
  <c r="DY14" i="4"/>
  <c r="DY9" i="4"/>
  <c r="DY3" i="6"/>
  <c r="DY10" i="4"/>
  <c r="DY11" i="4"/>
  <c r="DZ3" i="4"/>
  <c r="DY15" i="4"/>
  <c r="DY8" i="4"/>
  <c r="DY20" i="4"/>
  <c r="DX20" i="12"/>
  <c r="DX15" i="12"/>
  <c r="DX5" i="12"/>
  <c r="DX10" i="12"/>
  <c r="DX19" i="12"/>
  <c r="DX14" i="12"/>
  <c r="DX9" i="12"/>
  <c r="DX16" i="12"/>
  <c r="DX21" i="12"/>
  <c r="DX11" i="12"/>
  <c r="DX4" i="12"/>
  <c r="DX6" i="12"/>
  <c r="DX21" i="6"/>
  <c r="DX20" i="6"/>
  <c r="DX19" i="6"/>
  <c r="DX16" i="6"/>
  <c r="DX14" i="6"/>
  <c r="DX15" i="6"/>
  <c r="DX11" i="6"/>
  <c r="DX10" i="6"/>
  <c r="DX9" i="6"/>
  <c r="DX6" i="6"/>
  <c r="DX4" i="6"/>
  <c r="DX5" i="6"/>
  <c r="EA3" i="7" l="1"/>
  <c r="DZ15" i="7"/>
  <c r="DZ9" i="7"/>
  <c r="DZ21" i="7"/>
  <c r="DY22" i="7"/>
  <c r="DY12" i="7"/>
  <c r="DY17" i="7"/>
  <c r="DY18" i="7"/>
  <c r="DY24" i="7"/>
  <c r="DY10" i="7"/>
  <c r="DY23" i="7"/>
  <c r="DY16" i="7"/>
  <c r="DY11" i="7"/>
  <c r="DY21" i="12"/>
  <c r="DY19" i="12"/>
  <c r="DY5" i="12"/>
  <c r="DY14" i="12"/>
  <c r="DY20" i="12"/>
  <c r="DY15" i="12"/>
  <c r="DY9" i="12"/>
  <c r="DY4" i="12"/>
  <c r="DY16" i="12"/>
  <c r="DY6" i="12"/>
  <c r="DY11" i="12"/>
  <c r="DY10" i="12"/>
  <c r="DY14" i="11"/>
  <c r="DY11" i="11"/>
  <c r="DY16" i="11"/>
  <c r="DY20" i="11"/>
  <c r="DY19" i="11"/>
  <c r="DY10" i="11"/>
  <c r="DY21" i="11"/>
  <c r="DY15" i="11"/>
  <c r="DY9" i="11"/>
  <c r="DX13" i="12"/>
  <c r="DX13" i="11"/>
  <c r="DX18" i="4"/>
  <c r="DX13" i="6"/>
  <c r="DY8" i="11"/>
  <c r="DY8" i="12"/>
  <c r="DY13" i="4"/>
  <c r="DY8" i="6"/>
  <c r="DY21" i="13"/>
  <c r="DY10" i="13"/>
  <c r="DY20" i="13"/>
  <c r="DY15" i="13"/>
  <c r="DY9" i="13"/>
  <c r="DY14" i="13"/>
  <c r="DY16" i="13"/>
  <c r="DY11" i="13"/>
  <c r="DY19" i="13"/>
  <c r="DZ3" i="12"/>
  <c r="DZ3" i="11"/>
  <c r="DZ19" i="4"/>
  <c r="DZ11" i="4"/>
  <c r="DZ14" i="4"/>
  <c r="DZ8" i="4"/>
  <c r="DZ9" i="4"/>
  <c r="DZ16" i="4"/>
  <c r="DZ21" i="4"/>
  <c r="DZ3" i="6"/>
  <c r="EA3" i="4"/>
  <c r="DZ15" i="4"/>
  <c r="DZ10" i="4"/>
  <c r="DZ20" i="4"/>
  <c r="DW18" i="12"/>
  <c r="DW18" i="11"/>
  <c r="DW18" i="6"/>
  <c r="DY19" i="6"/>
  <c r="DY16" i="6"/>
  <c r="DY15" i="6"/>
  <c r="DY21" i="6"/>
  <c r="DY20" i="6"/>
  <c r="DY14" i="6"/>
  <c r="DY5" i="6"/>
  <c r="DY11" i="6"/>
  <c r="DY10" i="6"/>
  <c r="DY4" i="6"/>
  <c r="DY9" i="6"/>
  <c r="DY6" i="6"/>
  <c r="EB3" i="7" l="1"/>
  <c r="EA15" i="7"/>
  <c r="EA9" i="7"/>
  <c r="EA21" i="7"/>
  <c r="EA3" i="12"/>
  <c r="EA3" i="11"/>
  <c r="EA16" i="4"/>
  <c r="EA10" i="4"/>
  <c r="EA3" i="6"/>
  <c r="EA20" i="4"/>
  <c r="EB3" i="4"/>
  <c r="EA15" i="4"/>
  <c r="EA8" i="4"/>
  <c r="EA9" i="4"/>
  <c r="EA11" i="4"/>
  <c r="EA19" i="4"/>
  <c r="EA14" i="4"/>
  <c r="EA21" i="4"/>
  <c r="DZ19" i="11"/>
  <c r="DZ11" i="11"/>
  <c r="DZ15" i="11"/>
  <c r="DZ21" i="11"/>
  <c r="DZ14" i="11"/>
  <c r="DZ20" i="11"/>
  <c r="DZ10" i="11"/>
  <c r="DZ9" i="11"/>
  <c r="DZ16" i="11"/>
  <c r="DZ23" i="7"/>
  <c r="DZ18" i="7"/>
  <c r="DZ17" i="7"/>
  <c r="DZ22" i="7"/>
  <c r="DZ16" i="7"/>
  <c r="DZ10" i="7"/>
  <c r="DZ24" i="7"/>
  <c r="DZ12" i="7"/>
  <c r="DZ11" i="7"/>
  <c r="DZ8" i="11"/>
  <c r="DZ8" i="12"/>
  <c r="DZ13" i="4"/>
  <c r="DZ8" i="6"/>
  <c r="DZ20" i="12"/>
  <c r="DZ15" i="12"/>
  <c r="DZ9" i="12"/>
  <c r="DZ10" i="12"/>
  <c r="DZ11" i="12"/>
  <c r="DZ5" i="12"/>
  <c r="DZ19" i="12"/>
  <c r="DZ16" i="12"/>
  <c r="DZ4" i="12"/>
  <c r="DZ6" i="12"/>
  <c r="DZ21" i="12"/>
  <c r="DZ14" i="12"/>
  <c r="DY13" i="12"/>
  <c r="DY13" i="11"/>
  <c r="DY13" i="6"/>
  <c r="DY18" i="4"/>
  <c r="DX18" i="11"/>
  <c r="DX18" i="12"/>
  <c r="DX18" i="6"/>
  <c r="DZ14" i="13"/>
  <c r="DZ19" i="13"/>
  <c r="DZ10" i="13"/>
  <c r="DZ21" i="13"/>
  <c r="DZ16" i="13"/>
  <c r="DZ9" i="13"/>
  <c r="DZ11" i="13"/>
  <c r="DZ15" i="13"/>
  <c r="DZ20" i="13"/>
  <c r="DZ19" i="6"/>
  <c r="DZ15" i="6"/>
  <c r="DZ14" i="6"/>
  <c r="DZ11" i="6"/>
  <c r="DZ21" i="6"/>
  <c r="DZ20" i="6"/>
  <c r="DZ9" i="6"/>
  <c r="DZ16" i="6"/>
  <c r="DZ6" i="6"/>
  <c r="DZ10" i="6"/>
  <c r="DZ5" i="6"/>
  <c r="DZ4" i="6"/>
  <c r="EB9" i="7" l="1"/>
  <c r="EB21" i="7"/>
  <c r="EB15" i="7"/>
  <c r="DY18" i="12"/>
  <c r="DY18" i="11"/>
  <c r="DY18" i="6"/>
  <c r="DZ13" i="12"/>
  <c r="DZ13" i="11"/>
  <c r="DZ18" i="4"/>
  <c r="DZ13" i="6"/>
  <c r="EA21" i="11"/>
  <c r="EA15" i="11"/>
  <c r="EA14" i="11"/>
  <c r="EA20" i="11"/>
  <c r="EA11" i="11"/>
  <c r="EA19" i="11"/>
  <c r="EA9" i="11"/>
  <c r="EA16" i="11"/>
  <c r="EA10" i="11"/>
  <c r="EA8" i="12"/>
  <c r="EA8" i="11"/>
  <c r="EA13" i="4"/>
  <c r="EA8" i="6"/>
  <c r="EB3" i="11"/>
  <c r="EB3" i="12"/>
  <c r="EB20" i="4"/>
  <c r="EB19" i="4"/>
  <c r="EB11" i="4"/>
  <c r="EB8" i="4"/>
  <c r="EB10" i="4"/>
  <c r="EB15" i="4"/>
  <c r="EB14" i="4"/>
  <c r="EB3" i="6"/>
  <c r="EB21" i="4"/>
  <c r="EB16" i="4"/>
  <c r="EB9" i="4"/>
  <c r="EA22" i="7"/>
  <c r="EA18" i="7"/>
  <c r="EA10" i="7"/>
  <c r="EA24" i="7"/>
  <c r="EA16" i="7"/>
  <c r="EA23" i="7"/>
  <c r="EA11" i="7"/>
  <c r="EA12" i="7"/>
  <c r="EA17" i="7"/>
  <c r="EA19" i="12"/>
  <c r="EA20" i="12"/>
  <c r="EA16" i="12"/>
  <c r="EA9" i="12"/>
  <c r="EA21" i="12"/>
  <c r="EA14" i="12"/>
  <c r="EA4" i="12"/>
  <c r="EA6" i="12"/>
  <c r="EA15" i="12"/>
  <c r="EA10" i="12"/>
  <c r="EA5" i="12"/>
  <c r="EA11" i="12"/>
  <c r="EA20" i="13"/>
  <c r="EA19" i="13"/>
  <c r="EA15" i="13"/>
  <c r="EA10" i="13"/>
  <c r="EA16" i="13"/>
  <c r="EA11" i="13"/>
  <c r="EA9" i="13"/>
  <c r="EA21" i="13"/>
  <c r="EA14" i="13"/>
  <c r="EA21" i="6"/>
  <c r="EA20" i="6"/>
  <c r="EA16" i="6"/>
  <c r="EA14" i="6"/>
  <c r="EA15" i="6"/>
  <c r="EA11" i="6"/>
  <c r="EA10" i="6"/>
  <c r="EA19" i="6"/>
  <c r="EA9" i="6"/>
  <c r="EA6" i="6"/>
  <c r="EA4" i="6"/>
  <c r="EA5" i="6"/>
  <c r="EB22" i="7" l="1"/>
  <c r="EB11" i="7"/>
  <c r="EB10" i="7"/>
  <c r="EB18" i="7"/>
  <c r="EB17" i="7"/>
  <c r="EB23" i="7"/>
  <c r="EB24" i="7"/>
  <c r="EB16" i="7"/>
  <c r="EB12" i="7"/>
  <c r="EB21" i="11"/>
  <c r="EB15" i="11"/>
  <c r="EB20" i="11"/>
  <c r="EB19" i="11"/>
  <c r="EB9" i="11"/>
  <c r="EB16" i="11"/>
  <c r="EB14" i="11"/>
  <c r="EB11" i="11"/>
  <c r="EB10" i="11"/>
  <c r="EB21" i="12"/>
  <c r="EB10" i="12"/>
  <c r="EB14" i="12"/>
  <c r="EB6" i="12"/>
  <c r="EB20" i="12"/>
  <c r="EB5" i="12"/>
  <c r="EB11" i="12"/>
  <c r="EB16" i="12"/>
  <c r="EB19" i="12"/>
  <c r="EB9" i="12"/>
  <c r="EB15" i="12"/>
  <c r="EB4" i="12"/>
  <c r="EA13" i="12"/>
  <c r="EA13" i="11"/>
  <c r="EA18" i="4"/>
  <c r="EA13" i="6"/>
  <c r="EB21" i="13"/>
  <c r="EB11" i="13"/>
  <c r="EB9" i="13"/>
  <c r="EB15" i="13"/>
  <c r="EB20" i="13"/>
  <c r="EB10" i="13"/>
  <c r="EB14" i="13"/>
  <c r="EB19" i="13"/>
  <c r="EB16" i="13"/>
  <c r="EB8" i="12"/>
  <c r="EB8" i="11"/>
  <c r="EB13" i="4"/>
  <c r="EB8" i="6"/>
  <c r="DZ18" i="12"/>
  <c r="DZ18" i="11"/>
  <c r="DZ18" i="6"/>
  <c r="EB15" i="6"/>
  <c r="EB16" i="6"/>
  <c r="EB14" i="6"/>
  <c r="EB21" i="6"/>
  <c r="EB11" i="6"/>
  <c r="EB10" i="6"/>
  <c r="EB20" i="6"/>
  <c r="EB4" i="6"/>
  <c r="EB19" i="6"/>
  <c r="EB9" i="6"/>
  <c r="EB6" i="6"/>
  <c r="EB5" i="6"/>
  <c r="EA18" i="11" l="1"/>
  <c r="EA18" i="12"/>
  <c r="EA18" i="6"/>
  <c r="EB13" i="12"/>
  <c r="EB13" i="11"/>
  <c r="EB13" i="6"/>
  <c r="EB18" i="4"/>
  <c r="EB18" i="11" l="1"/>
  <c r="EB18" i="12"/>
  <c r="EB18" i="6"/>
  <c r="I3" i="4" l="1"/>
  <c r="DD4" i="4" l="1"/>
  <c r="DD5" i="4"/>
  <c r="DD6" i="4"/>
  <c r="DF6" i="4"/>
  <c r="DF4" i="4"/>
  <c r="DF5" i="4"/>
  <c r="DG6" i="4"/>
  <c r="DG4" i="4"/>
  <c r="DG5" i="4"/>
  <c r="DH6" i="4"/>
  <c r="DH5" i="4"/>
  <c r="DH4" i="4"/>
  <c r="AW4" i="7"/>
  <c r="BD4" i="7"/>
  <c r="BH6" i="7"/>
  <c r="DL4" i="7"/>
  <c r="BS4" i="7"/>
  <c r="BZ4" i="7"/>
  <c r="CC5" i="7"/>
  <c r="EB5" i="7"/>
  <c r="CO6" i="7"/>
  <c r="CU4" i="7"/>
  <c r="CY6" i="7"/>
  <c r="BH4" i="7"/>
  <c r="DP4" i="7"/>
  <c r="EB6" i="7"/>
  <c r="BU4" i="7"/>
  <c r="BX4" i="7"/>
  <c r="BM4" i="7"/>
  <c r="BC5" i="7"/>
  <c r="AV6" i="7"/>
  <c r="AW5" i="7"/>
  <c r="BV4" i="7"/>
  <c r="CS4" i="7"/>
  <c r="BN5" i="7"/>
  <c r="DZ6" i="7"/>
  <c r="CS6" i="7"/>
  <c r="AU6" i="7"/>
  <c r="DE5" i="7"/>
  <c r="BC4" i="7"/>
  <c r="BL4" i="7"/>
  <c r="BU5" i="7"/>
  <c r="CY4" i="7"/>
  <c r="BK6" i="7"/>
  <c r="AX4" i="7"/>
  <c r="BE4" i="7"/>
  <c r="BI6" i="7"/>
  <c r="DK4" i="7"/>
  <c r="BS6" i="7"/>
  <c r="BZ6" i="7"/>
  <c r="CD4" i="7"/>
  <c r="BR4" i="7"/>
  <c r="CP4" i="7"/>
  <c r="DJ6" i="7"/>
  <c r="CZ4" i="7"/>
  <c r="AW6" i="7"/>
  <c r="DQ4" i="7"/>
  <c r="DK6" i="7"/>
  <c r="EB4" i="7"/>
  <c r="CX6" i="7"/>
  <c r="DI6" i="7"/>
  <c r="BS5" i="7"/>
  <c r="BT5" i="7"/>
  <c r="CD5" i="7"/>
  <c r="AQ4" i="7"/>
  <c r="DP6" i="7"/>
  <c r="CE4" i="7"/>
  <c r="DZ4" i="7"/>
  <c r="BL5" i="7"/>
  <c r="AT6" i="7"/>
  <c r="BO6" i="7"/>
  <c r="DX4" i="7"/>
  <c r="CN4" i="7"/>
  <c r="CP6" i="7"/>
  <c r="AY4" i="7"/>
  <c r="CV6" i="7"/>
  <c r="AY5" i="7"/>
  <c r="CT4" i="7"/>
  <c r="BJ4" i="7"/>
  <c r="CT6" i="7"/>
  <c r="BT4" i="7"/>
  <c r="BN6" i="7"/>
  <c r="CE6" i="7"/>
  <c r="DU5" i="7"/>
  <c r="CP5" i="7"/>
  <c r="CV5" i="7"/>
  <c r="CF6" i="7"/>
  <c r="CC6" i="7"/>
  <c r="DR4" i="7"/>
  <c r="CZ6" i="7"/>
  <c r="CG6" i="7"/>
  <c r="BK5" i="7"/>
  <c r="EA4" i="7"/>
  <c r="EA6" i="7"/>
  <c r="CH4" i="7"/>
  <c r="CD6" i="7"/>
  <c r="BQ6" i="7"/>
  <c r="DP5" i="7"/>
  <c r="CS5" i="7"/>
  <c r="EA5" i="7"/>
  <c r="BF4" i="7"/>
  <c r="BO4" i="7"/>
  <c r="CR4" i="7"/>
  <c r="BM5" i="7"/>
  <c r="BJ5" i="7"/>
  <c r="DQ6" i="7"/>
  <c r="CI4" i="7"/>
  <c r="BH5" i="7"/>
  <c r="BX6" i="7"/>
  <c r="BY6" i="7"/>
  <c r="BE6" i="7"/>
  <c r="BK4" i="7"/>
  <c r="AX5" i="7"/>
  <c r="BZ5" i="7"/>
  <c r="CF4" i="7"/>
  <c r="CK6" i="7"/>
  <c r="CQ6" i="7"/>
  <c r="CV4" i="7"/>
  <c r="BL6" i="7"/>
  <c r="DM6" i="7"/>
  <c r="DR5" i="7"/>
  <c r="DW6" i="7"/>
  <c r="CJ6" i="7"/>
  <c r="AT4" i="7"/>
  <c r="AZ6" i="7"/>
  <c r="DN4" i="7"/>
  <c r="DU4" i="7"/>
  <c r="DQ5" i="7"/>
  <c r="CM4" i="7"/>
  <c r="DY5" i="7"/>
  <c r="AS6" i="7"/>
  <c r="AP5" i="7"/>
  <c r="AV5" i="7"/>
  <c r="CL4" i="7"/>
  <c r="AS4" i="7"/>
  <c r="BD5" i="7"/>
  <c r="CE5" i="7"/>
  <c r="BA4" i="7"/>
  <c r="BA5" i="7"/>
  <c r="AU4" i="7"/>
  <c r="AZ5" i="7"/>
  <c r="BE5" i="7"/>
  <c r="BM6" i="7"/>
  <c r="BP4" i="7"/>
  <c r="BU6" i="7"/>
  <c r="CA4" i="7"/>
  <c r="BB5" i="7"/>
  <c r="CL5" i="7"/>
  <c r="CQ5" i="7"/>
  <c r="CW4" i="7"/>
  <c r="AQ6" i="7"/>
  <c r="DM5" i="7"/>
  <c r="DS6" i="7"/>
  <c r="AZ4" i="7"/>
  <c r="BW6" i="7"/>
  <c r="AR5" i="7"/>
  <c r="AS5" i="7"/>
  <c r="BC6" i="7"/>
  <c r="BX5" i="7"/>
  <c r="CH6" i="7"/>
  <c r="BP6" i="7"/>
  <c r="DT5" i="7"/>
  <c r="DW4" i="7"/>
  <c r="CF5" i="7"/>
  <c r="CL6" i="7"/>
  <c r="CR6" i="7"/>
  <c r="DT4" i="7"/>
  <c r="AR4" i="7"/>
  <c r="DA6" i="7"/>
  <c r="AT5" i="7"/>
  <c r="BO5" i="7"/>
  <c r="AU5" i="7"/>
  <c r="BA6" i="7"/>
  <c r="BF6" i="7"/>
  <c r="DU6" i="7"/>
  <c r="BQ4" i="7"/>
  <c r="BV6" i="7"/>
  <c r="CA5" i="7"/>
  <c r="CJ4" i="7"/>
  <c r="CM6" i="7"/>
  <c r="CR5" i="7"/>
  <c r="CX4" i="7"/>
  <c r="BG6" i="7"/>
  <c r="DN5" i="7"/>
  <c r="DT6" i="7"/>
  <c r="DY4" i="7"/>
  <c r="CK5" i="7"/>
  <c r="CG4" i="7"/>
  <c r="BP5" i="7"/>
  <c r="BV5" i="7"/>
  <c r="CA6" i="7"/>
  <c r="CK4" i="7"/>
  <c r="DM4" i="7"/>
  <c r="DR6" i="7"/>
  <c r="DX6" i="7"/>
  <c r="DJ4" i="7"/>
  <c r="CQ4" i="7"/>
  <c r="CI5" i="7"/>
  <c r="CJ5" i="7"/>
  <c r="CU6" i="7"/>
  <c r="CG5" i="7"/>
  <c r="DO6" i="7"/>
  <c r="BY4" i="7"/>
  <c r="AV4" i="7"/>
  <c r="BB4" i="7"/>
  <c r="BG4" i="7"/>
  <c r="DE6" i="7"/>
  <c r="BR6" i="7"/>
  <c r="BW4" i="7"/>
  <c r="CB4" i="7"/>
  <c r="DI4" i="7"/>
  <c r="CN5" i="7"/>
  <c r="CT5" i="7"/>
  <c r="CX5" i="7"/>
  <c r="DJ5" i="7"/>
  <c r="DO4" i="7"/>
  <c r="DV6" i="7"/>
  <c r="BG5" i="7"/>
  <c r="AR6" i="7"/>
  <c r="DI5" i="7"/>
  <c r="BQ5" i="7"/>
  <c r="BI5" i="7"/>
  <c r="CB6" i="7"/>
  <c r="DA5" i="7"/>
  <c r="DN6" i="7"/>
  <c r="DS5" i="7"/>
  <c r="DX5" i="7"/>
  <c r="DE4" i="7"/>
  <c r="BY5" i="7"/>
  <c r="CW6" i="7"/>
  <c r="DK5" i="7"/>
  <c r="DV5" i="7"/>
  <c r="DA4" i="7"/>
  <c r="DS4" i="7"/>
  <c r="AQ5" i="7"/>
  <c r="BB6" i="7"/>
  <c r="BD6" i="7"/>
  <c r="DW5" i="7"/>
  <c r="DL6" i="7"/>
  <c r="DY6" i="7"/>
  <c r="BT6" i="7"/>
  <c r="CC4" i="7"/>
  <c r="CI6" i="7"/>
  <c r="CN6" i="7"/>
  <c r="CU5" i="7"/>
  <c r="CY5" i="7"/>
  <c r="AP4" i="7"/>
  <c r="DO5" i="7"/>
  <c r="DV4" i="7"/>
  <c r="DZ5" i="7"/>
  <c r="AP6" i="7"/>
  <c r="AX6" i="7"/>
  <c r="CM5" i="7"/>
  <c r="AY6" i="7"/>
  <c r="CO5" i="7"/>
  <c r="BN4" i="7"/>
  <c r="CW5" i="7"/>
  <c r="BI4" i="7"/>
  <c r="BJ6" i="7"/>
  <c r="CB5" i="7"/>
  <c r="BR5" i="7"/>
  <c r="CZ5" i="7"/>
  <c r="CH5" i="7"/>
  <c r="DL5" i="7"/>
  <c r="CO4" i="7"/>
  <c r="BW5" i="7"/>
  <c r="BF5" i="7"/>
  <c r="CR5" i="4"/>
  <c r="DO4" i="4"/>
  <c r="AP4" i="4"/>
  <c r="CI6" i="4"/>
  <c r="CD6" i="4"/>
  <c r="BE5" i="4"/>
  <c r="CZ5" i="4"/>
  <c r="DX4" i="4"/>
  <c r="BB5" i="4"/>
  <c r="BD5" i="4"/>
  <c r="CA4" i="4"/>
  <c r="DX5" i="4"/>
  <c r="CF4" i="4"/>
  <c r="CG5" i="4"/>
  <c r="DN6" i="4"/>
  <c r="DE4" i="4"/>
  <c r="BW5" i="4"/>
  <c r="DA6" i="4"/>
  <c r="DE6" i="4"/>
  <c r="BC4" i="4"/>
  <c r="DZ4" i="4"/>
  <c r="CC5" i="4"/>
  <c r="DO5" i="4"/>
  <c r="CG4" i="4"/>
  <c r="BB4" i="4"/>
  <c r="BH6" i="4"/>
  <c r="CF5" i="4"/>
  <c r="BI6" i="4"/>
  <c r="DE5" i="4"/>
  <c r="EA5" i="4"/>
  <c r="CI4" i="4"/>
  <c r="DQ5" i="4"/>
  <c r="AU6" i="4"/>
  <c r="CS4" i="4"/>
  <c r="CR6" i="4"/>
  <c r="AS6" i="4"/>
  <c r="CI5" i="4"/>
  <c r="EB5" i="4"/>
  <c r="AT6" i="4"/>
  <c r="BN4" i="4"/>
  <c r="BG5" i="4"/>
  <c r="AP6" i="4"/>
  <c r="CB6" i="4"/>
  <c r="AS5" i="4"/>
  <c r="CK5" i="4"/>
  <c r="DU6" i="4"/>
  <c r="BG4" i="4"/>
  <c r="CS6" i="4"/>
  <c r="BE6" i="4"/>
  <c r="DZ6" i="4"/>
  <c r="BO4" i="4"/>
  <c r="DR6" i="4"/>
  <c r="CQ4" i="4"/>
  <c r="BC5" i="4"/>
  <c r="BW4" i="4"/>
  <c r="CA5" i="4"/>
  <c r="BU5" i="4"/>
  <c r="CS5" i="4"/>
  <c r="BP6" i="4"/>
  <c r="BC6" i="4"/>
  <c r="DQ6" i="4"/>
  <c r="CN4" i="4"/>
  <c r="CM4" i="4"/>
  <c r="BM4" i="4"/>
  <c r="BO6" i="4"/>
  <c r="DS6" i="4"/>
  <c r="BO5" i="4"/>
  <c r="CE5" i="4"/>
  <c r="BJ4" i="4"/>
  <c r="BU4" i="4"/>
  <c r="CE6" i="4"/>
  <c r="CC4" i="4"/>
  <c r="BB6" i="4"/>
  <c r="CU6" i="4"/>
  <c r="AV4" i="4"/>
  <c r="DR5" i="4"/>
  <c r="BR6" i="4"/>
  <c r="CY5" i="4"/>
  <c r="CJ5" i="4"/>
  <c r="CX5" i="4"/>
  <c r="DM4" i="4"/>
  <c r="CN5" i="4"/>
  <c r="DQ4" i="4"/>
  <c r="BZ6" i="4"/>
  <c r="AS4" i="4"/>
  <c r="CZ6" i="4"/>
  <c r="AW6" i="4"/>
  <c r="DI4" i="4"/>
  <c r="DV5" i="4"/>
  <c r="CR4" i="4"/>
  <c r="AQ4" i="4"/>
  <c r="CP5" i="4"/>
  <c r="DA4" i="4"/>
  <c r="DM5" i="4"/>
  <c r="DK6" i="4"/>
  <c r="CB4" i="4"/>
  <c r="DV6" i="4"/>
  <c r="BT5" i="4"/>
  <c r="CV5" i="4"/>
  <c r="AQ6" i="4"/>
  <c r="DX6" i="4"/>
  <c r="AX6" i="4"/>
  <c r="CO4" i="4"/>
  <c r="DK5" i="4"/>
  <c r="CY4" i="4"/>
  <c r="CL4" i="4"/>
  <c r="BL5" i="4"/>
  <c r="BX6" i="4"/>
  <c r="AT5" i="4"/>
  <c r="CP4" i="4"/>
  <c r="AV6" i="4"/>
  <c r="EB6" i="4"/>
  <c r="DW6" i="4"/>
  <c r="CQ5" i="4"/>
  <c r="AZ5" i="4"/>
  <c r="BX4" i="4"/>
  <c r="EA4" i="4"/>
  <c r="CH5" i="4"/>
  <c r="DZ5" i="4"/>
  <c r="BF4" i="4"/>
  <c r="CB5" i="4"/>
  <c r="BW6" i="4"/>
  <c r="BD6" i="4"/>
  <c r="BQ4" i="4"/>
  <c r="CC6" i="4"/>
  <c r="CM5" i="4"/>
  <c r="DL5" i="4"/>
  <c r="BZ5" i="4"/>
  <c r="AX5" i="4"/>
  <c r="DR4" i="4"/>
  <c r="DJ6" i="4"/>
  <c r="AY6" i="4"/>
  <c r="CM6" i="4"/>
  <c r="BV4" i="4"/>
  <c r="DN4" i="4"/>
  <c r="DT4" i="4"/>
  <c r="CP6" i="4"/>
  <c r="BL4" i="4"/>
  <c r="CV4" i="4"/>
  <c r="BH5" i="4"/>
  <c r="DT5" i="4"/>
  <c r="CA6" i="4"/>
  <c r="BF6" i="4"/>
  <c r="CY6" i="4"/>
  <c r="CD4" i="4"/>
  <c r="AR6" i="4"/>
  <c r="CK6" i="4"/>
  <c r="BT6" i="4"/>
  <c r="BN5" i="4"/>
  <c r="AX4" i="4"/>
  <c r="DY6" i="4"/>
  <c r="CT6" i="4"/>
  <c r="DS5" i="4"/>
  <c r="AV5" i="4"/>
  <c r="CL5" i="4"/>
  <c r="DI5" i="4"/>
  <c r="AW4" i="4"/>
  <c r="BL6" i="4"/>
  <c r="CG6" i="4"/>
  <c r="BJ5" i="4"/>
  <c r="AW5" i="4"/>
  <c r="BS5" i="4"/>
  <c r="EA6" i="4"/>
  <c r="BI4" i="4"/>
  <c r="DU4" i="4"/>
  <c r="BF5" i="4"/>
  <c r="BP5" i="4"/>
  <c r="CJ4" i="4"/>
  <c r="DW4" i="4"/>
  <c r="DT6" i="4"/>
  <c r="BD4" i="4"/>
  <c r="BN6" i="4"/>
  <c r="CE4" i="4"/>
  <c r="BK6" i="4"/>
  <c r="DI6" i="4"/>
  <c r="CD5" i="4"/>
  <c r="CO6" i="4"/>
  <c r="BT4" i="4"/>
  <c r="CH4" i="4"/>
  <c r="CF6" i="4"/>
  <c r="BA4" i="4"/>
  <c r="CW6" i="4"/>
  <c r="BG6" i="4"/>
  <c r="BI5" i="4"/>
  <c r="BS6" i="4"/>
  <c r="BV6" i="4"/>
  <c r="CN6" i="4"/>
  <c r="BH4" i="4"/>
  <c r="AR5" i="4"/>
  <c r="CX6" i="4"/>
  <c r="BQ6" i="4"/>
  <c r="CH6" i="4"/>
  <c r="DS4" i="4"/>
  <c r="AZ4" i="4"/>
  <c r="DO6" i="4"/>
  <c r="AQ5" i="4"/>
  <c r="BK4" i="4"/>
  <c r="BR4" i="4"/>
  <c r="CZ4" i="4"/>
  <c r="DA5" i="4"/>
  <c r="AR4" i="4"/>
  <c r="BM5" i="4"/>
  <c r="DY5" i="4"/>
  <c r="AT4" i="4"/>
  <c r="BP4" i="4"/>
  <c r="AY5" i="4"/>
  <c r="DP6" i="4"/>
  <c r="AU4" i="4"/>
  <c r="DU5" i="4"/>
  <c r="CU5" i="4"/>
  <c r="DL6" i="4"/>
  <c r="CW4" i="4"/>
  <c r="EB4" i="4"/>
  <c r="DN5" i="4"/>
  <c r="CX4" i="4"/>
  <c r="CU4" i="4"/>
  <c r="DM6" i="4"/>
  <c r="BJ6" i="4"/>
  <c r="DY4" i="4"/>
  <c r="AY4" i="4"/>
  <c r="BS4" i="4"/>
  <c r="AU5" i="4"/>
  <c r="BY6" i="4"/>
  <c r="CK4" i="4"/>
  <c r="BA5" i="4"/>
  <c r="BQ5" i="4"/>
  <c r="DJ5" i="4"/>
  <c r="CT5" i="4"/>
  <c r="DK4" i="4"/>
  <c r="BE4" i="4"/>
  <c r="AZ6" i="4"/>
  <c r="BR5" i="4"/>
  <c r="DP5" i="4"/>
  <c r="DW5" i="4"/>
  <c r="CT4" i="4"/>
  <c r="CV6" i="4"/>
  <c r="CL6" i="4"/>
  <c r="AP5" i="4"/>
  <c r="DP4" i="4"/>
  <c r="CO5" i="4"/>
  <c r="BV5" i="4"/>
  <c r="CJ6" i="4"/>
  <c r="DJ4" i="4"/>
  <c r="CQ6" i="4"/>
  <c r="BM6" i="4"/>
  <c r="DL4" i="4"/>
  <c r="BY5" i="4"/>
  <c r="BX5" i="4"/>
  <c r="CW5" i="4"/>
  <c r="BU6" i="4"/>
  <c r="BK5" i="4"/>
  <c r="BY4" i="4"/>
  <c r="DV4" i="4"/>
  <c r="BZ4" i="4"/>
  <c r="BA6" i="4"/>
  <c r="I3" i="11"/>
  <c r="CB4" i="13" l="1"/>
  <c r="BU6" i="13"/>
  <c r="CH5" i="13"/>
  <c r="BL4" i="13"/>
  <c r="DV6" i="13"/>
  <c r="BL6" i="13"/>
  <c r="DW4" i="13"/>
  <c r="BO6" i="13"/>
  <c r="CW6" i="13"/>
  <c r="AX5" i="13"/>
  <c r="DV5" i="13"/>
  <c r="CI4" i="13"/>
  <c r="BO4" i="13"/>
  <c r="DV4" i="13"/>
  <c r="BN4" i="13"/>
  <c r="CX5" i="13"/>
  <c r="BY4" i="13"/>
  <c r="AX4" i="13"/>
  <c r="AZ5" i="13"/>
  <c r="DJ6" i="13"/>
  <c r="DE4" i="13"/>
  <c r="CZ4" i="13"/>
  <c r="CO5" i="13"/>
  <c r="AQ4" i="13"/>
  <c r="CV4" i="13"/>
  <c r="BJ4" i="13"/>
  <c r="CT6" i="13"/>
  <c r="AZ6" i="13"/>
  <c r="BG5" i="13"/>
  <c r="CD5" i="13"/>
  <c r="EA6" i="13"/>
  <c r="DA4" i="13"/>
  <c r="DM4" i="13"/>
  <c r="DP5" i="13"/>
  <c r="BY6" i="13"/>
  <c r="DJ5" i="13"/>
  <c r="CO6" i="13"/>
  <c r="AV5" i="13"/>
  <c r="BD4" i="13"/>
  <c r="AP6" i="13"/>
  <c r="AP4" i="13"/>
  <c r="BX6" i="13"/>
  <c r="DY5" i="13"/>
  <c r="BC5" i="13"/>
  <c r="DZ5" i="13"/>
  <c r="BP6" i="13"/>
  <c r="CJ4" i="13"/>
  <c r="CQ6" i="13"/>
  <c r="DY4" i="13"/>
  <c r="DS4" i="13"/>
  <c r="CF4" i="13"/>
  <c r="AU4" i="13"/>
  <c r="BV6" i="13"/>
  <c r="BS5" i="13"/>
  <c r="CY4" i="13"/>
  <c r="CG5" i="13"/>
  <c r="CV6" i="13"/>
  <c r="BU4" i="13"/>
  <c r="DI6" i="13"/>
  <c r="DX6" i="13"/>
  <c r="CU4" i="13"/>
  <c r="BP5" i="13"/>
  <c r="BG6" i="13"/>
  <c r="AR4" i="13"/>
  <c r="CL5" i="13"/>
  <c r="AS4" i="13"/>
  <c r="BF5" i="13"/>
  <c r="AS6" i="13"/>
  <c r="CT4" i="13"/>
  <c r="CP4" i="13"/>
  <c r="CY5" i="13"/>
  <c r="BR4" i="13"/>
  <c r="CV5" i="13"/>
  <c r="DO4" i="13"/>
  <c r="BC4" i="13"/>
  <c r="DQ6" i="13"/>
  <c r="DA5" i="13"/>
  <c r="BA5" i="13"/>
  <c r="AY5" i="13"/>
  <c r="BV5" i="13"/>
  <c r="BR5" i="13"/>
  <c r="CQ5" i="13"/>
  <c r="AU6" i="13"/>
  <c r="AT4" i="13"/>
  <c r="DM6" i="13"/>
  <c r="BG4" i="13"/>
  <c r="CK5" i="13"/>
  <c r="AW5" i="13"/>
  <c r="DJ4" i="13"/>
  <c r="DR6" i="13"/>
  <c r="EA5" i="13"/>
  <c r="CW4" i="13"/>
  <c r="CQ4" i="13"/>
  <c r="DS5" i="13"/>
  <c r="CK4" i="13"/>
  <c r="BI4" i="13"/>
  <c r="BT5" i="13"/>
  <c r="AT6" i="13"/>
  <c r="DN4" i="13"/>
  <c r="BT6" i="13"/>
  <c r="CF5" i="13"/>
  <c r="CZ5" i="13"/>
  <c r="CK6" i="13"/>
  <c r="AQ6" i="13"/>
  <c r="EA4" i="13"/>
  <c r="DR4" i="13"/>
  <c r="CA6" i="13"/>
  <c r="BH4" i="13"/>
  <c r="BY5" i="13"/>
  <c r="DN6" i="13"/>
  <c r="BW5" i="13"/>
  <c r="AZ4" i="13"/>
  <c r="CM6" i="13"/>
  <c r="DZ4" i="13"/>
  <c r="CC6" i="13"/>
  <c r="CP5" i="13"/>
  <c r="CD6" i="13"/>
  <c r="BE5" i="13"/>
  <c r="BO5" i="13"/>
  <c r="CI5" i="13"/>
  <c r="DP4" i="13"/>
  <c r="AS5" i="13"/>
  <c r="BS4" i="13"/>
  <c r="BM4" i="13"/>
  <c r="BX4" i="13"/>
  <c r="CF6" i="13"/>
  <c r="CU6" i="13"/>
  <c r="BF6" i="13"/>
  <c r="CP6" i="13"/>
  <c r="CC4" i="13"/>
  <c r="DZ6" i="13"/>
  <c r="BW6" i="13"/>
  <c r="BP4" i="13"/>
  <c r="CE6" i="13"/>
  <c r="BI6" i="13"/>
  <c r="CE5" i="13"/>
  <c r="CG6" i="13"/>
  <c r="AV4" i="13"/>
  <c r="BJ6" i="13"/>
  <c r="DM5" i="13"/>
  <c r="CS4" i="13"/>
  <c r="BQ5" i="13"/>
  <c r="BZ5" i="13"/>
  <c r="AU5" i="13"/>
  <c r="DE5" i="13"/>
  <c r="BD6" i="13"/>
  <c r="CX6" i="13"/>
  <c r="DQ4" i="13"/>
  <c r="DO5" i="13"/>
  <c r="BB5" i="13"/>
  <c r="BN5" i="13"/>
  <c r="BW4" i="13"/>
  <c r="CS6" i="13"/>
  <c r="BQ4" i="13"/>
  <c r="DK6" i="13"/>
  <c r="AY4" i="13"/>
  <c r="CW5" i="13"/>
  <c r="EB6" i="13"/>
  <c r="CB5" i="13"/>
  <c r="BK4" i="13"/>
  <c r="DI4" i="13"/>
  <c r="DL6" i="13"/>
  <c r="DT5" i="13"/>
  <c r="CE4" i="13"/>
  <c r="DU5" i="13"/>
  <c r="AR5" i="13"/>
  <c r="BT4" i="13"/>
  <c r="AQ5" i="13"/>
  <c r="BK6" i="13"/>
  <c r="CY6" i="13"/>
  <c r="DS6" i="13"/>
  <c r="CN6" i="13"/>
  <c r="BX5" i="13"/>
  <c r="CH6" i="13"/>
  <c r="DY6" i="13"/>
  <c r="DK5" i="13"/>
  <c r="CL4" i="13"/>
  <c r="BQ6" i="13"/>
  <c r="DE6" i="13"/>
  <c r="CA5" i="13"/>
  <c r="BM5" i="13"/>
  <c r="DA6" i="13"/>
  <c r="BR6" i="13"/>
  <c r="BM6" i="13"/>
  <c r="CZ6" i="13"/>
  <c r="BD5" i="13"/>
  <c r="AT5" i="13"/>
  <c r="AP5" i="13"/>
  <c r="DL4" i="13"/>
  <c r="CH4" i="13"/>
  <c r="DW6" i="13"/>
  <c r="CS5" i="13"/>
  <c r="BZ6" i="13"/>
  <c r="BL5" i="13"/>
  <c r="CC5" i="13"/>
  <c r="AV6" i="13"/>
  <c r="DI5" i="13"/>
  <c r="CU5" i="13"/>
  <c r="DO6" i="13"/>
  <c r="BB4" i="13"/>
  <c r="CO4" i="13"/>
  <c r="CT5" i="13"/>
  <c r="BC6" i="13"/>
  <c r="BF4" i="13"/>
  <c r="AW4" i="13"/>
  <c r="BN6" i="13"/>
  <c r="CM4" i="13"/>
  <c r="CR5" i="13"/>
  <c r="DR5" i="13"/>
  <c r="EB4" i="13"/>
  <c r="BE6" i="13"/>
  <c r="CG4" i="13"/>
  <c r="AY6" i="13"/>
  <c r="CL6" i="13"/>
  <c r="CX4" i="13"/>
  <c r="CB6" i="13"/>
  <c r="DU4" i="13"/>
  <c r="AR6" i="13"/>
  <c r="CA4" i="13"/>
  <c r="DU6" i="13"/>
  <c r="BV4" i="13"/>
  <c r="DN5" i="13"/>
  <c r="CM5" i="13"/>
  <c r="CD4" i="13"/>
  <c r="BH6" i="13"/>
  <c r="BA6" i="13"/>
  <c r="DX5" i="13"/>
  <c r="AX6" i="13"/>
  <c r="DP6" i="13"/>
  <c r="BZ4" i="13"/>
  <c r="BA4" i="13"/>
  <c r="BE4" i="13"/>
  <c r="AW6" i="13"/>
  <c r="CR4" i="13"/>
  <c r="CJ5" i="13"/>
  <c r="CN4" i="13"/>
  <c r="CR6" i="13"/>
  <c r="DW5" i="13"/>
  <c r="CI6" i="13"/>
  <c r="DX4" i="13"/>
  <c r="CJ6" i="13"/>
  <c r="BK5" i="13"/>
  <c r="BH5" i="13"/>
  <c r="BU5" i="13"/>
  <c r="DK4" i="13"/>
  <c r="BI5" i="13"/>
  <c r="BS6" i="13"/>
  <c r="CN5" i="13"/>
  <c r="EB5" i="13"/>
  <c r="BJ5" i="13"/>
  <c r="DL5" i="13"/>
  <c r="BB6" i="13"/>
  <c r="DQ5" i="13"/>
  <c r="DT6" i="13"/>
  <c r="DT4" i="13"/>
  <c r="DX4" i="11"/>
  <c r="BK5" i="11"/>
  <c r="BY4" i="11"/>
  <c r="DO5" i="11"/>
  <c r="DR4" i="11"/>
  <c r="BR5" i="11"/>
  <c r="CK4" i="11"/>
  <c r="DU4" i="11"/>
  <c r="AU5" i="11"/>
  <c r="BH5" i="11"/>
  <c r="DE6" i="11"/>
  <c r="AT5" i="11"/>
  <c r="DN5" i="11"/>
  <c r="BB5" i="11"/>
  <c r="CU6" i="11"/>
  <c r="BP4" i="11"/>
  <c r="BX5" i="11"/>
  <c r="BS5" i="11"/>
  <c r="BM6" i="11"/>
  <c r="BZ4" i="11"/>
  <c r="BQ5" i="11"/>
  <c r="BP6" i="11"/>
  <c r="BH6" i="11"/>
  <c r="DA5" i="11"/>
  <c r="CH5" i="11"/>
  <c r="CR5" i="11"/>
  <c r="BF4" i="11"/>
  <c r="DW5" i="11"/>
  <c r="DV5" i="11"/>
  <c r="BR4" i="11"/>
  <c r="CN5" i="11"/>
  <c r="CY6" i="11"/>
  <c r="CJ6" i="11"/>
  <c r="BE4" i="11"/>
  <c r="AS5" i="11"/>
  <c r="CX4" i="11"/>
  <c r="BS4" i="11"/>
  <c r="DK6" i="11"/>
  <c r="BW6" i="11"/>
  <c r="CY5" i="11"/>
  <c r="BK4" i="11"/>
  <c r="CE6" i="11"/>
  <c r="CS6" i="11"/>
  <c r="BJ4" i="11"/>
  <c r="BY5" i="11"/>
  <c r="DQ5" i="11"/>
  <c r="CW4" i="11"/>
  <c r="DA4" i="11"/>
  <c r="CA4" i="11"/>
  <c r="AV5" i="11"/>
  <c r="DL5" i="11"/>
  <c r="DT5" i="11"/>
  <c r="BD4" i="11"/>
  <c r="BA4" i="11"/>
  <c r="CK5" i="11"/>
  <c r="BC4" i="11"/>
  <c r="CH6" i="11"/>
  <c r="DZ6" i="11"/>
  <c r="DJ5" i="11"/>
  <c r="AP4" i="11"/>
  <c r="BX4" i="11"/>
  <c r="AY6" i="11"/>
  <c r="BT4" i="11"/>
  <c r="BG4" i="11"/>
  <c r="DJ6" i="11"/>
  <c r="DL6" i="11"/>
  <c r="AX5" i="11"/>
  <c r="BH4" i="11"/>
  <c r="CX6" i="11"/>
  <c r="BW4" i="11"/>
  <c r="DY5" i="11"/>
  <c r="DP6" i="11"/>
  <c r="DN4" i="11"/>
  <c r="DX5" i="11"/>
  <c r="BA5" i="11"/>
  <c r="BI5" i="11"/>
  <c r="AT6" i="11"/>
  <c r="BO6" i="11"/>
  <c r="DP5" i="11"/>
  <c r="CB6" i="11"/>
  <c r="BG5" i="11"/>
  <c r="CI5" i="11"/>
  <c r="CA5" i="11"/>
  <c r="CH4" i="11"/>
  <c r="BL5" i="11"/>
  <c r="BY6" i="11"/>
  <c r="EA5" i="11"/>
  <c r="BZ6" i="11"/>
  <c r="DW6" i="11"/>
  <c r="CZ6" i="11"/>
  <c r="BU5" i="11"/>
  <c r="CG6" i="11"/>
  <c r="BI6" i="11"/>
  <c r="BJ5" i="11"/>
  <c r="DZ4" i="11"/>
  <c r="AU4" i="11"/>
  <c r="BO4" i="11"/>
  <c r="CL4" i="11"/>
  <c r="CG5" i="11"/>
  <c r="DV6" i="11"/>
  <c r="BG6" i="11"/>
  <c r="BT5" i="11"/>
  <c r="BA6" i="11"/>
  <c r="CW6" i="11"/>
  <c r="CV5" i="11"/>
  <c r="BZ5" i="11"/>
  <c r="BD5" i="11"/>
  <c r="BV6" i="11"/>
  <c r="BO5" i="11"/>
  <c r="DO4" i="11"/>
  <c r="DM6" i="11"/>
  <c r="DK5" i="11"/>
  <c r="BU6" i="11"/>
  <c r="DW4" i="11"/>
  <c r="CF4" i="11"/>
  <c r="EB4" i="11"/>
  <c r="BB4" i="11"/>
  <c r="AP6" i="11"/>
  <c r="DU5" i="11"/>
  <c r="AQ6" i="11"/>
  <c r="CT6" i="11"/>
  <c r="CO6" i="11"/>
  <c r="CQ5" i="11"/>
  <c r="EB6" i="11"/>
  <c r="AV6" i="11"/>
  <c r="DO6" i="11"/>
  <c r="AW6" i="11"/>
  <c r="DS5" i="11"/>
  <c r="AR6" i="11"/>
  <c r="CG4" i="11"/>
  <c r="DS4" i="11"/>
  <c r="AY5" i="11"/>
  <c r="DZ5" i="11"/>
  <c r="BC5" i="11"/>
  <c r="DI4" i="11"/>
  <c r="AW5" i="11"/>
  <c r="BF6" i="11"/>
  <c r="CL5" i="11"/>
  <c r="AS6" i="11"/>
  <c r="EA4" i="11"/>
  <c r="BW5" i="11"/>
  <c r="BE5" i="11"/>
  <c r="AZ4" i="11"/>
  <c r="CO4" i="11"/>
  <c r="DI5" i="11"/>
  <c r="AX6" i="11"/>
  <c r="AU6" i="11"/>
  <c r="CX5" i="11"/>
  <c r="CI6" i="11"/>
  <c r="CD4" i="11"/>
  <c r="BI4" i="11"/>
  <c r="CP6" i="11"/>
  <c r="CK6" i="11"/>
  <c r="BE6" i="11"/>
  <c r="BK6" i="11"/>
  <c r="BL6" i="11"/>
  <c r="CY4" i="11"/>
  <c r="BL4" i="11"/>
  <c r="DE5" i="11"/>
  <c r="BB6" i="11"/>
  <c r="DJ4" i="11"/>
  <c r="CL6" i="11"/>
  <c r="CM4" i="11"/>
  <c r="CJ4" i="11"/>
  <c r="CC4" i="11"/>
  <c r="AR5" i="11"/>
  <c r="DR6" i="11"/>
  <c r="CA6" i="11"/>
  <c r="AQ4" i="11"/>
  <c r="CW5" i="11"/>
  <c r="DS6" i="11"/>
  <c r="BN4" i="11"/>
  <c r="BQ6" i="11"/>
  <c r="CR4" i="11"/>
  <c r="AW4" i="11"/>
  <c r="CM5" i="11"/>
  <c r="AQ5" i="11"/>
  <c r="DK4" i="11"/>
  <c r="CJ5" i="11"/>
  <c r="CQ6" i="11"/>
  <c r="CU5" i="11"/>
  <c r="BU4" i="11"/>
  <c r="DU6" i="11"/>
  <c r="CV4" i="11"/>
  <c r="AX4" i="11"/>
  <c r="EA6" i="11"/>
  <c r="BM5" i="11"/>
  <c r="DE4" i="11"/>
  <c r="BV4" i="11"/>
  <c r="AZ5" i="11"/>
  <c r="CI4" i="11"/>
  <c r="CU4" i="11"/>
  <c r="AP5" i="11"/>
  <c r="BV5" i="11"/>
  <c r="CT4" i="11"/>
  <c r="DR5" i="11"/>
  <c r="DM5" i="11"/>
  <c r="DT6" i="11"/>
  <c r="AZ6" i="11"/>
  <c r="BD6" i="11"/>
  <c r="CN4" i="11"/>
  <c r="AT4" i="11"/>
  <c r="DQ4" i="11"/>
  <c r="CQ4" i="11"/>
  <c r="CS4" i="11"/>
  <c r="CF6" i="11"/>
  <c r="DX6" i="11"/>
  <c r="DV4" i="11"/>
  <c r="DY4" i="11"/>
  <c r="CM6" i="11"/>
  <c r="CB5" i="11"/>
  <c r="DM4" i="11"/>
  <c r="AS4" i="11"/>
  <c r="AY4" i="11"/>
  <c r="CS5" i="11"/>
  <c r="BQ4" i="11"/>
  <c r="BP5" i="11"/>
  <c r="DP4" i="11"/>
  <c r="AR4" i="11"/>
  <c r="CZ4" i="11"/>
  <c r="EB5" i="11"/>
  <c r="CN6" i="11"/>
  <c r="DT4" i="11"/>
  <c r="BJ6" i="11"/>
  <c r="CF5" i="11"/>
  <c r="AV4" i="11"/>
  <c r="BR6" i="11"/>
  <c r="BT6" i="11"/>
  <c r="DA6" i="11"/>
  <c r="CR6" i="11"/>
  <c r="CE5" i="11"/>
  <c r="CB4" i="11"/>
  <c r="CO5" i="11"/>
  <c r="DI6" i="11"/>
  <c r="BN6" i="11"/>
  <c r="BC6" i="11"/>
  <c r="CZ5" i="11"/>
  <c r="BX6" i="11"/>
  <c r="DL4" i="11"/>
  <c r="DN6" i="11"/>
  <c r="CP5" i="11"/>
  <c r="CE4" i="11"/>
  <c r="DQ6" i="11"/>
  <c r="DY6" i="11"/>
  <c r="CD6" i="11"/>
  <c r="CC6" i="11"/>
  <c r="BS6" i="11"/>
  <c r="BN5" i="11"/>
  <c r="CC5" i="11"/>
  <c r="CP4" i="11"/>
  <c r="CV6" i="11"/>
  <c r="CD5" i="11"/>
  <c r="CT5" i="11"/>
  <c r="BF5" i="11"/>
  <c r="BM4" i="11"/>
  <c r="BY10" i="13" l="1"/>
  <c r="I10" i="13"/>
  <c r="DP10" i="13" s="1"/>
  <c r="J9" i="13"/>
  <c r="DQ9" i="13" s="1"/>
  <c r="D10" i="13"/>
  <c r="DH10" i="13" s="1"/>
  <c r="E9" i="13"/>
  <c r="CD9" i="13" s="1"/>
  <c r="G10" i="13"/>
  <c r="DK10" i="13" s="1"/>
  <c r="CN10" i="13"/>
  <c r="L9" i="13"/>
  <c r="C10" i="13"/>
  <c r="H10" i="13"/>
  <c r="CS10" i="13" s="1"/>
  <c r="D9" i="13"/>
  <c r="DH9" i="13" s="1"/>
  <c r="BY9" i="13"/>
  <c r="I9" i="13"/>
  <c r="DP9" i="13" s="1"/>
  <c r="J10" i="13"/>
  <c r="DQ10" i="13" s="1"/>
  <c r="F9" i="13"/>
  <c r="DJ9" i="13" s="1"/>
  <c r="CI9" i="13"/>
  <c r="L10" i="13"/>
  <c r="K9" i="13"/>
  <c r="DR9" i="13" s="1"/>
  <c r="G9" i="13"/>
  <c r="F10" i="13"/>
  <c r="C9" i="13"/>
  <c r="DG9" i="13" s="1"/>
  <c r="BT9" i="13"/>
  <c r="H9" i="13"/>
  <c r="CS9" i="13"/>
  <c r="E10" i="13"/>
  <c r="CD10" i="13" s="1"/>
  <c r="K10" i="13"/>
  <c r="DR10" i="13" s="1"/>
  <c r="DO9" i="13" l="1"/>
  <c r="DS9" i="13"/>
  <c r="DO10" i="13"/>
  <c r="DS10" i="13"/>
  <c r="DC10" i="13"/>
  <c r="DM10" i="13"/>
  <c r="CX9" i="13"/>
  <c r="DL9" i="13"/>
  <c r="CI10" i="13"/>
  <c r="DJ10" i="13"/>
  <c r="DC9" i="13"/>
  <c r="DM9" i="13"/>
  <c r="CN9" i="13"/>
  <c r="DK9" i="13"/>
  <c r="CX10" i="13"/>
  <c r="DL10" i="13"/>
  <c r="BT10" i="13"/>
  <c r="DG10" i="13"/>
  <c r="DI10" i="13"/>
  <c r="DN10" i="13"/>
  <c r="DI9" i="13"/>
  <c r="DN9" i="13"/>
  <c r="R6" i="4" l="1"/>
  <c r="Q6" i="4"/>
  <c r="R5" i="4"/>
  <c r="Q5" i="4"/>
  <c r="P6" i="4" l="1"/>
  <c r="P5" i="4"/>
  <c r="P4" i="4" l="1"/>
  <c r="R4" i="4" l="1"/>
  <c r="Q4" i="4"/>
  <c r="O6" i="4" l="1"/>
  <c r="O5" i="4"/>
  <c r="N6" i="4" l="1"/>
  <c r="M6" i="4"/>
  <c r="L6" i="4"/>
  <c r="N5" i="4"/>
  <c r="M5" i="4"/>
  <c r="L5" i="4"/>
  <c r="K6" i="4"/>
  <c r="K5" i="4"/>
  <c r="I4" i="4" l="1"/>
  <c r="I4" i="11" s="1"/>
  <c r="G4" i="4"/>
  <c r="G4" i="11" s="1"/>
  <c r="DG4" i="11" s="1"/>
  <c r="H4" i="4"/>
  <c r="H4" i="11" s="1"/>
  <c r="DH4" i="11" s="1"/>
  <c r="F4" i="4"/>
  <c r="F4" i="11" s="1"/>
  <c r="DF4" i="11" s="1"/>
  <c r="J4" i="4" l="1"/>
  <c r="J4" i="11" s="1"/>
  <c r="L4" i="4" l="1"/>
  <c r="M4" i="4"/>
  <c r="K4" i="4"/>
  <c r="O4" i="4" l="1"/>
  <c r="N4" i="4"/>
</calcChain>
</file>

<file path=xl/sharedStrings.xml><?xml version="1.0" encoding="utf-8"?>
<sst xmlns="http://schemas.openxmlformats.org/spreadsheetml/2006/main" count="196" uniqueCount="10">
  <si>
    <t>Jair Bolsonaro</t>
  </si>
  <si>
    <t>Marina Silva</t>
  </si>
  <si>
    <t>Ciro Gomes</t>
  </si>
  <si>
    <t>Fernando Haddad</t>
  </si>
  <si>
    <t>Datafolha</t>
  </si>
  <si>
    <t>Ibope</t>
  </si>
  <si>
    <t>XP</t>
  </si>
  <si>
    <t>Mauá</t>
  </si>
  <si>
    <t>NS/NR</t>
  </si>
  <si>
    <t>ATLAS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</si>
</sst>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65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16" fontId="0" fillId="2" borderId="1" xfId="0" applyNumberFormat="1" applyFill="1" applyBorder="1"/>
    <xf numFmtId="0" fontId="1" fillId="0" borderId="0" xfId="0" applyFont="1"/>
    <xf numFmtId="16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/>
    <xf numFmtId="0" fontId="0" fillId="2" borderId="3" xfId="0" applyFill="1" applyBorder="1"/>
    <xf numFmtId="0" fontId="0" fillId="2" borderId="4" xfId="0" applyFill="1" applyBorder="1"/>
    <xf numFmtId="0" fontId="0" fillId="3" borderId="4" xfId="0" applyFill="1" applyBorder="1"/>
    <xf numFmtId="0" fontId="0" fillId="3" borderId="0" xfId="0" applyFill="1" applyAlignment="1">
      <alignment horizontal="center"/>
    </xf>
    <xf numFmtId="0" fontId="0" fillId="4" borderId="4" xfId="0" applyFill="1" applyBorder="1"/>
    <xf numFmtId="0" fontId="0" fillId="5" borderId="4" xfId="0" applyFill="1" applyBorder="1"/>
    <xf numFmtId="0" fontId="0" fillId="5" borderId="0" xfId="0" applyFill="1" applyAlignment="1">
      <alignment horizontal="center"/>
    </xf>
    <xf numFmtId="9" fontId="0" fillId="0" borderId="0" xfId="1" applyFont="1" applyAlignment="1">
      <alignment horizontal="center"/>
    </xf>
    <xf numFmtId="9" fontId="0" fillId="3" borderId="0" xfId="1" applyFont="1" applyFill="1" applyAlignment="1">
      <alignment horizontal="center"/>
    </xf>
    <xf numFmtId="9" fontId="0" fillId="5" borderId="0" xfId="1" applyFont="1" applyFill="1" applyAlignment="1">
      <alignment horizontal="center"/>
    </xf>
    <xf numFmtId="9" fontId="0" fillId="4" borderId="0" xfId="1" applyFont="1" applyFill="1" applyAlignment="1">
      <alignment horizontal="center"/>
    </xf>
    <xf numFmtId="0" fontId="0" fillId="2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6" borderId="0" xfId="1" applyFont="1" applyFill="1" applyBorder="1" applyAlignment="1">
      <alignment horizontal="center"/>
    </xf>
    <xf numFmtId="9" fontId="0" fillId="3" borderId="0" xfId="1" applyFont="1" applyFill="1" applyBorder="1" applyAlignment="1">
      <alignment horizontal="center"/>
    </xf>
    <xf numFmtId="9" fontId="0" fillId="6" borderId="5" xfId="1" applyFont="1" applyFill="1" applyBorder="1" applyAlignment="1">
      <alignment horizontal="center"/>
    </xf>
    <xf numFmtId="164" fontId="0" fillId="6" borderId="0" xfId="1" applyNumberFormat="1" applyFont="1" applyFill="1" applyBorder="1" applyAlignment="1">
      <alignment horizontal="center"/>
    </xf>
    <xf numFmtId="9" fontId="0" fillId="6" borderId="0" xfId="1" applyFont="1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1" fillId="6" borderId="2" xfId="0" applyFont="1" applyFill="1" applyBorder="1" applyAlignment="1">
      <alignment horizontal="left"/>
    </xf>
    <xf numFmtId="0" fontId="1" fillId="6" borderId="2" xfId="0" applyFont="1" applyFill="1" applyBorder="1"/>
    <xf numFmtId="0" fontId="1" fillId="6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05028"/>
      <rgbColor rgb="00C0DCFE"/>
      <rgbColor rgb="00BEBEBE"/>
      <rgbColor rgb="00FFE4CC"/>
      <rgbColor rgb="00CCCCCC"/>
      <rgbColor rgb="00E6E6E6"/>
      <rgbColor rgb="00808080"/>
      <rgbColor rgb="004496FB"/>
      <rgbColor rgb="00F9D019"/>
      <rgbColor rgb="00FFAE66"/>
      <rgbColor rgb="00CFE0B6"/>
      <rgbColor rgb="00F05028"/>
      <rgbColor rgb="00E1D9EA"/>
      <rgbColor rgb="00A88DC2"/>
      <rgbColor rgb="00024989"/>
      <rgbColor rgb="00666666"/>
      <rgbColor rgb="00C00000"/>
      <rgbColor rgb="00FFAA00"/>
      <rgbColor rgb="0000B16A"/>
      <rgbColor rgb="002495FC"/>
      <rgbColor rgb="00B4DC00"/>
      <rgbColor rgb="00FFE600"/>
      <rgbColor rgb="00195A50"/>
      <rgbColor rgb="0064B400"/>
      <rgbColor rgb="00FFAA00"/>
      <rgbColor rgb="00780032"/>
      <rgbColor rgb="00828282"/>
      <rgbColor rgb="0000BEB4"/>
      <rgbColor rgb="00FFAE66"/>
      <rgbColor rgb="004496FB"/>
      <rgbColor rgb="00FEF5CF"/>
      <rgbColor rgb="00FFFFFF"/>
      <rgbColor rgb="00FFFFFF"/>
      <rgbColor rgb="00FFFFFF"/>
      <rgbColor rgb="00FFFFFF"/>
      <rgbColor rgb="00E6E6E6"/>
      <rgbColor rgb="00024989"/>
      <rgbColor rgb="00A6A6A6"/>
      <rgbColor rgb="00FDEDA2"/>
      <rgbColor rgb="00CCCCCC"/>
      <rgbColor rgb="00FFCA99"/>
      <rgbColor rgb="00BFBFBF"/>
      <rgbColor rgb="00D9D9D9"/>
      <rgbColor rgb="00F2F2F2"/>
      <rgbColor rgb="00B8D192"/>
      <rgbColor rgb="00C5B4D6"/>
      <rgbColor rgb="007F7F7F"/>
      <rgbColor rgb="0083B9FC"/>
      <rgbColor rgb="00045ABE"/>
      <rgbColor rgb="00FF7C00"/>
      <rgbColor rgb="00FFFFFF"/>
      <rgbColor rgb="00E7EFDA"/>
      <rgbColor rgb="0088B14B"/>
      <rgbColor rgb="006E4D8F"/>
    </indexedColors>
    <mruColors>
      <color rgb="FF666666"/>
      <color rgb="FF2495FC"/>
      <color rgb="FFFFAA00"/>
      <color rgb="FF00B1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worksheet" Target="worksheets/sheet4.xml"/><Relationship Id="rId1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3.xml"/><Relationship Id="rId17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2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6.xml"/><Relationship Id="rId10" Type="http://schemas.openxmlformats.org/officeDocument/2006/relationships/worksheet" Target="worksheets/sheet1.xml"/><Relationship Id="rId19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worksheet" Target="work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Segundo Turno - Bolsonaro vs. Marina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6.0096317734967507E-2"/>
          <c:y val="7.7417436825012315E-2"/>
          <c:w val="0.9153209806153676"/>
          <c:h val="0.75501515844139255"/>
        </c:manualLayout>
      </c:layout>
      <c:lineChart>
        <c:grouping val="standard"/>
        <c:varyColors val="0"/>
        <c:ser>
          <c:idx val="0"/>
          <c:order val="0"/>
          <c:tx>
            <c:strRef>
              <c:f>Marina!$AO$4</c:f>
              <c:strCache>
                <c:ptCount val="1"/>
                <c:pt idx="0">
                  <c:v>Jair Bolsonaro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Marina!$AP$3:$EB$3</c:f>
              <c:numCache>
                <c:formatCode>d\-mmm</c:formatCode>
                <c:ptCount val="91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43367</c:v>
                </c:pt>
                <c:pt idx="80">
                  <c:v>43368</c:v>
                </c:pt>
                <c:pt idx="81">
                  <c:v>43369</c:v>
                </c:pt>
                <c:pt idx="82">
                  <c:v>43370</c:v>
                </c:pt>
                <c:pt idx="83">
                  <c:v>43371</c:v>
                </c:pt>
                <c:pt idx="84">
                  <c:v>43374</c:v>
                </c:pt>
                <c:pt idx="85">
                  <c:v>43375</c:v>
                </c:pt>
                <c:pt idx="86">
                  <c:v>43376</c:v>
                </c:pt>
                <c:pt idx="87">
                  <c:v>43377</c:v>
                </c:pt>
                <c:pt idx="88">
                  <c:v>43378</c:v>
                </c:pt>
                <c:pt idx="89">
                  <c:v>43381</c:v>
                </c:pt>
                <c:pt idx="90">
                  <c:v>43382</c:v>
                </c:pt>
              </c:numCache>
            </c:numRef>
          </c:cat>
          <c:val>
            <c:numRef>
              <c:f>Marina!$AP$4:$EB$4</c:f>
              <c:numCache>
                <c:formatCode>General</c:formatCode>
                <c:ptCount val="9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0.39450499999999999</c:v>
                </c:pt>
                <c:pt idx="65">
                  <c:v>0.35435100000000008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Marina!$AO$5</c:f>
              <c:strCache>
                <c:ptCount val="1"/>
                <c:pt idx="0">
                  <c:v>Marina Silva</c:v>
                </c:pt>
              </c:strCache>
            </c:strRef>
          </c:tx>
          <c:spPr>
            <a:ln w="38100">
              <a:solidFill>
                <a:srgbClr val="00B16A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16A"/>
              </a:solidFill>
              <a:ln>
                <a:solidFill>
                  <a:srgbClr val="00B16A"/>
                </a:solidFill>
                <a:prstDash val="solid"/>
              </a:ln>
            </c:spPr>
          </c:marker>
          <c:cat>
            <c:numRef>
              <c:f>Marina!$AP$3:$EB$3</c:f>
              <c:numCache>
                <c:formatCode>d\-mmm</c:formatCode>
                <c:ptCount val="91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43367</c:v>
                </c:pt>
                <c:pt idx="80">
                  <c:v>43368</c:v>
                </c:pt>
                <c:pt idx="81">
                  <c:v>43369</c:v>
                </c:pt>
                <c:pt idx="82">
                  <c:v>43370</c:v>
                </c:pt>
                <c:pt idx="83">
                  <c:v>43371</c:v>
                </c:pt>
                <c:pt idx="84">
                  <c:v>43374</c:v>
                </c:pt>
                <c:pt idx="85">
                  <c:v>43375</c:v>
                </c:pt>
                <c:pt idx="86">
                  <c:v>43376</c:v>
                </c:pt>
                <c:pt idx="87">
                  <c:v>43377</c:v>
                </c:pt>
                <c:pt idx="88">
                  <c:v>43378</c:v>
                </c:pt>
                <c:pt idx="89">
                  <c:v>43381</c:v>
                </c:pt>
                <c:pt idx="90">
                  <c:v>43382</c:v>
                </c:pt>
              </c:numCache>
            </c:numRef>
          </c:cat>
          <c:val>
            <c:numRef>
              <c:f>Marina!$AP$5:$EB$5</c:f>
              <c:numCache>
                <c:formatCode>General</c:formatCode>
                <c:ptCount val="9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0.34608299999999997</c:v>
                </c:pt>
                <c:pt idx="65">
                  <c:v>0.374054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Marina!$AO$6</c:f>
              <c:strCache>
                <c:ptCount val="1"/>
                <c:pt idx="0">
                  <c:v>NS/NR</c:v>
                </c:pt>
              </c:strCache>
            </c:strRef>
          </c:tx>
          <c:spPr>
            <a:ln w="38100">
              <a:solidFill>
                <a:srgbClr val="FFAA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AA00"/>
              </a:solidFill>
              <a:ln>
                <a:solidFill>
                  <a:srgbClr val="FFAA00"/>
                </a:solidFill>
                <a:prstDash val="solid"/>
              </a:ln>
            </c:spPr>
          </c:marker>
          <c:cat>
            <c:numRef>
              <c:f>Marina!$AP$3:$EB$3</c:f>
              <c:numCache>
                <c:formatCode>d\-mmm</c:formatCode>
                <c:ptCount val="91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43367</c:v>
                </c:pt>
                <c:pt idx="80">
                  <c:v>43368</c:v>
                </c:pt>
                <c:pt idx="81">
                  <c:v>43369</c:v>
                </c:pt>
                <c:pt idx="82">
                  <c:v>43370</c:v>
                </c:pt>
                <c:pt idx="83">
                  <c:v>43371</c:v>
                </c:pt>
                <c:pt idx="84">
                  <c:v>43374</c:v>
                </c:pt>
                <c:pt idx="85">
                  <c:v>43375</c:v>
                </c:pt>
                <c:pt idx="86">
                  <c:v>43376</c:v>
                </c:pt>
                <c:pt idx="87">
                  <c:v>43377</c:v>
                </c:pt>
                <c:pt idx="88">
                  <c:v>43378</c:v>
                </c:pt>
                <c:pt idx="89">
                  <c:v>43381</c:v>
                </c:pt>
                <c:pt idx="90">
                  <c:v>43382</c:v>
                </c:pt>
              </c:numCache>
            </c:numRef>
          </c:cat>
          <c:val>
            <c:numRef>
              <c:f>Marina!$AP$6:$EB$6</c:f>
              <c:numCache>
                <c:formatCode>General</c:formatCode>
                <c:ptCount val="9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0.25941200000000009</c:v>
                </c:pt>
                <c:pt idx="65">
                  <c:v>0.27159499999999992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Marina!$AO$9</c:f>
              <c:strCache>
                <c:ptCount val="1"/>
                <c:pt idx="0">
                  <c:v>Jair Bolsonaro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ysDot"/>
            </a:ln>
            <a:effectLst/>
          </c:spPr>
          <c:marker>
            <c:symbol val="none"/>
          </c:marker>
          <c:cat>
            <c:numRef>
              <c:f>Marina!$AP$8:$EB$8</c:f>
              <c:numCache>
                <c:formatCode>d\-mmm</c:formatCode>
                <c:ptCount val="91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43367</c:v>
                </c:pt>
                <c:pt idx="80">
                  <c:v>43368</c:v>
                </c:pt>
                <c:pt idx="81">
                  <c:v>43369</c:v>
                </c:pt>
                <c:pt idx="82">
                  <c:v>43370</c:v>
                </c:pt>
                <c:pt idx="83">
                  <c:v>43371</c:v>
                </c:pt>
                <c:pt idx="84">
                  <c:v>43374</c:v>
                </c:pt>
                <c:pt idx="85">
                  <c:v>43375</c:v>
                </c:pt>
                <c:pt idx="86">
                  <c:v>43376</c:v>
                </c:pt>
                <c:pt idx="87">
                  <c:v>43377</c:v>
                </c:pt>
                <c:pt idx="88">
                  <c:v>43378</c:v>
                </c:pt>
                <c:pt idx="89">
                  <c:v>43381</c:v>
                </c:pt>
                <c:pt idx="90">
                  <c:v>43382</c:v>
                </c:pt>
              </c:numCache>
            </c:numRef>
          </c:cat>
          <c:val>
            <c:numRef>
              <c:f>Marina!$AP$9:$EB$9</c:f>
              <c:numCache>
                <c:formatCode>General</c:formatCode>
                <c:ptCount val="91"/>
                <c:pt idx="0">
                  <c:v>0.35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0.34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0.32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0.32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0.33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0.33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0.34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0.34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0.32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0.32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0.34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0.33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0.34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0.33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0.36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Marina!$AO$10</c:f>
              <c:strCache>
                <c:ptCount val="1"/>
                <c:pt idx="0">
                  <c:v>Marina Silva</c:v>
                </c:pt>
              </c:strCache>
            </c:strRef>
          </c:tx>
          <c:spPr>
            <a:ln w="38100">
              <a:solidFill>
                <a:srgbClr val="00B05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Marina!$AP$8:$EB$8</c:f>
              <c:numCache>
                <c:formatCode>d\-mmm</c:formatCode>
                <c:ptCount val="91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43367</c:v>
                </c:pt>
                <c:pt idx="80">
                  <c:v>43368</c:v>
                </c:pt>
                <c:pt idx="81">
                  <c:v>43369</c:v>
                </c:pt>
                <c:pt idx="82">
                  <c:v>43370</c:v>
                </c:pt>
                <c:pt idx="83">
                  <c:v>43371</c:v>
                </c:pt>
                <c:pt idx="84">
                  <c:v>43374</c:v>
                </c:pt>
                <c:pt idx="85">
                  <c:v>43375</c:v>
                </c:pt>
                <c:pt idx="86">
                  <c:v>43376</c:v>
                </c:pt>
                <c:pt idx="87">
                  <c:v>43377</c:v>
                </c:pt>
                <c:pt idx="88">
                  <c:v>43378</c:v>
                </c:pt>
                <c:pt idx="89">
                  <c:v>43381</c:v>
                </c:pt>
                <c:pt idx="90">
                  <c:v>43382</c:v>
                </c:pt>
              </c:numCache>
            </c:numRef>
          </c:cat>
          <c:val>
            <c:numRef>
              <c:f>Marina!$AP$10:$EB$10</c:f>
              <c:numCache>
                <c:formatCode>General</c:formatCode>
                <c:ptCount val="91"/>
                <c:pt idx="0">
                  <c:v>0.36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0.38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0.36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0.35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0.36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0.37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0.37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0.36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0.37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0.38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0.36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0.37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0.37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0.37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0.37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Marina!$AO$11</c:f>
              <c:strCache>
                <c:ptCount val="1"/>
                <c:pt idx="0">
                  <c:v>NS/NR</c:v>
                </c:pt>
              </c:strCache>
            </c:strRef>
          </c:tx>
          <c:spPr>
            <a:ln w="38100">
              <a:solidFill>
                <a:srgbClr val="FFAA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Marina!$AP$8:$EB$8</c:f>
              <c:numCache>
                <c:formatCode>d\-mmm</c:formatCode>
                <c:ptCount val="91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43367</c:v>
                </c:pt>
                <c:pt idx="80">
                  <c:v>43368</c:v>
                </c:pt>
                <c:pt idx="81">
                  <c:v>43369</c:v>
                </c:pt>
                <c:pt idx="82">
                  <c:v>43370</c:v>
                </c:pt>
                <c:pt idx="83">
                  <c:v>43371</c:v>
                </c:pt>
                <c:pt idx="84">
                  <c:v>43374</c:v>
                </c:pt>
                <c:pt idx="85">
                  <c:v>43375</c:v>
                </c:pt>
                <c:pt idx="86">
                  <c:v>43376</c:v>
                </c:pt>
                <c:pt idx="87">
                  <c:v>43377</c:v>
                </c:pt>
                <c:pt idx="88">
                  <c:v>43378</c:v>
                </c:pt>
                <c:pt idx="89">
                  <c:v>43381</c:v>
                </c:pt>
                <c:pt idx="90">
                  <c:v>43382</c:v>
                </c:pt>
              </c:numCache>
            </c:numRef>
          </c:cat>
          <c:val>
            <c:numRef>
              <c:f>Marina!$AP$11:$EB$11</c:f>
              <c:numCache>
                <c:formatCode>General</c:formatCode>
                <c:ptCount val="91"/>
                <c:pt idx="0">
                  <c:v>0.28999999999999998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0.28000000000000003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0.32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0.33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0.31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0.3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0.28999999999999998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0.3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0.31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0.3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0.3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0.3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0.28999999999999998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0.3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0.3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Marina!$AO$14</c:f>
              <c:strCache>
                <c:ptCount val="1"/>
                <c:pt idx="0">
                  <c:v>Jair Bolsonaro</c:v>
                </c:pt>
              </c:strCache>
            </c:strRef>
          </c:tx>
          <c:spPr>
            <a:ln w="38100">
              <a:noFill/>
              <a:prstDash val="solid"/>
            </a:ln>
            <a:effectLst/>
          </c:spPr>
          <c:marker>
            <c:symbol val="triangle"/>
            <c:size val="10"/>
            <c:spPr>
              <a:solidFill>
                <a:srgbClr val="666666"/>
              </a:solidFill>
              <a:ln>
                <a:solidFill>
                  <a:schemeClr val="tx1"/>
                </a:solidFill>
                <a:prstDash val="solid"/>
              </a:ln>
            </c:spPr>
          </c:marker>
          <c:cat>
            <c:numRef>
              <c:f>Marina!$AP$13:$EB$13</c:f>
              <c:numCache>
                <c:formatCode>d\-mmm</c:formatCode>
                <c:ptCount val="91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43367</c:v>
                </c:pt>
                <c:pt idx="80">
                  <c:v>43368</c:v>
                </c:pt>
                <c:pt idx="81">
                  <c:v>43369</c:v>
                </c:pt>
                <c:pt idx="82">
                  <c:v>43370</c:v>
                </c:pt>
                <c:pt idx="83">
                  <c:v>43371</c:v>
                </c:pt>
                <c:pt idx="84">
                  <c:v>43374</c:v>
                </c:pt>
                <c:pt idx="85">
                  <c:v>43375</c:v>
                </c:pt>
                <c:pt idx="86">
                  <c:v>43376</c:v>
                </c:pt>
                <c:pt idx="87">
                  <c:v>43377</c:v>
                </c:pt>
                <c:pt idx="88">
                  <c:v>43378</c:v>
                </c:pt>
                <c:pt idx="89">
                  <c:v>43381</c:v>
                </c:pt>
                <c:pt idx="90">
                  <c:v>43382</c:v>
                </c:pt>
              </c:numCache>
            </c:numRef>
          </c:cat>
          <c:val>
            <c:numRef>
              <c:f>Marina!$AP$14:$EB$14</c:f>
              <c:numCache>
                <c:formatCode>General</c:formatCode>
                <c:ptCount val="91"/>
                <c:pt idx="0">
                  <c:v>#N/A</c:v>
                </c:pt>
                <c:pt idx="1">
                  <c:v>0.32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0.34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0.37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0.39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Marina!$AO$15</c:f>
              <c:strCache>
                <c:ptCount val="1"/>
                <c:pt idx="0">
                  <c:v>Marina Silva</c:v>
                </c:pt>
              </c:strCache>
            </c:strRef>
          </c:tx>
          <c:spPr>
            <a:ln w="38100">
              <a:noFill/>
              <a:prstDash val="solid"/>
            </a:ln>
            <a:effectLst/>
          </c:spPr>
          <c:marker>
            <c:symbol val="triangle"/>
            <c:size val="10"/>
            <c:spPr>
              <a:solidFill>
                <a:srgbClr val="00B16A"/>
              </a:solidFill>
              <a:ln>
                <a:solidFill>
                  <a:schemeClr val="tx1"/>
                </a:solidFill>
                <a:prstDash val="solid"/>
              </a:ln>
            </c:spPr>
          </c:marker>
          <c:cat>
            <c:numRef>
              <c:f>Marina!$AP$13:$EB$13</c:f>
              <c:numCache>
                <c:formatCode>d\-mmm</c:formatCode>
                <c:ptCount val="91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43367</c:v>
                </c:pt>
                <c:pt idx="80">
                  <c:v>43368</c:v>
                </c:pt>
                <c:pt idx="81">
                  <c:v>43369</c:v>
                </c:pt>
                <c:pt idx="82">
                  <c:v>43370</c:v>
                </c:pt>
                <c:pt idx="83">
                  <c:v>43371</c:v>
                </c:pt>
                <c:pt idx="84">
                  <c:v>43374</c:v>
                </c:pt>
                <c:pt idx="85">
                  <c:v>43375</c:v>
                </c:pt>
                <c:pt idx="86">
                  <c:v>43376</c:v>
                </c:pt>
                <c:pt idx="87">
                  <c:v>43377</c:v>
                </c:pt>
                <c:pt idx="88">
                  <c:v>43378</c:v>
                </c:pt>
                <c:pt idx="89">
                  <c:v>43381</c:v>
                </c:pt>
                <c:pt idx="90">
                  <c:v>43382</c:v>
                </c:pt>
              </c:numCache>
            </c:numRef>
          </c:cat>
          <c:val>
            <c:numRef>
              <c:f>Marina!$AP$15:$EB$15</c:f>
              <c:numCache>
                <c:formatCode>General</c:formatCode>
                <c:ptCount val="91"/>
                <c:pt idx="0">
                  <c:v>#N/A</c:v>
                </c:pt>
                <c:pt idx="1">
                  <c:v>0.42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0.45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0.43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0.43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Marina!$AO$16</c:f>
              <c:strCache>
                <c:ptCount val="1"/>
                <c:pt idx="0">
                  <c:v>NS/NR</c:v>
                </c:pt>
              </c:strCache>
            </c:strRef>
          </c:tx>
          <c:spPr>
            <a:ln w="38100">
              <a:noFill/>
              <a:prstDash val="solid"/>
            </a:ln>
            <a:effectLst/>
          </c:spPr>
          <c:marker>
            <c:symbol val="triangle"/>
            <c:size val="10"/>
            <c:spPr>
              <a:solidFill>
                <a:srgbClr val="FFAA00"/>
              </a:solidFill>
              <a:ln>
                <a:solidFill>
                  <a:schemeClr val="tx1"/>
                </a:solidFill>
                <a:prstDash val="solid"/>
              </a:ln>
            </c:spPr>
          </c:marker>
          <c:cat>
            <c:numRef>
              <c:f>Marina!$AP$13:$EB$13</c:f>
              <c:numCache>
                <c:formatCode>d\-mmm</c:formatCode>
                <c:ptCount val="91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43367</c:v>
                </c:pt>
                <c:pt idx="80">
                  <c:v>43368</c:v>
                </c:pt>
                <c:pt idx="81">
                  <c:v>43369</c:v>
                </c:pt>
                <c:pt idx="82">
                  <c:v>43370</c:v>
                </c:pt>
                <c:pt idx="83">
                  <c:v>43371</c:v>
                </c:pt>
                <c:pt idx="84">
                  <c:v>43374</c:v>
                </c:pt>
                <c:pt idx="85">
                  <c:v>43375</c:v>
                </c:pt>
                <c:pt idx="86">
                  <c:v>43376</c:v>
                </c:pt>
                <c:pt idx="87">
                  <c:v>43377</c:v>
                </c:pt>
                <c:pt idx="88">
                  <c:v>43378</c:v>
                </c:pt>
                <c:pt idx="89">
                  <c:v>43381</c:v>
                </c:pt>
                <c:pt idx="90">
                  <c:v>43382</c:v>
                </c:pt>
              </c:numCache>
            </c:numRef>
          </c:cat>
          <c:val>
            <c:numRef>
              <c:f>Marina!$AP$16:$EB$16</c:f>
              <c:numCache>
                <c:formatCode>General</c:formatCode>
                <c:ptCount val="91"/>
                <c:pt idx="0">
                  <c:v>#N/A</c:v>
                </c:pt>
                <c:pt idx="1">
                  <c:v>0.26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0.22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0.2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0.18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Marina!$AO$19</c:f>
              <c:strCache>
                <c:ptCount val="1"/>
                <c:pt idx="0">
                  <c:v>Jair Bolsonaro</c:v>
                </c:pt>
              </c:strCache>
            </c:strRef>
          </c:tx>
          <c:spPr>
            <a:ln w="38100">
              <a:noFill/>
              <a:prstDash val="solid"/>
            </a:ln>
            <a:effectLst/>
          </c:spPr>
          <c:marker>
            <c:symbol val="square"/>
            <c:size val="10"/>
            <c:spPr>
              <a:solidFill>
                <a:srgbClr val="FFCA99"/>
              </a:solidFill>
              <a:ln>
                <a:solidFill>
                  <a:srgbClr val="FFCA99"/>
                </a:solidFill>
                <a:prstDash val="solid"/>
              </a:ln>
            </c:spPr>
          </c:marker>
          <c:dPt>
            <c:idx val="63"/>
            <c:marker>
              <c:spPr>
                <a:solidFill>
                  <a:srgbClr val="666666"/>
                </a:solidFill>
                <a:ln>
                  <a:solidFill>
                    <a:srgbClr val="666666"/>
                  </a:solidFill>
                  <a:prstDash val="solid"/>
                </a:ln>
              </c:spPr>
            </c:marker>
            <c:bubble3D val="0"/>
          </c:dPt>
          <c:cat>
            <c:numRef>
              <c:f>Marina!$AP$18:$EB$18</c:f>
              <c:numCache>
                <c:formatCode>d\-mmm</c:formatCode>
                <c:ptCount val="91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43367</c:v>
                </c:pt>
                <c:pt idx="80">
                  <c:v>43368</c:v>
                </c:pt>
                <c:pt idx="81">
                  <c:v>43369</c:v>
                </c:pt>
                <c:pt idx="82">
                  <c:v>43370</c:v>
                </c:pt>
                <c:pt idx="83">
                  <c:v>43371</c:v>
                </c:pt>
                <c:pt idx="84">
                  <c:v>43374</c:v>
                </c:pt>
                <c:pt idx="85">
                  <c:v>43375</c:v>
                </c:pt>
                <c:pt idx="86">
                  <c:v>43376</c:v>
                </c:pt>
                <c:pt idx="87">
                  <c:v>43377</c:v>
                </c:pt>
                <c:pt idx="88">
                  <c:v>43378</c:v>
                </c:pt>
                <c:pt idx="89">
                  <c:v>43381</c:v>
                </c:pt>
                <c:pt idx="90">
                  <c:v>43382</c:v>
                </c:pt>
              </c:numCache>
            </c:numRef>
          </c:cat>
          <c:val>
            <c:numRef>
              <c:f>Marina!$AP$19:$EB$19</c:f>
              <c:numCache>
                <c:formatCode>General</c:formatCode>
                <c:ptCount val="9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0.33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0.38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</c:numCache>
            </c:numRef>
          </c:val>
          <c:smooth val="0"/>
        </c:ser>
        <c:ser>
          <c:idx val="13"/>
          <c:order val="10"/>
          <c:tx>
            <c:strRef>
              <c:f>Marina!$AO$20</c:f>
              <c:strCache>
                <c:ptCount val="1"/>
                <c:pt idx="0">
                  <c:v>Marina Silva</c:v>
                </c:pt>
              </c:strCache>
            </c:strRef>
          </c:tx>
          <c:spPr>
            <a:ln w="38100">
              <a:noFill/>
              <a:prstDash val="solid"/>
            </a:ln>
            <a:effectLst/>
          </c:spPr>
          <c:marker>
            <c:symbol val="square"/>
            <c:size val="10"/>
            <c:spPr>
              <a:solidFill>
                <a:srgbClr val="00B16A"/>
              </a:solidFill>
              <a:ln>
                <a:solidFill>
                  <a:schemeClr val="tx1"/>
                </a:solidFill>
                <a:prstDash val="solid"/>
              </a:ln>
            </c:spPr>
          </c:marker>
          <c:cat>
            <c:numRef>
              <c:f>Marina!$AP$18:$EB$18</c:f>
              <c:numCache>
                <c:formatCode>d\-mmm</c:formatCode>
                <c:ptCount val="91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43367</c:v>
                </c:pt>
                <c:pt idx="80">
                  <c:v>43368</c:v>
                </c:pt>
                <c:pt idx="81">
                  <c:v>43369</c:v>
                </c:pt>
                <c:pt idx="82">
                  <c:v>43370</c:v>
                </c:pt>
                <c:pt idx="83">
                  <c:v>43371</c:v>
                </c:pt>
                <c:pt idx="84">
                  <c:v>43374</c:v>
                </c:pt>
                <c:pt idx="85">
                  <c:v>43375</c:v>
                </c:pt>
                <c:pt idx="86">
                  <c:v>43376</c:v>
                </c:pt>
                <c:pt idx="87">
                  <c:v>43377</c:v>
                </c:pt>
                <c:pt idx="88">
                  <c:v>43378</c:v>
                </c:pt>
                <c:pt idx="89">
                  <c:v>43381</c:v>
                </c:pt>
                <c:pt idx="90">
                  <c:v>43382</c:v>
                </c:pt>
              </c:numCache>
            </c:numRef>
          </c:cat>
          <c:val>
            <c:numRef>
              <c:f>Marina!$AP$20:$EB$20</c:f>
              <c:numCache>
                <c:formatCode>General</c:formatCode>
                <c:ptCount val="9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0.43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0.38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</c:numCache>
            </c:numRef>
          </c:val>
          <c:smooth val="0"/>
        </c:ser>
        <c:ser>
          <c:idx val="3"/>
          <c:order val="11"/>
          <c:tx>
            <c:strRef>
              <c:f>Marina!$AO$21</c:f>
              <c:strCache>
                <c:ptCount val="1"/>
                <c:pt idx="0">
                  <c:v>NS/NR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AA00"/>
              </a:solidFill>
            </c:spPr>
          </c:marker>
          <c:cat>
            <c:numRef>
              <c:f>Marina!$AP$3:$EB$3</c:f>
              <c:numCache>
                <c:formatCode>d\-mmm</c:formatCode>
                <c:ptCount val="91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43367</c:v>
                </c:pt>
                <c:pt idx="80">
                  <c:v>43368</c:v>
                </c:pt>
                <c:pt idx="81">
                  <c:v>43369</c:v>
                </c:pt>
                <c:pt idx="82">
                  <c:v>43370</c:v>
                </c:pt>
                <c:pt idx="83">
                  <c:v>43371</c:v>
                </c:pt>
                <c:pt idx="84">
                  <c:v>43374</c:v>
                </c:pt>
                <c:pt idx="85">
                  <c:v>43375</c:v>
                </c:pt>
                <c:pt idx="86">
                  <c:v>43376</c:v>
                </c:pt>
                <c:pt idx="87">
                  <c:v>43377</c:v>
                </c:pt>
                <c:pt idx="88">
                  <c:v>43378</c:v>
                </c:pt>
                <c:pt idx="89">
                  <c:v>43381</c:v>
                </c:pt>
                <c:pt idx="90">
                  <c:v>43382</c:v>
                </c:pt>
              </c:numCache>
            </c:numRef>
          </c:cat>
          <c:val>
            <c:numRef>
              <c:f>Marina!$AP$21:$EB$21</c:f>
              <c:numCache>
                <c:formatCode>General</c:formatCode>
                <c:ptCount val="9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0.23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0.24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199680"/>
        <c:axId val="965718784"/>
      </c:lineChart>
      <c:dateAx>
        <c:axId val="958199680"/>
        <c:scaling>
          <c:orientation val="minMax"/>
          <c:max val="43357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965718784"/>
        <c:crosses val="autoZero"/>
        <c:auto val="1"/>
        <c:lblOffset val="100"/>
        <c:baseTimeUnit val="days"/>
      </c:dateAx>
      <c:valAx>
        <c:axId val="965718784"/>
        <c:scaling>
          <c:orientation val="minMax"/>
          <c:max val="0.46"/>
          <c:min val="0.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958199680"/>
        <c:crosses val="autoZero"/>
        <c:crossBetween val="between"/>
        <c:majorUnit val="2.0000000000000004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8571093743331657"/>
          <c:y val="0.94246748480228182"/>
          <c:w val="0.56121907630021861"/>
          <c:h val="4.5426410581161918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Segundo Turno - Bolsonaro vs. Marina (% Válidos)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6.0096317734967507E-2"/>
          <c:y val="7.7417436825012315E-2"/>
          <c:w val="0.9153209806153676"/>
          <c:h val="0.75501515844139255"/>
        </c:manualLayout>
      </c:layout>
      <c:lineChart>
        <c:grouping val="standard"/>
        <c:varyColors val="0"/>
        <c:ser>
          <c:idx val="0"/>
          <c:order val="0"/>
          <c:tx>
            <c:strRef>
              <c:f>Marina!$AO$4</c:f>
              <c:strCache>
                <c:ptCount val="1"/>
                <c:pt idx="0">
                  <c:v>Jair Bolsonaro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Marina_!$AP$8:$EB$8</c:f>
              <c:numCache>
                <c:formatCode>d\-mmm</c:formatCode>
                <c:ptCount val="91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43367</c:v>
                </c:pt>
                <c:pt idx="80">
                  <c:v>43368</c:v>
                </c:pt>
                <c:pt idx="81">
                  <c:v>43369</c:v>
                </c:pt>
                <c:pt idx="82">
                  <c:v>43370</c:v>
                </c:pt>
                <c:pt idx="83">
                  <c:v>43371</c:v>
                </c:pt>
                <c:pt idx="84">
                  <c:v>43374</c:v>
                </c:pt>
                <c:pt idx="85">
                  <c:v>43375</c:v>
                </c:pt>
                <c:pt idx="86">
                  <c:v>43376</c:v>
                </c:pt>
                <c:pt idx="87">
                  <c:v>43377</c:v>
                </c:pt>
                <c:pt idx="88">
                  <c:v>43378</c:v>
                </c:pt>
                <c:pt idx="89">
                  <c:v>43381</c:v>
                </c:pt>
                <c:pt idx="90">
                  <c:v>43382</c:v>
                </c:pt>
              </c:numCache>
            </c:numRef>
          </c:cat>
          <c:val>
            <c:numRef>
              <c:f>Marina_!$AP$4:$EB$4</c:f>
              <c:numCache>
                <c:formatCode>General</c:formatCode>
                <c:ptCount val="9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0.53269159100606556</c:v>
                </c:pt>
                <c:pt idx="65">
                  <c:v>0.48647524385472374</c:v>
                </c:pt>
                <c:pt idx="66">
                  <c:v>43349</c:v>
                </c:pt>
                <c:pt idx="67">
                  <c:v>#N/A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Marina!$AO$5</c:f>
              <c:strCache>
                <c:ptCount val="1"/>
                <c:pt idx="0">
                  <c:v>Marina Silva</c:v>
                </c:pt>
              </c:strCache>
            </c:strRef>
          </c:tx>
          <c:spPr>
            <a:ln w="38100">
              <a:solidFill>
                <a:srgbClr val="00B16A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16A"/>
              </a:solidFill>
              <a:ln>
                <a:solidFill>
                  <a:srgbClr val="00B16A"/>
                </a:solidFill>
                <a:prstDash val="solid"/>
              </a:ln>
            </c:spPr>
          </c:marker>
          <c:cat>
            <c:numRef>
              <c:f>Marina_!$AP$8:$EB$8</c:f>
              <c:numCache>
                <c:formatCode>d\-mmm</c:formatCode>
                <c:ptCount val="91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43367</c:v>
                </c:pt>
                <c:pt idx="80">
                  <c:v>43368</c:v>
                </c:pt>
                <c:pt idx="81">
                  <c:v>43369</c:v>
                </c:pt>
                <c:pt idx="82">
                  <c:v>43370</c:v>
                </c:pt>
                <c:pt idx="83">
                  <c:v>43371</c:v>
                </c:pt>
                <c:pt idx="84">
                  <c:v>43374</c:v>
                </c:pt>
                <c:pt idx="85">
                  <c:v>43375</c:v>
                </c:pt>
                <c:pt idx="86">
                  <c:v>43376</c:v>
                </c:pt>
                <c:pt idx="87">
                  <c:v>43377</c:v>
                </c:pt>
                <c:pt idx="88">
                  <c:v>43378</c:v>
                </c:pt>
                <c:pt idx="89">
                  <c:v>43381</c:v>
                </c:pt>
                <c:pt idx="90">
                  <c:v>43382</c:v>
                </c:pt>
              </c:numCache>
            </c:numRef>
          </c:cat>
          <c:val>
            <c:numRef>
              <c:f>Marina_!$AP$5:$EB$5</c:f>
              <c:numCache>
                <c:formatCode>General</c:formatCode>
                <c:ptCount val="9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0.46730840899393455</c:v>
                </c:pt>
                <c:pt idx="65">
                  <c:v>0.51352475614527626</c:v>
                </c:pt>
                <c:pt idx="66">
                  <c:v>0</c:v>
                </c:pt>
                <c:pt idx="67">
                  <c:v>#N/A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Marina!$AO$9</c:f>
              <c:strCache>
                <c:ptCount val="1"/>
                <c:pt idx="0">
                  <c:v>Jair Bolsonaro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ysDot"/>
            </a:ln>
            <a:effectLst/>
          </c:spPr>
          <c:marker>
            <c:symbol val="none"/>
          </c:marker>
          <c:cat>
            <c:numRef>
              <c:f>Marina_!$AP$8:$EB$8</c:f>
              <c:numCache>
                <c:formatCode>d\-mmm</c:formatCode>
                <c:ptCount val="91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43367</c:v>
                </c:pt>
                <c:pt idx="80">
                  <c:v>43368</c:v>
                </c:pt>
                <c:pt idx="81">
                  <c:v>43369</c:v>
                </c:pt>
                <c:pt idx="82">
                  <c:v>43370</c:v>
                </c:pt>
                <c:pt idx="83">
                  <c:v>43371</c:v>
                </c:pt>
                <c:pt idx="84">
                  <c:v>43374</c:v>
                </c:pt>
                <c:pt idx="85">
                  <c:v>43375</c:v>
                </c:pt>
                <c:pt idx="86">
                  <c:v>43376</c:v>
                </c:pt>
                <c:pt idx="87">
                  <c:v>43377</c:v>
                </c:pt>
                <c:pt idx="88">
                  <c:v>43378</c:v>
                </c:pt>
                <c:pt idx="89">
                  <c:v>43381</c:v>
                </c:pt>
                <c:pt idx="90">
                  <c:v>43382</c:v>
                </c:pt>
              </c:numCache>
            </c:numRef>
          </c:cat>
          <c:val>
            <c:numRef>
              <c:f>Marina_!$AP$9:$EB$9</c:f>
              <c:numCache>
                <c:formatCode>General</c:formatCode>
                <c:ptCount val="91"/>
                <c:pt idx="0">
                  <c:v>0.49295774647887325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0.47222222222222227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0.4705882352941177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0.47761194029850751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0.47826086956521746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0.47142857142857147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0.4788732394366198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0.48571428571428577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0.46376811594202905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0.45714285714285718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0.48571428571428577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0.47142857142857147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0.4788732394366198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0.47142857142857147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Marina!$AO$10</c:f>
              <c:strCache>
                <c:ptCount val="1"/>
                <c:pt idx="0">
                  <c:v>Marina Silva</c:v>
                </c:pt>
              </c:strCache>
            </c:strRef>
          </c:tx>
          <c:spPr>
            <a:ln w="38100">
              <a:solidFill>
                <a:srgbClr val="00B05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Marina_!$AP$8:$EB$8</c:f>
              <c:numCache>
                <c:formatCode>d\-mmm</c:formatCode>
                <c:ptCount val="91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43367</c:v>
                </c:pt>
                <c:pt idx="80">
                  <c:v>43368</c:v>
                </c:pt>
                <c:pt idx="81">
                  <c:v>43369</c:v>
                </c:pt>
                <c:pt idx="82">
                  <c:v>43370</c:v>
                </c:pt>
                <c:pt idx="83">
                  <c:v>43371</c:v>
                </c:pt>
                <c:pt idx="84">
                  <c:v>43374</c:v>
                </c:pt>
                <c:pt idx="85">
                  <c:v>43375</c:v>
                </c:pt>
                <c:pt idx="86">
                  <c:v>43376</c:v>
                </c:pt>
                <c:pt idx="87">
                  <c:v>43377</c:v>
                </c:pt>
                <c:pt idx="88">
                  <c:v>43378</c:v>
                </c:pt>
                <c:pt idx="89">
                  <c:v>43381</c:v>
                </c:pt>
                <c:pt idx="90">
                  <c:v>43382</c:v>
                </c:pt>
              </c:numCache>
            </c:numRef>
          </c:cat>
          <c:val>
            <c:numRef>
              <c:f>Marina_!$AP$10:$EB$10</c:f>
              <c:numCache>
                <c:formatCode>General</c:formatCode>
                <c:ptCount val="91"/>
                <c:pt idx="0">
                  <c:v>0.50704225352112675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0.52777777777777779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0.52941176470588236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0.5223880597014926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0.52173913043478259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0.52857142857142858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0.52112676056338025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0.51428571428571435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0.53623188405797106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0.54285714285714293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0.51428571428571435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0.52857142857142858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0.52112676056338025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0.52857142857142858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</c:numCache>
            </c:numRef>
          </c:val>
          <c:smooth val="0"/>
        </c:ser>
        <c:ser>
          <c:idx val="8"/>
          <c:order val="4"/>
          <c:tx>
            <c:strRef>
              <c:f>Marina!$AO$14</c:f>
              <c:strCache>
                <c:ptCount val="1"/>
                <c:pt idx="0">
                  <c:v>Jair Bolsonaro</c:v>
                </c:pt>
              </c:strCache>
            </c:strRef>
          </c:tx>
          <c:spPr>
            <a:ln w="38100">
              <a:noFill/>
              <a:prstDash val="solid"/>
            </a:ln>
            <a:effectLst/>
          </c:spPr>
          <c:marker>
            <c:symbol val="triangle"/>
            <c:size val="10"/>
            <c:spPr>
              <a:solidFill>
                <a:srgbClr val="666666"/>
              </a:solidFill>
              <a:ln>
                <a:solidFill>
                  <a:schemeClr val="tx1"/>
                </a:solidFill>
                <a:prstDash val="solid"/>
              </a:ln>
            </c:spPr>
          </c:marker>
          <c:cat>
            <c:numRef>
              <c:f>Marina_!$AP$8:$EB$8</c:f>
              <c:numCache>
                <c:formatCode>d\-mmm</c:formatCode>
                <c:ptCount val="91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43367</c:v>
                </c:pt>
                <c:pt idx="80">
                  <c:v>43368</c:v>
                </c:pt>
                <c:pt idx="81">
                  <c:v>43369</c:v>
                </c:pt>
                <c:pt idx="82">
                  <c:v>43370</c:v>
                </c:pt>
                <c:pt idx="83">
                  <c:v>43371</c:v>
                </c:pt>
                <c:pt idx="84">
                  <c:v>43374</c:v>
                </c:pt>
                <c:pt idx="85">
                  <c:v>43375</c:v>
                </c:pt>
                <c:pt idx="86">
                  <c:v>43376</c:v>
                </c:pt>
                <c:pt idx="87">
                  <c:v>43377</c:v>
                </c:pt>
                <c:pt idx="88">
                  <c:v>43378</c:v>
                </c:pt>
                <c:pt idx="89">
                  <c:v>43381</c:v>
                </c:pt>
                <c:pt idx="90">
                  <c:v>43382</c:v>
                </c:pt>
              </c:numCache>
            </c:numRef>
          </c:cat>
          <c:val>
            <c:numRef>
              <c:f>Marina_!$AP$14:$EB$14</c:f>
              <c:numCache>
                <c:formatCode>General</c:formatCode>
                <c:ptCount val="91"/>
                <c:pt idx="0">
                  <c:v>#N/A</c:v>
                </c:pt>
                <c:pt idx="1">
                  <c:v>0.43243243243243246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0.4358974358974359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0.46249999999999997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0.47560975609756095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</c:numCache>
            </c:numRef>
          </c:val>
          <c:smooth val="0"/>
        </c:ser>
        <c:ser>
          <c:idx val="9"/>
          <c:order val="5"/>
          <c:tx>
            <c:strRef>
              <c:f>Marina!$AO$15</c:f>
              <c:strCache>
                <c:ptCount val="1"/>
                <c:pt idx="0">
                  <c:v>Marina Silva</c:v>
                </c:pt>
              </c:strCache>
            </c:strRef>
          </c:tx>
          <c:spPr>
            <a:ln w="38100">
              <a:noFill/>
              <a:prstDash val="solid"/>
            </a:ln>
            <a:effectLst/>
          </c:spPr>
          <c:marker>
            <c:symbol val="triangle"/>
            <c:size val="10"/>
            <c:spPr>
              <a:solidFill>
                <a:srgbClr val="00B16A"/>
              </a:solidFill>
              <a:ln>
                <a:solidFill>
                  <a:schemeClr val="tx1"/>
                </a:solidFill>
                <a:prstDash val="solid"/>
              </a:ln>
            </c:spPr>
          </c:marker>
          <c:cat>
            <c:numRef>
              <c:f>Marina_!$AP$8:$EB$8</c:f>
              <c:numCache>
                <c:formatCode>d\-mmm</c:formatCode>
                <c:ptCount val="91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43367</c:v>
                </c:pt>
                <c:pt idx="80">
                  <c:v>43368</c:v>
                </c:pt>
                <c:pt idx="81">
                  <c:v>43369</c:v>
                </c:pt>
                <c:pt idx="82">
                  <c:v>43370</c:v>
                </c:pt>
                <c:pt idx="83">
                  <c:v>43371</c:v>
                </c:pt>
                <c:pt idx="84">
                  <c:v>43374</c:v>
                </c:pt>
                <c:pt idx="85">
                  <c:v>43375</c:v>
                </c:pt>
                <c:pt idx="86">
                  <c:v>43376</c:v>
                </c:pt>
                <c:pt idx="87">
                  <c:v>43377</c:v>
                </c:pt>
                <c:pt idx="88">
                  <c:v>43378</c:v>
                </c:pt>
                <c:pt idx="89">
                  <c:v>43381</c:v>
                </c:pt>
                <c:pt idx="90">
                  <c:v>43382</c:v>
                </c:pt>
              </c:numCache>
            </c:numRef>
          </c:cat>
          <c:val>
            <c:numRef>
              <c:f>Marina_!$AP$15:$EB$15</c:f>
              <c:numCache>
                <c:formatCode>General</c:formatCode>
                <c:ptCount val="91"/>
                <c:pt idx="0">
                  <c:v>#N/A</c:v>
                </c:pt>
                <c:pt idx="1">
                  <c:v>0.56756756756756754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0.57692307692307687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0.53749999999999998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0.52439024390243894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</c:numCache>
            </c:numRef>
          </c:val>
          <c:smooth val="0"/>
        </c:ser>
        <c:ser>
          <c:idx val="12"/>
          <c:order val="6"/>
          <c:tx>
            <c:strRef>
              <c:f>Marina!$AO$19</c:f>
              <c:strCache>
                <c:ptCount val="1"/>
                <c:pt idx="0">
                  <c:v>Jair Bolsonaro</c:v>
                </c:pt>
              </c:strCache>
            </c:strRef>
          </c:tx>
          <c:spPr>
            <a:ln w="38100">
              <a:noFill/>
              <a:prstDash val="solid"/>
            </a:ln>
            <a:effectLst/>
          </c:spPr>
          <c:marker>
            <c:symbol val="square"/>
            <c:size val="10"/>
            <c:spPr>
              <a:solidFill>
                <a:srgbClr val="FFCA99"/>
              </a:solidFill>
              <a:ln>
                <a:solidFill>
                  <a:srgbClr val="FFCA99"/>
                </a:solidFill>
                <a:prstDash val="solid"/>
              </a:ln>
            </c:spPr>
          </c:marker>
          <c:dPt>
            <c:idx val="63"/>
            <c:marker>
              <c:spPr>
                <a:solidFill>
                  <a:srgbClr val="666666"/>
                </a:solidFill>
                <a:ln>
                  <a:solidFill>
                    <a:srgbClr val="666666"/>
                  </a:solidFill>
                  <a:prstDash val="solid"/>
                </a:ln>
              </c:spPr>
            </c:marker>
            <c:bubble3D val="0"/>
          </c:dPt>
          <c:cat>
            <c:numRef>
              <c:f>Marina_!$AP$8:$EB$8</c:f>
              <c:numCache>
                <c:formatCode>d\-mmm</c:formatCode>
                <c:ptCount val="91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43367</c:v>
                </c:pt>
                <c:pt idx="80">
                  <c:v>43368</c:v>
                </c:pt>
                <c:pt idx="81">
                  <c:v>43369</c:v>
                </c:pt>
                <c:pt idx="82">
                  <c:v>43370</c:v>
                </c:pt>
                <c:pt idx="83">
                  <c:v>43371</c:v>
                </c:pt>
                <c:pt idx="84">
                  <c:v>43374</c:v>
                </c:pt>
                <c:pt idx="85">
                  <c:v>43375</c:v>
                </c:pt>
                <c:pt idx="86">
                  <c:v>43376</c:v>
                </c:pt>
                <c:pt idx="87">
                  <c:v>43377</c:v>
                </c:pt>
                <c:pt idx="88">
                  <c:v>43378</c:v>
                </c:pt>
                <c:pt idx="89">
                  <c:v>43381</c:v>
                </c:pt>
                <c:pt idx="90">
                  <c:v>43382</c:v>
                </c:pt>
              </c:numCache>
            </c:numRef>
          </c:cat>
          <c:val>
            <c:numRef>
              <c:f>Marina_!$AP$19:$EB$19</c:f>
              <c:numCache>
                <c:formatCode>General</c:formatCode>
                <c:ptCount val="9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0.4285714285714286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0.5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</c:numCache>
            </c:numRef>
          </c:val>
          <c:smooth val="0"/>
        </c:ser>
        <c:ser>
          <c:idx val="13"/>
          <c:order val="7"/>
          <c:tx>
            <c:strRef>
              <c:f>Marina!$AO$20</c:f>
              <c:strCache>
                <c:ptCount val="1"/>
                <c:pt idx="0">
                  <c:v>Marina Silva</c:v>
                </c:pt>
              </c:strCache>
            </c:strRef>
          </c:tx>
          <c:spPr>
            <a:ln w="38100">
              <a:noFill/>
              <a:prstDash val="solid"/>
            </a:ln>
            <a:effectLst/>
          </c:spPr>
          <c:marker>
            <c:symbol val="square"/>
            <c:size val="10"/>
            <c:spPr>
              <a:solidFill>
                <a:srgbClr val="00B16A"/>
              </a:solidFill>
              <a:ln>
                <a:solidFill>
                  <a:schemeClr val="tx1"/>
                </a:solidFill>
                <a:prstDash val="solid"/>
              </a:ln>
            </c:spPr>
          </c:marker>
          <c:cat>
            <c:numRef>
              <c:f>Marina_!$AP$8:$EB$8</c:f>
              <c:numCache>
                <c:formatCode>d\-mmm</c:formatCode>
                <c:ptCount val="91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43367</c:v>
                </c:pt>
                <c:pt idx="80">
                  <c:v>43368</c:v>
                </c:pt>
                <c:pt idx="81">
                  <c:v>43369</c:v>
                </c:pt>
                <c:pt idx="82">
                  <c:v>43370</c:v>
                </c:pt>
                <c:pt idx="83">
                  <c:v>43371</c:v>
                </c:pt>
                <c:pt idx="84">
                  <c:v>43374</c:v>
                </c:pt>
                <c:pt idx="85">
                  <c:v>43375</c:v>
                </c:pt>
                <c:pt idx="86">
                  <c:v>43376</c:v>
                </c:pt>
                <c:pt idx="87">
                  <c:v>43377</c:v>
                </c:pt>
                <c:pt idx="88">
                  <c:v>43378</c:v>
                </c:pt>
                <c:pt idx="89">
                  <c:v>43381</c:v>
                </c:pt>
                <c:pt idx="90">
                  <c:v>43382</c:v>
                </c:pt>
              </c:numCache>
            </c:numRef>
          </c:cat>
          <c:val>
            <c:numRef>
              <c:f>Marina_!$AP$20:$EB$20</c:f>
              <c:numCache>
                <c:formatCode>General</c:formatCode>
                <c:ptCount val="9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0.55844155844155841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0.5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109248"/>
        <c:axId val="963111936"/>
      </c:lineChart>
      <c:dateAx>
        <c:axId val="963109248"/>
        <c:scaling>
          <c:orientation val="minMax"/>
          <c:max val="43357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963111936"/>
        <c:crosses val="autoZero"/>
        <c:auto val="1"/>
        <c:lblOffset val="100"/>
        <c:baseTimeUnit val="days"/>
      </c:dateAx>
      <c:valAx>
        <c:axId val="963111936"/>
        <c:scaling>
          <c:orientation val="minMax"/>
          <c:min val="0.4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963109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110023924261674"/>
          <c:y val="0.94246750580996685"/>
          <c:w val="0.56121907630021861"/>
          <c:h val="4.5426410581161918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Segundo Turno - Bolsonaro vs. Ciro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xMode val="edge"/>
          <c:yMode val="edge"/>
          <c:x val="6.993006993006993E-3"/>
          <c:y val="5.9553349875930521E-2"/>
          <c:w val="0.99300699300699302"/>
          <c:h val="0.88089330024813894"/>
        </c:manualLayout>
      </c:layout>
      <c:lineChart>
        <c:grouping val="standard"/>
        <c:varyColors val="0"/>
        <c:ser>
          <c:idx val="4"/>
          <c:order val="0"/>
          <c:tx>
            <c:strRef>
              <c:f>Ciro!$AO$9</c:f>
              <c:strCache>
                <c:ptCount val="1"/>
                <c:pt idx="0">
                  <c:v>Jair Bolsonaro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ysDot"/>
            </a:ln>
            <a:effectLst/>
          </c:spPr>
          <c:marker>
            <c:symbol val="none"/>
          </c:marker>
          <c:cat>
            <c:numRef>
              <c:f>Marina!$AP$8:$EB$8</c:f>
              <c:numCache>
                <c:formatCode>d\-mmm</c:formatCode>
                <c:ptCount val="91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43367</c:v>
                </c:pt>
                <c:pt idx="80">
                  <c:v>43368</c:v>
                </c:pt>
                <c:pt idx="81">
                  <c:v>43369</c:v>
                </c:pt>
                <c:pt idx="82">
                  <c:v>43370</c:v>
                </c:pt>
                <c:pt idx="83">
                  <c:v>43371</c:v>
                </c:pt>
                <c:pt idx="84">
                  <c:v>43374</c:v>
                </c:pt>
                <c:pt idx="85">
                  <c:v>43375</c:v>
                </c:pt>
                <c:pt idx="86">
                  <c:v>43376</c:v>
                </c:pt>
                <c:pt idx="87">
                  <c:v>43377</c:v>
                </c:pt>
                <c:pt idx="88">
                  <c:v>43378</c:v>
                </c:pt>
                <c:pt idx="89">
                  <c:v>43381</c:v>
                </c:pt>
                <c:pt idx="90">
                  <c:v>43382</c:v>
                </c:pt>
              </c:numCache>
            </c:numRef>
          </c:cat>
          <c:val>
            <c:numRef>
              <c:f>Ciro!$AP$9:$EB$9</c:f>
              <c:numCache>
                <c:formatCode>General</c:formatCode>
                <c:ptCount val="91"/>
                <c:pt idx="0">
                  <c:v>0.35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0.34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0.33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0.33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0.34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0.33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0.34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0.34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0.33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0.32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0.33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0.32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0.32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0.31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0.35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Ciro!$AO$10</c:f>
              <c:strCache>
                <c:ptCount val="1"/>
                <c:pt idx="0">
                  <c:v>Ciro Gomes</c:v>
                </c:pt>
              </c:strCache>
            </c:strRef>
          </c:tx>
          <c:spPr>
            <a:ln w="38100">
              <a:solidFill>
                <a:srgbClr val="2495FC"/>
              </a:solidFill>
              <a:prstDash val="sysDot"/>
            </a:ln>
            <a:effectLst/>
          </c:spPr>
          <c:marker>
            <c:symbol val="none"/>
          </c:marker>
          <c:cat>
            <c:numRef>
              <c:f>Marina!$AP$8:$EB$8</c:f>
              <c:numCache>
                <c:formatCode>d\-mmm</c:formatCode>
                <c:ptCount val="91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43367</c:v>
                </c:pt>
                <c:pt idx="80">
                  <c:v>43368</c:v>
                </c:pt>
                <c:pt idx="81">
                  <c:v>43369</c:v>
                </c:pt>
                <c:pt idx="82">
                  <c:v>43370</c:v>
                </c:pt>
                <c:pt idx="83">
                  <c:v>43371</c:v>
                </c:pt>
                <c:pt idx="84">
                  <c:v>43374</c:v>
                </c:pt>
                <c:pt idx="85">
                  <c:v>43375</c:v>
                </c:pt>
                <c:pt idx="86">
                  <c:v>43376</c:v>
                </c:pt>
                <c:pt idx="87">
                  <c:v>43377</c:v>
                </c:pt>
                <c:pt idx="88">
                  <c:v>43378</c:v>
                </c:pt>
                <c:pt idx="89">
                  <c:v>43381</c:v>
                </c:pt>
                <c:pt idx="90">
                  <c:v>43382</c:v>
                </c:pt>
              </c:numCache>
            </c:numRef>
          </c:cat>
          <c:val>
            <c:numRef>
              <c:f>Ciro!$AP$10:$EB$10</c:f>
              <c:numCache>
                <c:formatCode>General</c:formatCode>
                <c:ptCount val="91"/>
                <c:pt idx="0">
                  <c:v>0.33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0.33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0.32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0.32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0.31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0.31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0.33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0.32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0.32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0.3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0.3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0.32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0.34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0.37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0.4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Ciro!$AO$11</c:f>
              <c:strCache>
                <c:ptCount val="1"/>
                <c:pt idx="0">
                  <c:v>NS/NR</c:v>
                </c:pt>
              </c:strCache>
            </c:strRef>
          </c:tx>
          <c:spPr>
            <a:ln w="38100">
              <a:solidFill>
                <a:srgbClr val="FFAA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Marina!$AP$8:$EB$8</c:f>
              <c:numCache>
                <c:formatCode>d\-mmm</c:formatCode>
                <c:ptCount val="91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43367</c:v>
                </c:pt>
                <c:pt idx="80">
                  <c:v>43368</c:v>
                </c:pt>
                <c:pt idx="81">
                  <c:v>43369</c:v>
                </c:pt>
                <c:pt idx="82">
                  <c:v>43370</c:v>
                </c:pt>
                <c:pt idx="83">
                  <c:v>43371</c:v>
                </c:pt>
                <c:pt idx="84">
                  <c:v>43374</c:v>
                </c:pt>
                <c:pt idx="85">
                  <c:v>43375</c:v>
                </c:pt>
                <c:pt idx="86">
                  <c:v>43376</c:v>
                </c:pt>
                <c:pt idx="87">
                  <c:v>43377</c:v>
                </c:pt>
                <c:pt idx="88">
                  <c:v>43378</c:v>
                </c:pt>
                <c:pt idx="89">
                  <c:v>43381</c:v>
                </c:pt>
                <c:pt idx="90">
                  <c:v>43382</c:v>
                </c:pt>
              </c:numCache>
            </c:numRef>
          </c:cat>
          <c:val>
            <c:numRef>
              <c:f>Ciro!$AP$11:$EB$11</c:f>
              <c:numCache>
                <c:formatCode>General</c:formatCode>
                <c:ptCount val="91"/>
                <c:pt idx="0">
                  <c:v>0.32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0.3299999999999999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0.34999999999999992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0.34999999999999992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0.34999999999999992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0.35999999999999993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0.3299999999999999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0.33999999999999991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0.34999999999999992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0.37999999999999995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0.36999999999999994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0.35999999999999993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0.33999999999999991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0.31999999999999995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0.25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Ciro!$AO$14</c:f>
              <c:strCache>
                <c:ptCount val="1"/>
                <c:pt idx="0">
                  <c:v>Jair Bolsonaro</c:v>
                </c:pt>
              </c:strCache>
            </c:strRef>
          </c:tx>
          <c:spPr>
            <a:ln w="38100">
              <a:noFill/>
              <a:prstDash val="solid"/>
            </a:ln>
            <a:effectLst/>
          </c:spPr>
          <c:marker>
            <c:symbol val="triangle"/>
            <c:size val="10"/>
            <c:spPr>
              <a:solidFill>
                <a:srgbClr val="666666"/>
              </a:solidFill>
              <a:ln>
                <a:solidFill>
                  <a:schemeClr val="tx1"/>
                </a:solidFill>
                <a:prstDash val="solid"/>
              </a:ln>
            </c:spPr>
          </c:marker>
          <c:cat>
            <c:numRef>
              <c:f>Marina!$AP$13:$EB$13</c:f>
              <c:numCache>
                <c:formatCode>d\-mmm</c:formatCode>
                <c:ptCount val="91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43367</c:v>
                </c:pt>
                <c:pt idx="80">
                  <c:v>43368</c:v>
                </c:pt>
                <c:pt idx="81">
                  <c:v>43369</c:v>
                </c:pt>
                <c:pt idx="82">
                  <c:v>43370</c:v>
                </c:pt>
                <c:pt idx="83">
                  <c:v>43371</c:v>
                </c:pt>
                <c:pt idx="84">
                  <c:v>43374</c:v>
                </c:pt>
                <c:pt idx="85">
                  <c:v>43375</c:v>
                </c:pt>
                <c:pt idx="86">
                  <c:v>43376</c:v>
                </c:pt>
                <c:pt idx="87">
                  <c:v>43377</c:v>
                </c:pt>
                <c:pt idx="88">
                  <c:v>43378</c:v>
                </c:pt>
                <c:pt idx="89">
                  <c:v>43381</c:v>
                </c:pt>
                <c:pt idx="90">
                  <c:v>43382</c:v>
                </c:pt>
              </c:numCache>
            </c:numRef>
          </c:cat>
          <c:val>
            <c:numRef>
              <c:f>Ciro!$AP$14:$EB$14</c:f>
              <c:numCache>
                <c:formatCode>General</c:formatCode>
                <c:ptCount val="91"/>
                <c:pt idx="0">
                  <c:v>#N/A</c:v>
                </c:pt>
                <c:pt idx="1">
                  <c:v>0.34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0.35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0.35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0.38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</c:numCache>
            </c:numRef>
          </c:val>
          <c:smooth val="0"/>
        </c:ser>
        <c:ser>
          <c:idx val="9"/>
          <c:order val="4"/>
          <c:tx>
            <c:strRef>
              <c:f>Ciro!$AO$15</c:f>
              <c:strCache>
                <c:ptCount val="1"/>
                <c:pt idx="0">
                  <c:v>Ciro Gomes</c:v>
                </c:pt>
              </c:strCache>
            </c:strRef>
          </c:tx>
          <c:spPr>
            <a:ln w="38100">
              <a:noFill/>
              <a:prstDash val="solid"/>
            </a:ln>
            <a:effectLst/>
          </c:spPr>
          <c:marker>
            <c:symbol val="triangle"/>
            <c:size val="10"/>
            <c:spPr>
              <a:solidFill>
                <a:srgbClr val="2495FC"/>
              </a:solidFill>
              <a:ln>
                <a:solidFill>
                  <a:schemeClr val="tx1"/>
                </a:solidFill>
                <a:prstDash val="solid"/>
              </a:ln>
            </c:spPr>
          </c:marker>
          <c:cat>
            <c:numRef>
              <c:f>Marina!$AP$13:$EB$13</c:f>
              <c:numCache>
                <c:formatCode>d\-mmm</c:formatCode>
                <c:ptCount val="91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43367</c:v>
                </c:pt>
                <c:pt idx="80">
                  <c:v>43368</c:v>
                </c:pt>
                <c:pt idx="81">
                  <c:v>43369</c:v>
                </c:pt>
                <c:pt idx="82">
                  <c:v>43370</c:v>
                </c:pt>
                <c:pt idx="83">
                  <c:v>43371</c:v>
                </c:pt>
                <c:pt idx="84">
                  <c:v>43374</c:v>
                </c:pt>
                <c:pt idx="85">
                  <c:v>43375</c:v>
                </c:pt>
                <c:pt idx="86">
                  <c:v>43376</c:v>
                </c:pt>
                <c:pt idx="87">
                  <c:v>43377</c:v>
                </c:pt>
                <c:pt idx="88">
                  <c:v>43378</c:v>
                </c:pt>
                <c:pt idx="89">
                  <c:v>43381</c:v>
                </c:pt>
                <c:pt idx="90">
                  <c:v>43382</c:v>
                </c:pt>
              </c:numCache>
            </c:numRef>
          </c:cat>
          <c:val>
            <c:numRef>
              <c:f>Ciro!$AP$15:$EB$15</c:f>
              <c:numCache>
                <c:formatCode>General</c:formatCode>
                <c:ptCount val="91"/>
                <c:pt idx="0">
                  <c:v>#N/A</c:v>
                </c:pt>
                <c:pt idx="1">
                  <c:v>0.36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0.38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0.45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0.45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</c:numCache>
            </c:numRef>
          </c:val>
          <c:smooth val="0"/>
        </c:ser>
        <c:ser>
          <c:idx val="10"/>
          <c:order val="5"/>
          <c:tx>
            <c:strRef>
              <c:f>Ciro!$AO$16</c:f>
              <c:strCache>
                <c:ptCount val="1"/>
                <c:pt idx="0">
                  <c:v>NS/NR</c:v>
                </c:pt>
              </c:strCache>
            </c:strRef>
          </c:tx>
          <c:spPr>
            <a:ln w="38100">
              <a:noFill/>
              <a:prstDash val="solid"/>
            </a:ln>
            <a:effectLst/>
          </c:spPr>
          <c:marker>
            <c:symbol val="triangle"/>
            <c:size val="10"/>
            <c:spPr>
              <a:solidFill>
                <a:srgbClr val="FFAA00"/>
              </a:solidFill>
              <a:ln>
                <a:solidFill>
                  <a:schemeClr val="tx1"/>
                </a:solidFill>
                <a:prstDash val="solid"/>
              </a:ln>
            </c:spPr>
          </c:marker>
          <c:cat>
            <c:numRef>
              <c:f>Marina!$AP$13:$EB$13</c:f>
              <c:numCache>
                <c:formatCode>d\-mmm</c:formatCode>
                <c:ptCount val="91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43367</c:v>
                </c:pt>
                <c:pt idx="80">
                  <c:v>43368</c:v>
                </c:pt>
                <c:pt idx="81">
                  <c:v>43369</c:v>
                </c:pt>
                <c:pt idx="82">
                  <c:v>43370</c:v>
                </c:pt>
                <c:pt idx="83">
                  <c:v>43371</c:v>
                </c:pt>
                <c:pt idx="84">
                  <c:v>43374</c:v>
                </c:pt>
                <c:pt idx="85">
                  <c:v>43375</c:v>
                </c:pt>
                <c:pt idx="86">
                  <c:v>43376</c:v>
                </c:pt>
                <c:pt idx="87">
                  <c:v>43377</c:v>
                </c:pt>
                <c:pt idx="88">
                  <c:v>43378</c:v>
                </c:pt>
                <c:pt idx="89">
                  <c:v>43381</c:v>
                </c:pt>
                <c:pt idx="90">
                  <c:v>43382</c:v>
                </c:pt>
              </c:numCache>
            </c:numRef>
          </c:cat>
          <c:val>
            <c:numRef>
              <c:f>Ciro!$AP$16:$EB$16</c:f>
              <c:numCache>
                <c:formatCode>General</c:formatCode>
                <c:ptCount val="91"/>
                <c:pt idx="0">
                  <c:v>#N/A</c:v>
                </c:pt>
                <c:pt idx="1">
                  <c:v>0.29999999999999993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0.27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0.2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0.16999999999999998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</c:numCache>
            </c:numRef>
          </c:val>
          <c:smooth val="0"/>
        </c:ser>
        <c:ser>
          <c:idx val="12"/>
          <c:order val="6"/>
          <c:tx>
            <c:strRef>
              <c:f>Ciro!$AO$19</c:f>
              <c:strCache>
                <c:ptCount val="1"/>
                <c:pt idx="0">
                  <c:v>Jair Bolsonaro</c:v>
                </c:pt>
              </c:strCache>
            </c:strRef>
          </c:tx>
          <c:spPr>
            <a:ln w="38100">
              <a:noFill/>
              <a:prstDash val="solid"/>
            </a:ln>
            <a:effectLst/>
          </c:spPr>
          <c:marker>
            <c:symbol val="square"/>
            <c:size val="10"/>
            <c:spPr>
              <a:solidFill>
                <a:srgbClr val="666666"/>
              </a:solidFill>
              <a:ln>
                <a:solidFill>
                  <a:schemeClr val="tx1"/>
                </a:solidFill>
                <a:prstDash val="solid"/>
              </a:ln>
            </c:spPr>
          </c:marker>
          <c:dPt>
            <c:idx val="63"/>
            <c:bubble3D val="0"/>
          </c:dPt>
          <c:cat>
            <c:numRef>
              <c:f>Marina!$AP$18:$EB$18</c:f>
              <c:numCache>
                <c:formatCode>d\-mmm</c:formatCode>
                <c:ptCount val="91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43367</c:v>
                </c:pt>
                <c:pt idx="80">
                  <c:v>43368</c:v>
                </c:pt>
                <c:pt idx="81">
                  <c:v>43369</c:v>
                </c:pt>
                <c:pt idx="82">
                  <c:v>43370</c:v>
                </c:pt>
                <c:pt idx="83">
                  <c:v>43371</c:v>
                </c:pt>
                <c:pt idx="84">
                  <c:v>43374</c:v>
                </c:pt>
                <c:pt idx="85">
                  <c:v>43375</c:v>
                </c:pt>
                <c:pt idx="86">
                  <c:v>43376</c:v>
                </c:pt>
                <c:pt idx="87">
                  <c:v>43377</c:v>
                </c:pt>
                <c:pt idx="88">
                  <c:v>43378</c:v>
                </c:pt>
                <c:pt idx="89">
                  <c:v>43381</c:v>
                </c:pt>
                <c:pt idx="90">
                  <c:v>43382</c:v>
                </c:pt>
              </c:numCache>
            </c:numRef>
          </c:cat>
          <c:val>
            <c:numRef>
              <c:f>Ciro!$AP$19:$EB$19</c:f>
              <c:numCache>
                <c:formatCode>General</c:formatCode>
                <c:ptCount val="9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0.33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0.37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</c:numCache>
            </c:numRef>
          </c:val>
          <c:smooth val="0"/>
        </c:ser>
        <c:ser>
          <c:idx val="13"/>
          <c:order val="7"/>
          <c:tx>
            <c:strRef>
              <c:f>Ciro!$AO$20</c:f>
              <c:strCache>
                <c:ptCount val="1"/>
                <c:pt idx="0">
                  <c:v>Ciro Gomes</c:v>
                </c:pt>
              </c:strCache>
            </c:strRef>
          </c:tx>
          <c:spPr>
            <a:ln w="38100">
              <a:noFill/>
              <a:prstDash val="solid"/>
            </a:ln>
            <a:effectLst/>
          </c:spPr>
          <c:marker>
            <c:symbol val="square"/>
            <c:size val="10"/>
            <c:spPr>
              <a:solidFill>
                <a:srgbClr val="2495FC"/>
              </a:solidFill>
              <a:ln>
                <a:solidFill>
                  <a:schemeClr val="tx1"/>
                </a:solidFill>
                <a:prstDash val="solid"/>
              </a:ln>
            </c:spPr>
          </c:marker>
          <c:cat>
            <c:numRef>
              <c:f>Marina!$AP$18:$EB$18</c:f>
              <c:numCache>
                <c:formatCode>d\-mmm</c:formatCode>
                <c:ptCount val="91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43367</c:v>
                </c:pt>
                <c:pt idx="80">
                  <c:v>43368</c:v>
                </c:pt>
                <c:pt idx="81">
                  <c:v>43369</c:v>
                </c:pt>
                <c:pt idx="82">
                  <c:v>43370</c:v>
                </c:pt>
                <c:pt idx="83">
                  <c:v>43371</c:v>
                </c:pt>
                <c:pt idx="84">
                  <c:v>43374</c:v>
                </c:pt>
                <c:pt idx="85">
                  <c:v>43375</c:v>
                </c:pt>
                <c:pt idx="86">
                  <c:v>43376</c:v>
                </c:pt>
                <c:pt idx="87">
                  <c:v>43377</c:v>
                </c:pt>
                <c:pt idx="88">
                  <c:v>43378</c:v>
                </c:pt>
                <c:pt idx="89">
                  <c:v>43381</c:v>
                </c:pt>
                <c:pt idx="90">
                  <c:v>43382</c:v>
                </c:pt>
              </c:numCache>
            </c:numRef>
          </c:cat>
          <c:val>
            <c:numRef>
              <c:f>Ciro!$AP$20:$EB$20</c:f>
              <c:numCache>
                <c:formatCode>General</c:formatCode>
                <c:ptCount val="9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0.44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0.4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</c:numCache>
            </c:numRef>
          </c:val>
          <c:smooth val="0"/>
        </c:ser>
        <c:ser>
          <c:idx val="3"/>
          <c:order val="8"/>
          <c:tx>
            <c:strRef>
              <c:f>Ciro!$AO$21</c:f>
              <c:strCache>
                <c:ptCount val="1"/>
                <c:pt idx="0">
                  <c:v>NS/NR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AA00"/>
              </a:solidFill>
            </c:spPr>
          </c:marker>
          <c:cat>
            <c:numRef>
              <c:f>Marina!$AP$3:$EB$3</c:f>
              <c:numCache>
                <c:formatCode>d\-mmm</c:formatCode>
                <c:ptCount val="91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43367</c:v>
                </c:pt>
                <c:pt idx="80">
                  <c:v>43368</c:v>
                </c:pt>
                <c:pt idx="81">
                  <c:v>43369</c:v>
                </c:pt>
                <c:pt idx="82">
                  <c:v>43370</c:v>
                </c:pt>
                <c:pt idx="83">
                  <c:v>43371</c:v>
                </c:pt>
                <c:pt idx="84">
                  <c:v>43374</c:v>
                </c:pt>
                <c:pt idx="85">
                  <c:v>43375</c:v>
                </c:pt>
                <c:pt idx="86">
                  <c:v>43376</c:v>
                </c:pt>
                <c:pt idx="87">
                  <c:v>43377</c:v>
                </c:pt>
                <c:pt idx="88">
                  <c:v>43378</c:v>
                </c:pt>
                <c:pt idx="89">
                  <c:v>43381</c:v>
                </c:pt>
                <c:pt idx="90">
                  <c:v>43382</c:v>
                </c:pt>
              </c:numCache>
            </c:numRef>
          </c:cat>
          <c:val>
            <c:numRef>
              <c:f>Ciro!$AP$21:$EB$21</c:f>
              <c:numCache>
                <c:formatCode>General</c:formatCode>
                <c:ptCount val="9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0.22999999999999993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0.22999999999999998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624960"/>
        <c:axId val="963627648"/>
      </c:lineChart>
      <c:dateAx>
        <c:axId val="963624960"/>
        <c:scaling>
          <c:orientation val="minMax"/>
          <c:max val="43355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963627648"/>
        <c:crosses val="autoZero"/>
        <c:auto val="1"/>
        <c:lblOffset val="100"/>
        <c:baseTimeUnit val="days"/>
      </c:dateAx>
      <c:valAx>
        <c:axId val="963627648"/>
        <c:scaling>
          <c:orientation val="minMax"/>
          <c:max val="0.46"/>
          <c:min val="0.22000000000000003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963624960"/>
        <c:crosses val="autoZero"/>
        <c:crossBetween val="between"/>
        <c:majorUnit val="2.0000000000000004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110023924261674"/>
          <c:y val="0.9666796730277093"/>
          <c:w val="0.87825406403361395"/>
          <c:h val="3.3320326972290731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Segundo Turno - Bolsonaro vs. Ciro (%</a:t>
            </a:r>
            <a:r>
              <a:rPr lang="pt-BR" baseline="0"/>
              <a:t> Válidos)</a:t>
            </a:r>
            <a:endParaRPr lang="pt-BR"/>
          </a:p>
        </c:rich>
      </c:tx>
      <c:layout/>
      <c:overlay val="0"/>
      <c:spPr>
        <a:noFill/>
      </c:spPr>
    </c:title>
    <c:autoTitleDeleted val="0"/>
    <c:plotArea>
      <c:layout>
        <c:manualLayout>
          <c:xMode val="edge"/>
          <c:yMode val="edge"/>
          <c:x val="6.993006993006993E-3"/>
          <c:y val="5.9553349875930521E-2"/>
          <c:w val="0.99300699300699302"/>
          <c:h val="0.88089330024813894"/>
        </c:manualLayout>
      </c:layout>
      <c:lineChart>
        <c:grouping val="standard"/>
        <c:varyColors val="0"/>
        <c:ser>
          <c:idx val="12"/>
          <c:order val="0"/>
          <c:tx>
            <c:strRef>
              <c:f>Ciro!$AO$19</c:f>
              <c:strCache>
                <c:ptCount val="1"/>
                <c:pt idx="0">
                  <c:v>Jair Bolsonaro</c:v>
                </c:pt>
              </c:strCache>
            </c:strRef>
          </c:tx>
          <c:spPr>
            <a:ln w="38100">
              <a:noFill/>
              <a:prstDash val="solid"/>
            </a:ln>
            <a:effectLst/>
          </c:spPr>
          <c:marker>
            <c:symbol val="square"/>
            <c:size val="10"/>
            <c:spPr>
              <a:solidFill>
                <a:srgbClr val="666666"/>
              </a:solidFill>
              <a:ln>
                <a:solidFill>
                  <a:schemeClr val="tx1"/>
                </a:solidFill>
                <a:prstDash val="solid"/>
              </a:ln>
            </c:spPr>
          </c:marker>
          <c:dPt>
            <c:idx val="63"/>
            <c:bubble3D val="0"/>
          </c:dPt>
          <c:cat>
            <c:numRef>
              <c:f>Ciro_!$AP$8:$EB$8</c:f>
              <c:numCache>
                <c:formatCode>d\-mmm</c:formatCode>
                <c:ptCount val="91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43367</c:v>
                </c:pt>
                <c:pt idx="80">
                  <c:v>43368</c:v>
                </c:pt>
                <c:pt idx="81">
                  <c:v>43369</c:v>
                </c:pt>
                <c:pt idx="82">
                  <c:v>43370</c:v>
                </c:pt>
                <c:pt idx="83">
                  <c:v>43371</c:v>
                </c:pt>
                <c:pt idx="84">
                  <c:v>43374</c:v>
                </c:pt>
                <c:pt idx="85">
                  <c:v>43375</c:v>
                </c:pt>
                <c:pt idx="86">
                  <c:v>43376</c:v>
                </c:pt>
                <c:pt idx="87">
                  <c:v>43377</c:v>
                </c:pt>
                <c:pt idx="88">
                  <c:v>43378</c:v>
                </c:pt>
                <c:pt idx="89">
                  <c:v>43381</c:v>
                </c:pt>
                <c:pt idx="90">
                  <c:v>43382</c:v>
                </c:pt>
              </c:numCache>
            </c:numRef>
          </c:cat>
          <c:val>
            <c:numRef>
              <c:f>Ciro_!$AP$19:$EB$19</c:f>
              <c:numCache>
                <c:formatCode>General</c:formatCode>
                <c:ptCount val="9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0.4285714285714286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0.48051948051948051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Ciro!$AO$20</c:f>
              <c:strCache>
                <c:ptCount val="1"/>
                <c:pt idx="0">
                  <c:v>Ciro Gomes</c:v>
                </c:pt>
              </c:strCache>
            </c:strRef>
          </c:tx>
          <c:spPr>
            <a:ln w="38100">
              <a:noFill/>
              <a:prstDash val="solid"/>
            </a:ln>
            <a:effectLst/>
          </c:spPr>
          <c:marker>
            <c:symbol val="square"/>
            <c:size val="10"/>
            <c:spPr>
              <a:solidFill>
                <a:srgbClr val="2495FC"/>
              </a:solidFill>
              <a:ln>
                <a:solidFill>
                  <a:schemeClr val="tx1"/>
                </a:solidFill>
                <a:prstDash val="solid"/>
              </a:ln>
            </c:spPr>
          </c:marker>
          <c:cat>
            <c:numRef>
              <c:f>Ciro_!$AP$8:$EB$8</c:f>
              <c:numCache>
                <c:formatCode>d\-mmm</c:formatCode>
                <c:ptCount val="91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43367</c:v>
                </c:pt>
                <c:pt idx="80">
                  <c:v>43368</c:v>
                </c:pt>
                <c:pt idx="81">
                  <c:v>43369</c:v>
                </c:pt>
                <c:pt idx="82">
                  <c:v>43370</c:v>
                </c:pt>
                <c:pt idx="83">
                  <c:v>43371</c:v>
                </c:pt>
                <c:pt idx="84">
                  <c:v>43374</c:v>
                </c:pt>
                <c:pt idx="85">
                  <c:v>43375</c:v>
                </c:pt>
                <c:pt idx="86">
                  <c:v>43376</c:v>
                </c:pt>
                <c:pt idx="87">
                  <c:v>43377</c:v>
                </c:pt>
                <c:pt idx="88">
                  <c:v>43378</c:v>
                </c:pt>
                <c:pt idx="89">
                  <c:v>43381</c:v>
                </c:pt>
                <c:pt idx="90">
                  <c:v>43382</c:v>
                </c:pt>
              </c:numCache>
            </c:numRef>
          </c:cat>
          <c:val>
            <c:numRef>
              <c:f>Ciro_!$AP$20:$EB$20</c:f>
              <c:numCache>
                <c:formatCode>General</c:formatCode>
                <c:ptCount val="9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0.5714285714285714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0.51948051948051954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Ciro!$AO$10</c:f>
              <c:strCache>
                <c:ptCount val="1"/>
                <c:pt idx="0">
                  <c:v>Ciro Gomes</c:v>
                </c:pt>
              </c:strCache>
            </c:strRef>
          </c:tx>
          <c:spPr>
            <a:ln w="38100">
              <a:solidFill>
                <a:srgbClr val="2495FC"/>
              </a:solidFill>
              <a:prstDash val="sysDot"/>
            </a:ln>
            <a:effectLst/>
          </c:spPr>
          <c:marker>
            <c:symbol val="none"/>
          </c:marker>
          <c:cat>
            <c:numRef>
              <c:f>Ciro_!$AP$8:$EB$8</c:f>
              <c:numCache>
                <c:formatCode>d\-mmm</c:formatCode>
                <c:ptCount val="91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43367</c:v>
                </c:pt>
                <c:pt idx="80">
                  <c:v>43368</c:v>
                </c:pt>
                <c:pt idx="81">
                  <c:v>43369</c:v>
                </c:pt>
                <c:pt idx="82">
                  <c:v>43370</c:v>
                </c:pt>
                <c:pt idx="83">
                  <c:v>43371</c:v>
                </c:pt>
                <c:pt idx="84">
                  <c:v>43374</c:v>
                </c:pt>
                <c:pt idx="85">
                  <c:v>43375</c:v>
                </c:pt>
                <c:pt idx="86">
                  <c:v>43376</c:v>
                </c:pt>
                <c:pt idx="87">
                  <c:v>43377</c:v>
                </c:pt>
                <c:pt idx="88">
                  <c:v>43378</c:v>
                </c:pt>
                <c:pt idx="89">
                  <c:v>43381</c:v>
                </c:pt>
                <c:pt idx="90">
                  <c:v>43382</c:v>
                </c:pt>
              </c:numCache>
            </c:numRef>
          </c:cat>
          <c:val>
            <c:numRef>
              <c:f>Ciro_!$AP$10:$EB$10</c:f>
              <c:numCache>
                <c:formatCode>General</c:formatCode>
                <c:ptCount val="91"/>
                <c:pt idx="0">
                  <c:v>0.48529411764705888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0.49253731343283574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0.49230769230769222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0.49230769230769222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0.47692307692307684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0.48437499999999989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0.49253731343283574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0.48484848484848475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0.49230769230769222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0.48387096774193539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0.47619047619047611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0.49999999999999989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0.51515151515151503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0.54411764705882348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Ciro!$AO$14</c:f>
              <c:strCache>
                <c:ptCount val="1"/>
                <c:pt idx="0">
                  <c:v>Jair Bolsonaro</c:v>
                </c:pt>
              </c:strCache>
            </c:strRef>
          </c:tx>
          <c:spPr>
            <a:ln w="38100">
              <a:noFill/>
              <a:prstDash val="solid"/>
            </a:ln>
            <a:effectLst/>
          </c:spPr>
          <c:marker>
            <c:symbol val="triangle"/>
            <c:size val="10"/>
            <c:spPr>
              <a:solidFill>
                <a:srgbClr val="666666"/>
              </a:solidFill>
              <a:ln>
                <a:solidFill>
                  <a:schemeClr val="tx1"/>
                </a:solidFill>
                <a:prstDash val="solid"/>
              </a:ln>
            </c:spPr>
          </c:marker>
          <c:cat>
            <c:numRef>
              <c:f>Ciro_!$AP$8:$EB$8</c:f>
              <c:numCache>
                <c:formatCode>d\-mmm</c:formatCode>
                <c:ptCount val="91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43367</c:v>
                </c:pt>
                <c:pt idx="80">
                  <c:v>43368</c:v>
                </c:pt>
                <c:pt idx="81">
                  <c:v>43369</c:v>
                </c:pt>
                <c:pt idx="82">
                  <c:v>43370</c:v>
                </c:pt>
                <c:pt idx="83">
                  <c:v>43371</c:v>
                </c:pt>
                <c:pt idx="84">
                  <c:v>43374</c:v>
                </c:pt>
                <c:pt idx="85">
                  <c:v>43375</c:v>
                </c:pt>
                <c:pt idx="86">
                  <c:v>43376</c:v>
                </c:pt>
                <c:pt idx="87">
                  <c:v>43377</c:v>
                </c:pt>
                <c:pt idx="88">
                  <c:v>43378</c:v>
                </c:pt>
                <c:pt idx="89">
                  <c:v>43381</c:v>
                </c:pt>
                <c:pt idx="90">
                  <c:v>43382</c:v>
                </c:pt>
              </c:numCache>
            </c:numRef>
          </c:cat>
          <c:val>
            <c:numRef>
              <c:f>Ciro_!$AP$14:$EB$14</c:f>
              <c:numCache>
                <c:formatCode>General</c:formatCode>
                <c:ptCount val="91"/>
                <c:pt idx="0">
                  <c:v>#N/A</c:v>
                </c:pt>
                <c:pt idx="1">
                  <c:v>0.48571428571428571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0.47945205479452052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0.43749999999999994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0.45783132530120479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Ciro!$AO$9</c:f>
              <c:strCache>
                <c:ptCount val="1"/>
                <c:pt idx="0">
                  <c:v>Jair Bolsonaro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ysDot"/>
            </a:ln>
            <a:effectLst/>
          </c:spPr>
          <c:marker>
            <c:symbol val="none"/>
          </c:marker>
          <c:cat>
            <c:numRef>
              <c:f>Ciro_!$AP$8:$EB$8</c:f>
              <c:numCache>
                <c:formatCode>d\-mmm</c:formatCode>
                <c:ptCount val="91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43367</c:v>
                </c:pt>
                <c:pt idx="80">
                  <c:v>43368</c:v>
                </c:pt>
                <c:pt idx="81">
                  <c:v>43369</c:v>
                </c:pt>
                <c:pt idx="82">
                  <c:v>43370</c:v>
                </c:pt>
                <c:pt idx="83">
                  <c:v>43371</c:v>
                </c:pt>
                <c:pt idx="84">
                  <c:v>43374</c:v>
                </c:pt>
                <c:pt idx="85">
                  <c:v>43375</c:v>
                </c:pt>
                <c:pt idx="86">
                  <c:v>43376</c:v>
                </c:pt>
                <c:pt idx="87">
                  <c:v>43377</c:v>
                </c:pt>
                <c:pt idx="88">
                  <c:v>43378</c:v>
                </c:pt>
                <c:pt idx="89">
                  <c:v>43381</c:v>
                </c:pt>
                <c:pt idx="90">
                  <c:v>43382</c:v>
                </c:pt>
              </c:numCache>
            </c:numRef>
          </c:cat>
          <c:val>
            <c:numRef>
              <c:f>Ciro_!$AP$9:$EB$9</c:f>
              <c:numCache>
                <c:formatCode>General</c:formatCode>
                <c:ptCount val="91"/>
                <c:pt idx="0">
                  <c:v>0.51470588235294124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0.50746268656716409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0.50769230769230766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0.50769230769230766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0.52307692307692299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0.51562499999999989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0.50746268656716409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0.51515151515151503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0.50769230769230766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0.51612903225806439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0.52380952380952372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0.49999999999999989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0.48484848484848475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0.45588235294117646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</c:numCache>
            </c:numRef>
          </c:val>
          <c:smooth val="0"/>
        </c:ser>
        <c:ser>
          <c:idx val="9"/>
          <c:order val="5"/>
          <c:tx>
            <c:strRef>
              <c:f>Ciro!$AO$15</c:f>
              <c:strCache>
                <c:ptCount val="1"/>
                <c:pt idx="0">
                  <c:v>Ciro Gomes</c:v>
                </c:pt>
              </c:strCache>
            </c:strRef>
          </c:tx>
          <c:spPr>
            <a:ln w="38100">
              <a:noFill/>
              <a:prstDash val="solid"/>
            </a:ln>
            <a:effectLst/>
          </c:spPr>
          <c:marker>
            <c:symbol val="triangle"/>
            <c:size val="10"/>
            <c:spPr>
              <a:solidFill>
                <a:srgbClr val="2495FC"/>
              </a:solidFill>
              <a:ln>
                <a:solidFill>
                  <a:schemeClr val="tx1"/>
                </a:solidFill>
                <a:prstDash val="solid"/>
              </a:ln>
            </c:spPr>
          </c:marker>
          <c:cat>
            <c:numRef>
              <c:f>Ciro_!$AP$8:$EB$8</c:f>
              <c:numCache>
                <c:formatCode>d\-mmm</c:formatCode>
                <c:ptCount val="91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43367</c:v>
                </c:pt>
                <c:pt idx="80">
                  <c:v>43368</c:v>
                </c:pt>
                <c:pt idx="81">
                  <c:v>43369</c:v>
                </c:pt>
                <c:pt idx="82">
                  <c:v>43370</c:v>
                </c:pt>
                <c:pt idx="83">
                  <c:v>43371</c:v>
                </c:pt>
                <c:pt idx="84">
                  <c:v>43374</c:v>
                </c:pt>
                <c:pt idx="85">
                  <c:v>43375</c:v>
                </c:pt>
                <c:pt idx="86">
                  <c:v>43376</c:v>
                </c:pt>
                <c:pt idx="87">
                  <c:v>43377</c:v>
                </c:pt>
                <c:pt idx="88">
                  <c:v>43378</c:v>
                </c:pt>
                <c:pt idx="89">
                  <c:v>43381</c:v>
                </c:pt>
                <c:pt idx="90">
                  <c:v>43382</c:v>
                </c:pt>
              </c:numCache>
            </c:numRef>
          </c:cat>
          <c:val>
            <c:numRef>
              <c:f>Ciro_!$AP$15:$EB$15</c:f>
              <c:numCache>
                <c:formatCode>General</c:formatCode>
                <c:ptCount val="91"/>
                <c:pt idx="0">
                  <c:v>#N/A</c:v>
                </c:pt>
                <c:pt idx="1">
                  <c:v>0.51428571428571423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0.52054794520547942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0.5625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0.54216867469879515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721856"/>
        <c:axId val="963737088"/>
      </c:lineChart>
      <c:dateAx>
        <c:axId val="963721856"/>
        <c:scaling>
          <c:orientation val="minMax"/>
          <c:max val="43355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963737088"/>
        <c:crosses val="autoZero"/>
        <c:auto val="1"/>
        <c:lblOffset val="100"/>
        <c:baseTimeUnit val="days"/>
      </c:dateAx>
      <c:valAx>
        <c:axId val="963737088"/>
        <c:scaling>
          <c:orientation val="minMax"/>
          <c:min val="0.42000000000000004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9637218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033344867358708"/>
          <c:y val="0.9505526984126984"/>
          <c:w val="0.30111453287197226"/>
          <c:h val="3.3320326972290731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Segundo Turno - Bolsonaro</a:t>
            </a:r>
            <a:r>
              <a:rPr lang="pt-BR" baseline="0"/>
              <a:t> vs. Haddad</a:t>
            </a:r>
            <a:endParaRPr lang="pt-BR"/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4.6159237837315854E-2"/>
          <c:y val="7.7417436825012315E-2"/>
          <c:w val="0.92691078999740406"/>
          <c:h val="0.75501515844139255"/>
        </c:manualLayout>
      </c:layout>
      <c:lineChart>
        <c:grouping val="standard"/>
        <c:varyColors val="0"/>
        <c:ser>
          <c:idx val="0"/>
          <c:order val="0"/>
          <c:tx>
            <c:strRef>
              <c:f>Haddad!$AO$4</c:f>
              <c:strCache>
                <c:ptCount val="1"/>
                <c:pt idx="0">
                  <c:v>Jair Bolsonaro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Haddad!$AP$9:$EZ$9</c:f>
              <c:numCache>
                <c:formatCode>d\-mmm</c:formatCode>
                <c:ptCount val="115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43366</c:v>
                </c:pt>
                <c:pt idx="80">
                  <c:v>43367</c:v>
                </c:pt>
                <c:pt idx="81">
                  <c:v>43368</c:v>
                </c:pt>
                <c:pt idx="82">
                  <c:v>43369</c:v>
                </c:pt>
                <c:pt idx="83">
                  <c:v>43370</c:v>
                </c:pt>
                <c:pt idx="84">
                  <c:v>43371</c:v>
                </c:pt>
                <c:pt idx="85">
                  <c:v>43372</c:v>
                </c:pt>
                <c:pt idx="86">
                  <c:v>43373</c:v>
                </c:pt>
                <c:pt idx="87">
                  <c:v>43374</c:v>
                </c:pt>
                <c:pt idx="88">
                  <c:v>43375</c:v>
                </c:pt>
                <c:pt idx="89">
                  <c:v>43376</c:v>
                </c:pt>
                <c:pt idx="90">
                  <c:v>43377</c:v>
                </c:pt>
                <c:pt idx="91">
                  <c:v>43378</c:v>
                </c:pt>
                <c:pt idx="92">
                  <c:v>43379</c:v>
                </c:pt>
                <c:pt idx="93">
                  <c:v>43380</c:v>
                </c:pt>
                <c:pt idx="94">
                  <c:v>43381</c:v>
                </c:pt>
                <c:pt idx="95">
                  <c:v>43382</c:v>
                </c:pt>
              </c:numCache>
            </c:numRef>
          </c:cat>
          <c:val>
            <c:numRef>
              <c:f>Haddad!$AP$4:$EZ$4</c:f>
              <c:numCache>
                <c:formatCode>General</c:formatCode>
                <c:ptCount val="1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0.42946149500000003</c:v>
                </c:pt>
                <c:pt idx="70">
                  <c:v>0.40968311699999999</c:v>
                </c:pt>
                <c:pt idx="71">
                  <c:v>0.415502502</c:v>
                </c:pt>
                <c:pt idx="72">
                  <c:v>0.41233099200000001</c:v>
                </c:pt>
                <c:pt idx="73">
                  <c:v>0.42077517399999997</c:v>
                </c:pt>
                <c:pt idx="74">
                  <c:v>0.39769552000000002</c:v>
                </c:pt>
                <c:pt idx="75">
                  <c:v>0.41438411600000002</c:v>
                </c:pt>
                <c:pt idx="76">
                  <c:v>0.41525013999999999</c:v>
                </c:pt>
                <c:pt idx="77">
                  <c:v>0.41462101200000001</c:v>
                </c:pt>
                <c:pt idx="78">
                  <c:v>0.406134524</c:v>
                </c:pt>
                <c:pt idx="79">
                  <c:v>0.40669285399999999</c:v>
                </c:pt>
                <c:pt idx="80">
                  <c:v>0.41462879600000002</c:v>
                </c:pt>
                <c:pt idx="81">
                  <c:v>0.41170639399999998</c:v>
                </c:pt>
                <c:pt idx="82">
                  <c:v>0.40660815900000002</c:v>
                </c:pt>
                <c:pt idx="83">
                  <c:v>0.41930241699999998</c:v>
                </c:pt>
                <c:pt idx="84">
                  <c:v>0.41918765000000002</c:v>
                </c:pt>
                <c:pt idx="85">
                  <c:v>#N/A</c:v>
                </c:pt>
                <c:pt idx="86">
                  <c:v>0.39559293000000001</c:v>
                </c:pt>
                <c:pt idx="87">
                  <c:v>0.41544442799999998</c:v>
                </c:pt>
                <c:pt idx="88">
                  <c:v>0.42158901100000001</c:v>
                </c:pt>
                <c:pt idx="89">
                  <c:v>0.43420097200000002</c:v>
                </c:pt>
                <c:pt idx="90">
                  <c:v>0.428359516</c:v>
                </c:pt>
                <c:pt idx="91">
                  <c:v>0.42710812500000001</c:v>
                </c:pt>
                <c:pt idx="92">
                  <c:v>0.43202336899999999</c:v>
                </c:pt>
                <c:pt idx="93">
                  <c:v>#N/A</c:v>
                </c:pt>
                <c:pt idx="94">
                  <c:v>0.473541724</c:v>
                </c:pt>
                <c:pt idx="95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Haddad!$AO$5</c:f>
              <c:strCache>
                <c:ptCount val="1"/>
                <c:pt idx="0">
                  <c:v>Fernando Haddad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Haddad!$AP$9:$EZ$9</c:f>
              <c:numCache>
                <c:formatCode>d\-mmm</c:formatCode>
                <c:ptCount val="115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43366</c:v>
                </c:pt>
                <c:pt idx="80">
                  <c:v>43367</c:v>
                </c:pt>
                <c:pt idx="81">
                  <c:v>43368</c:v>
                </c:pt>
                <c:pt idx="82">
                  <c:v>43369</c:v>
                </c:pt>
                <c:pt idx="83">
                  <c:v>43370</c:v>
                </c:pt>
                <c:pt idx="84">
                  <c:v>43371</c:v>
                </c:pt>
                <c:pt idx="85">
                  <c:v>43372</c:v>
                </c:pt>
                <c:pt idx="86">
                  <c:v>43373</c:v>
                </c:pt>
                <c:pt idx="87">
                  <c:v>43374</c:v>
                </c:pt>
                <c:pt idx="88">
                  <c:v>43375</c:v>
                </c:pt>
                <c:pt idx="89">
                  <c:v>43376</c:v>
                </c:pt>
                <c:pt idx="90">
                  <c:v>43377</c:v>
                </c:pt>
                <c:pt idx="91">
                  <c:v>43378</c:v>
                </c:pt>
                <c:pt idx="92">
                  <c:v>43379</c:v>
                </c:pt>
                <c:pt idx="93">
                  <c:v>43380</c:v>
                </c:pt>
                <c:pt idx="94">
                  <c:v>43381</c:v>
                </c:pt>
                <c:pt idx="95">
                  <c:v>43382</c:v>
                </c:pt>
              </c:numCache>
            </c:numRef>
          </c:cat>
          <c:val>
            <c:numRef>
              <c:f>Haddad!$AP$5:$EZ$5</c:f>
              <c:numCache>
                <c:formatCode>General</c:formatCode>
                <c:ptCount val="1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0.29307664700000002</c:v>
                </c:pt>
                <c:pt idx="70">
                  <c:v>0.33441546700000002</c:v>
                </c:pt>
                <c:pt idx="71">
                  <c:v>0.337696565</c:v>
                </c:pt>
                <c:pt idx="72">
                  <c:v>0.34886492200000002</c:v>
                </c:pt>
                <c:pt idx="73">
                  <c:v>0.37186375399999999</c:v>
                </c:pt>
                <c:pt idx="74">
                  <c:v>0.39846901699999998</c:v>
                </c:pt>
                <c:pt idx="75">
                  <c:v>0.40012981600000003</c:v>
                </c:pt>
                <c:pt idx="76">
                  <c:v>0.404492352</c:v>
                </c:pt>
                <c:pt idx="77">
                  <c:v>0.409774319</c:v>
                </c:pt>
                <c:pt idx="78">
                  <c:v>0.40874928999999999</c:v>
                </c:pt>
                <c:pt idx="79">
                  <c:v>0.40387815500000002</c:v>
                </c:pt>
                <c:pt idx="80">
                  <c:v>0.40328257899999997</c:v>
                </c:pt>
                <c:pt idx="81">
                  <c:v>0.40001054000000003</c:v>
                </c:pt>
                <c:pt idx="82">
                  <c:v>0.41514168099999998</c:v>
                </c:pt>
                <c:pt idx="83">
                  <c:v>0.41728185299999998</c:v>
                </c:pt>
                <c:pt idx="84">
                  <c:v>0.41504287299999998</c:v>
                </c:pt>
                <c:pt idx="85">
                  <c:v>#N/A</c:v>
                </c:pt>
                <c:pt idx="86">
                  <c:v>0.41810463199999998</c:v>
                </c:pt>
                <c:pt idx="87">
                  <c:v>0.416802428</c:v>
                </c:pt>
                <c:pt idx="88">
                  <c:v>0.41226404799999999</c:v>
                </c:pt>
                <c:pt idx="89">
                  <c:v>0.40506683999999998</c:v>
                </c:pt>
                <c:pt idx="90">
                  <c:v>0.413145969</c:v>
                </c:pt>
                <c:pt idx="91">
                  <c:v>0.41783607099999998</c:v>
                </c:pt>
                <c:pt idx="92">
                  <c:v>0.40608316300000002</c:v>
                </c:pt>
                <c:pt idx="93">
                  <c:v>#N/A</c:v>
                </c:pt>
                <c:pt idx="94">
                  <c:v>0.39031811</c:v>
                </c:pt>
                <c:pt idx="95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Haddad!$AO$6</c:f>
              <c:strCache>
                <c:ptCount val="1"/>
                <c:pt idx="0">
                  <c:v>NS/NR</c:v>
                </c:pt>
              </c:strCache>
            </c:strRef>
          </c:tx>
          <c:spPr>
            <a:ln w="38100">
              <a:solidFill>
                <a:srgbClr val="FFAA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AA00"/>
              </a:solidFill>
              <a:ln>
                <a:solidFill>
                  <a:srgbClr val="FFAA00"/>
                </a:solidFill>
                <a:prstDash val="solid"/>
              </a:ln>
            </c:spPr>
          </c:marker>
          <c:cat>
            <c:numRef>
              <c:f>Haddad!$AP$9:$EZ$9</c:f>
              <c:numCache>
                <c:formatCode>d\-mmm</c:formatCode>
                <c:ptCount val="115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43366</c:v>
                </c:pt>
                <c:pt idx="80">
                  <c:v>43367</c:v>
                </c:pt>
                <c:pt idx="81">
                  <c:v>43368</c:v>
                </c:pt>
                <c:pt idx="82">
                  <c:v>43369</c:v>
                </c:pt>
                <c:pt idx="83">
                  <c:v>43370</c:v>
                </c:pt>
                <c:pt idx="84">
                  <c:v>43371</c:v>
                </c:pt>
                <c:pt idx="85">
                  <c:v>43372</c:v>
                </c:pt>
                <c:pt idx="86">
                  <c:v>43373</c:v>
                </c:pt>
                <c:pt idx="87">
                  <c:v>43374</c:v>
                </c:pt>
                <c:pt idx="88">
                  <c:v>43375</c:v>
                </c:pt>
                <c:pt idx="89">
                  <c:v>43376</c:v>
                </c:pt>
                <c:pt idx="90">
                  <c:v>43377</c:v>
                </c:pt>
                <c:pt idx="91">
                  <c:v>43378</c:v>
                </c:pt>
                <c:pt idx="92">
                  <c:v>43379</c:v>
                </c:pt>
                <c:pt idx="93">
                  <c:v>43380</c:v>
                </c:pt>
                <c:pt idx="94">
                  <c:v>43381</c:v>
                </c:pt>
                <c:pt idx="95">
                  <c:v>43382</c:v>
                </c:pt>
              </c:numCache>
            </c:numRef>
          </c:cat>
          <c:val>
            <c:numRef>
              <c:f>Haddad!$AP$6:$EZ$6</c:f>
              <c:numCache>
                <c:formatCode>General</c:formatCode>
                <c:ptCount val="1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0.27746185800000001</c:v>
                </c:pt>
                <c:pt idx="70">
                  <c:v>0.25590141600000005</c:v>
                </c:pt>
                <c:pt idx="71">
                  <c:v>0.24680093299999994</c:v>
                </c:pt>
                <c:pt idx="72">
                  <c:v>0.23880408599999997</c:v>
                </c:pt>
                <c:pt idx="73">
                  <c:v>0.20736107200000004</c:v>
                </c:pt>
                <c:pt idx="74">
                  <c:v>0.20383546299999994</c:v>
                </c:pt>
                <c:pt idx="75">
                  <c:v>0.18548606799999995</c:v>
                </c:pt>
                <c:pt idx="76">
                  <c:v>0.18025750800000007</c:v>
                </c:pt>
                <c:pt idx="77">
                  <c:v>0.17560466899999999</c:v>
                </c:pt>
                <c:pt idx="78">
                  <c:v>0.18511618599999996</c:v>
                </c:pt>
                <c:pt idx="79">
                  <c:v>0.18942899099999999</c:v>
                </c:pt>
                <c:pt idx="80">
                  <c:v>0.182088625</c:v>
                </c:pt>
                <c:pt idx="81">
                  <c:v>0.188283066</c:v>
                </c:pt>
                <c:pt idx="82">
                  <c:v>0.17825015999999999</c:v>
                </c:pt>
                <c:pt idx="83">
                  <c:v>0.16341573000000009</c:v>
                </c:pt>
                <c:pt idx="84">
                  <c:v>0.165769477</c:v>
                </c:pt>
                <c:pt idx="85">
                  <c:v>#N/A</c:v>
                </c:pt>
                <c:pt idx="86">
                  <c:v>0.18630243799999996</c:v>
                </c:pt>
                <c:pt idx="87">
                  <c:v>0.16775314399999997</c:v>
                </c:pt>
                <c:pt idx="88">
                  <c:v>0.16614694099999999</c:v>
                </c:pt>
                <c:pt idx="89">
                  <c:v>0.16073218800000005</c:v>
                </c:pt>
                <c:pt idx="90">
                  <c:v>0.158494515</c:v>
                </c:pt>
                <c:pt idx="91">
                  <c:v>0.15505580400000007</c:v>
                </c:pt>
                <c:pt idx="92">
                  <c:v>0.16189346800000004</c:v>
                </c:pt>
                <c:pt idx="93">
                  <c:v>#N/A</c:v>
                </c:pt>
                <c:pt idx="94">
                  <c:v>0.13614016600000006</c:v>
                </c:pt>
                <c:pt idx="95">
                  <c:v>#N/A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Haddad!$AO$10</c:f>
              <c:strCache>
                <c:ptCount val="1"/>
                <c:pt idx="0">
                  <c:v>Jair Bolsonaro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ysDot"/>
            </a:ln>
            <a:effectLst/>
          </c:spPr>
          <c:marker>
            <c:symbol val="none"/>
          </c:marker>
          <c:cat>
            <c:numRef>
              <c:f>Haddad!$AP$9:$EZ$9</c:f>
              <c:numCache>
                <c:formatCode>d\-mmm</c:formatCode>
                <c:ptCount val="115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43366</c:v>
                </c:pt>
                <c:pt idx="80">
                  <c:v>43367</c:v>
                </c:pt>
                <c:pt idx="81">
                  <c:v>43368</c:v>
                </c:pt>
                <c:pt idx="82">
                  <c:v>43369</c:v>
                </c:pt>
                <c:pt idx="83">
                  <c:v>43370</c:v>
                </c:pt>
                <c:pt idx="84">
                  <c:v>43371</c:v>
                </c:pt>
                <c:pt idx="85">
                  <c:v>43372</c:v>
                </c:pt>
                <c:pt idx="86">
                  <c:v>43373</c:v>
                </c:pt>
                <c:pt idx="87">
                  <c:v>43374</c:v>
                </c:pt>
                <c:pt idx="88">
                  <c:v>43375</c:v>
                </c:pt>
                <c:pt idx="89">
                  <c:v>43376</c:v>
                </c:pt>
                <c:pt idx="90">
                  <c:v>43377</c:v>
                </c:pt>
                <c:pt idx="91">
                  <c:v>43378</c:v>
                </c:pt>
                <c:pt idx="92">
                  <c:v>43379</c:v>
                </c:pt>
                <c:pt idx="93">
                  <c:v>43380</c:v>
                </c:pt>
                <c:pt idx="94">
                  <c:v>43381</c:v>
                </c:pt>
                <c:pt idx="95">
                  <c:v>43382</c:v>
                </c:pt>
              </c:numCache>
            </c:numRef>
          </c:cat>
          <c:val>
            <c:numRef>
              <c:f>Haddad!$AP$10:$EZ$10</c:f>
              <c:numCache>
                <c:formatCode>General</c:formatCode>
                <c:ptCount val="1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0.38799999999999996</c:v>
                </c:pt>
                <c:pt idx="75">
                  <c:v>0.39100000000000001</c:v>
                </c:pt>
                <c:pt idx="76">
                  <c:v>0.38733333333333331</c:v>
                </c:pt>
                <c:pt idx="77">
                  <c:v>0.38633333333333336</c:v>
                </c:pt>
                <c:pt idx="78">
                  <c:v>0.3876666666666666</c:v>
                </c:pt>
                <c:pt idx="79">
                  <c:v>0.40299999999999997</c:v>
                </c:pt>
                <c:pt idx="80">
                  <c:v>0.40833333333333338</c:v>
                </c:pt>
                <c:pt idx="81">
                  <c:v>0.41233333333333338</c:v>
                </c:pt>
                <c:pt idx="82">
                  <c:v>0.41366666666666663</c:v>
                </c:pt>
                <c:pt idx="83">
                  <c:v>0.41666666666666669</c:v>
                </c:pt>
                <c:pt idx="84">
                  <c:v>0.41966666666666663</c:v>
                </c:pt>
                <c:pt idx="85">
                  <c:v>0.42333333333333334</c:v>
                </c:pt>
                <c:pt idx="86">
                  <c:v>0.42533333333333334</c:v>
                </c:pt>
                <c:pt idx="87">
                  <c:v>0.42466666666666669</c:v>
                </c:pt>
                <c:pt idx="88">
                  <c:v>0.42066666666666669</c:v>
                </c:pt>
                <c:pt idx="89">
                  <c:v>0.42499999999999999</c:v>
                </c:pt>
                <c:pt idx="90">
                  <c:v>0.41600000000000004</c:v>
                </c:pt>
                <c:pt idx="91">
                  <c:v>0.42599999999999999</c:v>
                </c:pt>
                <c:pt idx="92">
                  <c:v>0.44</c:v>
                </c:pt>
                <c:pt idx="93">
                  <c:v>0.43799999999999994</c:v>
                </c:pt>
                <c:pt idx="94">
                  <c:v>0.439</c:v>
                </c:pt>
                <c:pt idx="95">
                  <c:v>0.44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Haddad!$AO$11</c:f>
              <c:strCache>
                <c:ptCount val="1"/>
                <c:pt idx="0">
                  <c:v>Fernando Haddad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Haddad!$AP$9:$EZ$9</c:f>
              <c:numCache>
                <c:formatCode>d\-mmm</c:formatCode>
                <c:ptCount val="115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43366</c:v>
                </c:pt>
                <c:pt idx="80">
                  <c:v>43367</c:v>
                </c:pt>
                <c:pt idx="81">
                  <c:v>43368</c:v>
                </c:pt>
                <c:pt idx="82">
                  <c:v>43369</c:v>
                </c:pt>
                <c:pt idx="83">
                  <c:v>43370</c:v>
                </c:pt>
                <c:pt idx="84">
                  <c:v>43371</c:v>
                </c:pt>
                <c:pt idx="85">
                  <c:v>43372</c:v>
                </c:pt>
                <c:pt idx="86">
                  <c:v>43373</c:v>
                </c:pt>
                <c:pt idx="87">
                  <c:v>43374</c:v>
                </c:pt>
                <c:pt idx="88">
                  <c:v>43375</c:v>
                </c:pt>
                <c:pt idx="89">
                  <c:v>43376</c:v>
                </c:pt>
                <c:pt idx="90">
                  <c:v>43377</c:v>
                </c:pt>
                <c:pt idx="91">
                  <c:v>43378</c:v>
                </c:pt>
                <c:pt idx="92">
                  <c:v>43379</c:v>
                </c:pt>
                <c:pt idx="93">
                  <c:v>43380</c:v>
                </c:pt>
                <c:pt idx="94">
                  <c:v>43381</c:v>
                </c:pt>
                <c:pt idx="95">
                  <c:v>43382</c:v>
                </c:pt>
              </c:numCache>
            </c:numRef>
          </c:cat>
          <c:val>
            <c:numRef>
              <c:f>Haddad!$AP$11:$EZ$11</c:f>
              <c:numCache>
                <c:formatCode>General</c:formatCode>
                <c:ptCount val="1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0.38233333333333341</c:v>
                </c:pt>
                <c:pt idx="75">
                  <c:v>0.39233333333333337</c:v>
                </c:pt>
                <c:pt idx="76">
                  <c:v>0.40866666666666668</c:v>
                </c:pt>
                <c:pt idx="77">
                  <c:v>0.41466666666666668</c:v>
                </c:pt>
                <c:pt idx="78">
                  <c:v>0.41766666666666669</c:v>
                </c:pt>
                <c:pt idx="79">
                  <c:v>0.41200000000000009</c:v>
                </c:pt>
                <c:pt idx="80">
                  <c:v>0.41166666666666663</c:v>
                </c:pt>
                <c:pt idx="81">
                  <c:v>0.41466666666666674</c:v>
                </c:pt>
                <c:pt idx="82">
                  <c:v>0.41799999999999998</c:v>
                </c:pt>
                <c:pt idx="83">
                  <c:v>0.4200000000000001</c:v>
                </c:pt>
                <c:pt idx="84">
                  <c:v>0.41966666666666669</c:v>
                </c:pt>
                <c:pt idx="85">
                  <c:v>0.41933333333333334</c:v>
                </c:pt>
                <c:pt idx="86">
                  <c:v>0.41700000000000004</c:v>
                </c:pt>
                <c:pt idx="87">
                  <c:v>0.41466666666666668</c:v>
                </c:pt>
                <c:pt idx="88">
                  <c:v>0.41533333333333333</c:v>
                </c:pt>
                <c:pt idx="89">
                  <c:v>0.41200000000000003</c:v>
                </c:pt>
                <c:pt idx="90">
                  <c:v>0.42</c:v>
                </c:pt>
                <c:pt idx="91">
                  <c:v>0.41399999999999998</c:v>
                </c:pt>
                <c:pt idx="92">
                  <c:v>0.41</c:v>
                </c:pt>
                <c:pt idx="93">
                  <c:v>0.41200000000000003</c:v>
                </c:pt>
                <c:pt idx="94">
                  <c:v>0.40200000000000002</c:v>
                </c:pt>
                <c:pt idx="95">
                  <c:v>0.40700000000000003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Haddad!$AO$12</c:f>
              <c:strCache>
                <c:ptCount val="1"/>
                <c:pt idx="0">
                  <c:v>NS/NR</c:v>
                </c:pt>
              </c:strCache>
            </c:strRef>
          </c:tx>
          <c:spPr>
            <a:ln w="38100">
              <a:solidFill>
                <a:srgbClr val="FFAA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Haddad!$AP$9:$EZ$9</c:f>
              <c:numCache>
                <c:formatCode>d\-mmm</c:formatCode>
                <c:ptCount val="115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43366</c:v>
                </c:pt>
                <c:pt idx="80">
                  <c:v>43367</c:v>
                </c:pt>
                <c:pt idx="81">
                  <c:v>43368</c:v>
                </c:pt>
                <c:pt idx="82">
                  <c:v>43369</c:v>
                </c:pt>
                <c:pt idx="83">
                  <c:v>43370</c:v>
                </c:pt>
                <c:pt idx="84">
                  <c:v>43371</c:v>
                </c:pt>
                <c:pt idx="85">
                  <c:v>43372</c:v>
                </c:pt>
                <c:pt idx="86">
                  <c:v>43373</c:v>
                </c:pt>
                <c:pt idx="87">
                  <c:v>43374</c:v>
                </c:pt>
                <c:pt idx="88">
                  <c:v>43375</c:v>
                </c:pt>
                <c:pt idx="89">
                  <c:v>43376</c:v>
                </c:pt>
                <c:pt idx="90">
                  <c:v>43377</c:v>
                </c:pt>
                <c:pt idx="91">
                  <c:v>43378</c:v>
                </c:pt>
                <c:pt idx="92">
                  <c:v>43379</c:v>
                </c:pt>
                <c:pt idx="93">
                  <c:v>43380</c:v>
                </c:pt>
                <c:pt idx="94">
                  <c:v>43381</c:v>
                </c:pt>
                <c:pt idx="95">
                  <c:v>43382</c:v>
                </c:pt>
              </c:numCache>
            </c:numRef>
          </c:cat>
          <c:val>
            <c:numRef>
              <c:f>Haddad!$AP$12:$EZ$12</c:f>
              <c:numCache>
                <c:formatCode>General</c:formatCode>
                <c:ptCount val="1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0.22966666666666666</c:v>
                </c:pt>
                <c:pt idx="75">
                  <c:v>0.21666666666666665</c:v>
                </c:pt>
                <c:pt idx="76">
                  <c:v>0.20399999999999999</c:v>
                </c:pt>
                <c:pt idx="77">
                  <c:v>0.19900000000000004</c:v>
                </c:pt>
                <c:pt idx="78">
                  <c:v>0.19466666666666668</c:v>
                </c:pt>
                <c:pt idx="79">
                  <c:v>0.18499999999999997</c:v>
                </c:pt>
                <c:pt idx="80">
                  <c:v>0.17999999999999997</c:v>
                </c:pt>
                <c:pt idx="81">
                  <c:v>0.17299999999999996</c:v>
                </c:pt>
                <c:pt idx="82">
                  <c:v>0.16833333333333331</c:v>
                </c:pt>
                <c:pt idx="83">
                  <c:v>0.1633333333333333</c:v>
                </c:pt>
                <c:pt idx="84">
                  <c:v>0.16066666666666662</c:v>
                </c:pt>
                <c:pt idx="85">
                  <c:v>0.1573333333333333</c:v>
                </c:pt>
                <c:pt idx="86">
                  <c:v>0.15766666666666662</c:v>
                </c:pt>
                <c:pt idx="87">
                  <c:v>0.1606666666666666</c:v>
                </c:pt>
                <c:pt idx="88">
                  <c:v>0.16399999999999995</c:v>
                </c:pt>
                <c:pt idx="89">
                  <c:v>0.16300000000000003</c:v>
                </c:pt>
                <c:pt idx="90">
                  <c:v>0.16399999999999992</c:v>
                </c:pt>
                <c:pt idx="91">
                  <c:v>0.16000000000000003</c:v>
                </c:pt>
                <c:pt idx="92">
                  <c:v>0.15000000000000002</c:v>
                </c:pt>
                <c:pt idx="93">
                  <c:v>0.15000000000000002</c:v>
                </c:pt>
                <c:pt idx="94">
                  <c:v>0.15900000000000003</c:v>
                </c:pt>
                <c:pt idx="95">
                  <c:v>0.15300000000000002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Haddad!$AO$16</c:f>
              <c:strCache>
                <c:ptCount val="1"/>
                <c:pt idx="0">
                  <c:v>Jair Bolsonaro</c:v>
                </c:pt>
              </c:strCache>
            </c:strRef>
          </c:tx>
          <c:spPr>
            <a:ln w="38100">
              <a:noFill/>
              <a:prstDash val="solid"/>
            </a:ln>
            <a:effectLst/>
          </c:spPr>
          <c:marker>
            <c:symbol val="triangle"/>
            <c:size val="10"/>
            <c:spPr>
              <a:solidFill>
                <a:srgbClr val="666666"/>
              </a:solidFill>
              <a:ln>
                <a:solidFill>
                  <a:schemeClr val="tx1"/>
                </a:solidFill>
                <a:prstDash val="solid"/>
              </a:ln>
            </c:spPr>
          </c:marker>
          <c:cat>
            <c:numRef>
              <c:f>Haddad!$AP$9:$EZ$9</c:f>
              <c:numCache>
                <c:formatCode>d\-mmm</c:formatCode>
                <c:ptCount val="115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43366</c:v>
                </c:pt>
                <c:pt idx="80">
                  <c:v>43367</c:v>
                </c:pt>
                <c:pt idx="81">
                  <c:v>43368</c:v>
                </c:pt>
                <c:pt idx="82">
                  <c:v>43369</c:v>
                </c:pt>
                <c:pt idx="83">
                  <c:v>43370</c:v>
                </c:pt>
                <c:pt idx="84">
                  <c:v>43371</c:v>
                </c:pt>
                <c:pt idx="85">
                  <c:v>43372</c:v>
                </c:pt>
                <c:pt idx="86">
                  <c:v>43373</c:v>
                </c:pt>
                <c:pt idx="87">
                  <c:v>43374</c:v>
                </c:pt>
                <c:pt idx="88">
                  <c:v>43375</c:v>
                </c:pt>
                <c:pt idx="89">
                  <c:v>43376</c:v>
                </c:pt>
                <c:pt idx="90">
                  <c:v>43377</c:v>
                </c:pt>
                <c:pt idx="91">
                  <c:v>43378</c:v>
                </c:pt>
                <c:pt idx="92">
                  <c:v>43379</c:v>
                </c:pt>
                <c:pt idx="93">
                  <c:v>43380</c:v>
                </c:pt>
                <c:pt idx="94">
                  <c:v>43381</c:v>
                </c:pt>
                <c:pt idx="95">
                  <c:v>43382</c:v>
                </c:pt>
              </c:numCache>
            </c:numRef>
          </c:cat>
          <c:val>
            <c:numRef>
              <c:f>Haddad!$AP$16:$EZ$16</c:f>
              <c:numCache>
                <c:formatCode>General</c:formatCode>
                <c:ptCount val="115"/>
                <c:pt idx="0">
                  <c:v>#N/A</c:v>
                </c:pt>
                <c:pt idx="1">
                  <c:v>0.36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0.38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0.38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0.41</c:v>
                </c:pt>
                <c:pt idx="74">
                  <c:v>#N/A</c:v>
                </c:pt>
                <c:pt idx="75">
                  <c:v>#N/A</c:v>
                </c:pt>
                <c:pt idx="76">
                  <c:v>0.41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0.39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0.44</c:v>
                </c:pt>
                <c:pt idx="89">
                  <c:v>#N/A</c:v>
                </c:pt>
                <c:pt idx="90">
                  <c:v>0.44</c:v>
                </c:pt>
                <c:pt idx="91">
                  <c:v>#N/A</c:v>
                </c:pt>
                <c:pt idx="92">
                  <c:v>0.45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Haddad!$AO$17</c:f>
              <c:strCache>
                <c:ptCount val="1"/>
                <c:pt idx="0">
                  <c:v>Fernando Haddad</c:v>
                </c:pt>
              </c:strCache>
            </c:strRef>
          </c:tx>
          <c:spPr>
            <a:ln w="38100">
              <a:noFill/>
              <a:prstDash val="solid"/>
            </a:ln>
            <a:effectLst/>
          </c:spPr>
          <c:marker>
            <c:symbol val="triangle"/>
            <c:size val="10"/>
            <c:spPr>
              <a:solidFill>
                <a:srgbClr val="C00000"/>
              </a:solidFill>
              <a:ln>
                <a:solidFill>
                  <a:schemeClr val="tx1"/>
                </a:solidFill>
                <a:prstDash val="solid"/>
              </a:ln>
            </c:spPr>
          </c:marker>
          <c:cat>
            <c:numRef>
              <c:f>Haddad!$AP$9:$EZ$9</c:f>
              <c:numCache>
                <c:formatCode>d\-mmm</c:formatCode>
                <c:ptCount val="115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43366</c:v>
                </c:pt>
                <c:pt idx="80">
                  <c:v>43367</c:v>
                </c:pt>
                <c:pt idx="81">
                  <c:v>43368</c:v>
                </c:pt>
                <c:pt idx="82">
                  <c:v>43369</c:v>
                </c:pt>
                <c:pt idx="83">
                  <c:v>43370</c:v>
                </c:pt>
                <c:pt idx="84">
                  <c:v>43371</c:v>
                </c:pt>
                <c:pt idx="85">
                  <c:v>43372</c:v>
                </c:pt>
                <c:pt idx="86">
                  <c:v>43373</c:v>
                </c:pt>
                <c:pt idx="87">
                  <c:v>43374</c:v>
                </c:pt>
                <c:pt idx="88">
                  <c:v>43375</c:v>
                </c:pt>
                <c:pt idx="89">
                  <c:v>43376</c:v>
                </c:pt>
                <c:pt idx="90">
                  <c:v>43377</c:v>
                </c:pt>
                <c:pt idx="91">
                  <c:v>43378</c:v>
                </c:pt>
                <c:pt idx="92">
                  <c:v>43379</c:v>
                </c:pt>
                <c:pt idx="93">
                  <c:v>43380</c:v>
                </c:pt>
                <c:pt idx="94">
                  <c:v>43381</c:v>
                </c:pt>
                <c:pt idx="95">
                  <c:v>43382</c:v>
                </c:pt>
              </c:numCache>
            </c:numRef>
          </c:cat>
          <c:val>
            <c:numRef>
              <c:f>Haddad!$AP$17:$EZ$17</c:f>
              <c:numCache>
                <c:formatCode>General</c:formatCode>
                <c:ptCount val="115"/>
                <c:pt idx="0">
                  <c:v>#N/A</c:v>
                </c:pt>
                <c:pt idx="1">
                  <c:v>0.27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0.28999999999999998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0.39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0.4</c:v>
                </c:pt>
                <c:pt idx="74">
                  <c:v>#N/A</c:v>
                </c:pt>
                <c:pt idx="75">
                  <c:v>#N/A</c:v>
                </c:pt>
                <c:pt idx="76">
                  <c:v>0.41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0.45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0.42</c:v>
                </c:pt>
                <c:pt idx="89">
                  <c:v>#N/A</c:v>
                </c:pt>
                <c:pt idx="90">
                  <c:v>0.43</c:v>
                </c:pt>
                <c:pt idx="91">
                  <c:v>#N/A</c:v>
                </c:pt>
                <c:pt idx="92">
                  <c:v>0.43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Haddad!$AO$18</c:f>
              <c:strCache>
                <c:ptCount val="1"/>
                <c:pt idx="0">
                  <c:v>NS/NR</c:v>
                </c:pt>
              </c:strCache>
            </c:strRef>
          </c:tx>
          <c:spPr>
            <a:ln w="38100">
              <a:noFill/>
              <a:prstDash val="solid"/>
            </a:ln>
            <a:effectLst/>
          </c:spPr>
          <c:marker>
            <c:symbol val="triangle"/>
            <c:size val="10"/>
            <c:spPr>
              <a:solidFill>
                <a:srgbClr val="FFAA00"/>
              </a:solidFill>
              <a:ln>
                <a:solidFill>
                  <a:schemeClr val="tx1"/>
                </a:solidFill>
                <a:prstDash val="solid"/>
              </a:ln>
            </c:spPr>
          </c:marker>
          <c:cat>
            <c:numRef>
              <c:f>Haddad!$AP$9:$EZ$9</c:f>
              <c:numCache>
                <c:formatCode>d\-mmm</c:formatCode>
                <c:ptCount val="115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43366</c:v>
                </c:pt>
                <c:pt idx="80">
                  <c:v>43367</c:v>
                </c:pt>
                <c:pt idx="81">
                  <c:v>43368</c:v>
                </c:pt>
                <c:pt idx="82">
                  <c:v>43369</c:v>
                </c:pt>
                <c:pt idx="83">
                  <c:v>43370</c:v>
                </c:pt>
                <c:pt idx="84">
                  <c:v>43371</c:v>
                </c:pt>
                <c:pt idx="85">
                  <c:v>43372</c:v>
                </c:pt>
                <c:pt idx="86">
                  <c:v>43373</c:v>
                </c:pt>
                <c:pt idx="87">
                  <c:v>43374</c:v>
                </c:pt>
                <c:pt idx="88">
                  <c:v>43375</c:v>
                </c:pt>
                <c:pt idx="89">
                  <c:v>43376</c:v>
                </c:pt>
                <c:pt idx="90">
                  <c:v>43377</c:v>
                </c:pt>
                <c:pt idx="91">
                  <c:v>43378</c:v>
                </c:pt>
                <c:pt idx="92">
                  <c:v>43379</c:v>
                </c:pt>
                <c:pt idx="93">
                  <c:v>43380</c:v>
                </c:pt>
                <c:pt idx="94">
                  <c:v>43381</c:v>
                </c:pt>
                <c:pt idx="95">
                  <c:v>43382</c:v>
                </c:pt>
              </c:numCache>
            </c:numRef>
          </c:cat>
          <c:val>
            <c:numRef>
              <c:f>Haddad!$AP$18:$EZ$18</c:f>
              <c:numCache>
                <c:formatCode>General</c:formatCode>
                <c:ptCount val="115"/>
                <c:pt idx="0">
                  <c:v>#N/A</c:v>
                </c:pt>
                <c:pt idx="1">
                  <c:v>0.37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0.33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0.22999999999999998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0.19000000000000006</c:v>
                </c:pt>
                <c:pt idx="74">
                  <c:v>#N/A</c:v>
                </c:pt>
                <c:pt idx="75">
                  <c:v>#N/A</c:v>
                </c:pt>
                <c:pt idx="76">
                  <c:v>0.1800000000000001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0.15999999999999998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0.14000000000000007</c:v>
                </c:pt>
                <c:pt idx="89">
                  <c:v>#N/A</c:v>
                </c:pt>
                <c:pt idx="90">
                  <c:v>0.13000000000000006</c:v>
                </c:pt>
                <c:pt idx="91">
                  <c:v>#N/A</c:v>
                </c:pt>
                <c:pt idx="92">
                  <c:v>0.12000000000000005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Haddad!$AO$22</c:f>
              <c:strCache>
                <c:ptCount val="1"/>
                <c:pt idx="0">
                  <c:v>Jair Bolsonaro</c:v>
                </c:pt>
              </c:strCache>
            </c:strRef>
          </c:tx>
          <c:spPr>
            <a:ln w="38100">
              <a:noFill/>
              <a:prstDash val="solid"/>
            </a:ln>
            <a:effectLst/>
          </c:spPr>
          <c:marker>
            <c:symbol val="square"/>
            <c:size val="10"/>
            <c:spPr>
              <a:solidFill>
                <a:srgbClr val="666666"/>
              </a:solidFill>
              <a:ln>
                <a:solidFill>
                  <a:schemeClr val="tx1"/>
                </a:solidFill>
                <a:prstDash val="solid"/>
              </a:ln>
            </c:spPr>
          </c:marker>
          <c:dPt>
            <c:idx val="63"/>
            <c:bubble3D val="0"/>
          </c:dPt>
          <c:cat>
            <c:numRef>
              <c:f>Haddad!$AP$9:$EZ$9</c:f>
              <c:numCache>
                <c:formatCode>d\-mmm</c:formatCode>
                <c:ptCount val="115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43366</c:v>
                </c:pt>
                <c:pt idx="80">
                  <c:v>43367</c:v>
                </c:pt>
                <c:pt idx="81">
                  <c:v>43368</c:v>
                </c:pt>
                <c:pt idx="82">
                  <c:v>43369</c:v>
                </c:pt>
                <c:pt idx="83">
                  <c:v>43370</c:v>
                </c:pt>
                <c:pt idx="84">
                  <c:v>43371</c:v>
                </c:pt>
                <c:pt idx="85">
                  <c:v>43372</c:v>
                </c:pt>
                <c:pt idx="86">
                  <c:v>43373</c:v>
                </c:pt>
                <c:pt idx="87">
                  <c:v>43374</c:v>
                </c:pt>
                <c:pt idx="88">
                  <c:v>43375</c:v>
                </c:pt>
                <c:pt idx="89">
                  <c:v>43376</c:v>
                </c:pt>
                <c:pt idx="90">
                  <c:v>43377</c:v>
                </c:pt>
                <c:pt idx="91">
                  <c:v>43378</c:v>
                </c:pt>
                <c:pt idx="92">
                  <c:v>43379</c:v>
                </c:pt>
                <c:pt idx="93">
                  <c:v>43380</c:v>
                </c:pt>
                <c:pt idx="94">
                  <c:v>43381</c:v>
                </c:pt>
                <c:pt idx="95">
                  <c:v>43382</c:v>
                </c:pt>
              </c:numCache>
            </c:numRef>
          </c:cat>
          <c:val>
            <c:numRef>
              <c:f>Haddad!$AP$22:$EZ$22</c:f>
              <c:numCache>
                <c:formatCode>General</c:formatCode>
                <c:ptCount val="1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0.37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0.4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0.4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0.37</c:v>
                </c:pt>
                <c:pt idx="80">
                  <c:v>#N/A</c:v>
                </c:pt>
                <c:pt idx="81">
                  <c:v>0.38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0.42</c:v>
                </c:pt>
                <c:pt idx="87">
                  <c:v>#N/A</c:v>
                </c:pt>
                <c:pt idx="88">
                  <c:v>0.41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0.45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</c:numCache>
            </c:numRef>
          </c:val>
          <c:smooth val="0"/>
        </c:ser>
        <c:ser>
          <c:idx val="13"/>
          <c:order val="10"/>
          <c:tx>
            <c:strRef>
              <c:f>Haddad!$B$23</c:f>
              <c:strCache>
                <c:ptCount val="1"/>
                <c:pt idx="0">
                  <c:v>Fernando Haddad</c:v>
                </c:pt>
              </c:strCache>
            </c:strRef>
          </c:tx>
          <c:spPr>
            <a:ln w="38100">
              <a:noFill/>
              <a:prstDash val="solid"/>
            </a:ln>
            <a:effectLst/>
          </c:spPr>
          <c:marker>
            <c:symbol val="square"/>
            <c:size val="10"/>
            <c:spPr>
              <a:solidFill>
                <a:srgbClr val="C00000"/>
              </a:solidFill>
              <a:ln>
                <a:solidFill>
                  <a:schemeClr val="tx1"/>
                </a:solidFill>
                <a:prstDash val="solid"/>
              </a:ln>
            </c:spPr>
          </c:marker>
          <c:dPt>
            <c:idx val="63"/>
            <c:bubble3D val="0"/>
          </c:dPt>
          <c:cat>
            <c:numRef>
              <c:f>Haddad!$AP$9:$EZ$9</c:f>
              <c:numCache>
                <c:formatCode>d\-mmm</c:formatCode>
                <c:ptCount val="115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43366</c:v>
                </c:pt>
                <c:pt idx="80">
                  <c:v>43367</c:v>
                </c:pt>
                <c:pt idx="81">
                  <c:v>43368</c:v>
                </c:pt>
                <c:pt idx="82">
                  <c:v>43369</c:v>
                </c:pt>
                <c:pt idx="83">
                  <c:v>43370</c:v>
                </c:pt>
                <c:pt idx="84">
                  <c:v>43371</c:v>
                </c:pt>
                <c:pt idx="85">
                  <c:v>43372</c:v>
                </c:pt>
                <c:pt idx="86">
                  <c:v>43373</c:v>
                </c:pt>
                <c:pt idx="87">
                  <c:v>43374</c:v>
                </c:pt>
                <c:pt idx="88">
                  <c:v>43375</c:v>
                </c:pt>
                <c:pt idx="89">
                  <c:v>43376</c:v>
                </c:pt>
                <c:pt idx="90">
                  <c:v>43377</c:v>
                </c:pt>
                <c:pt idx="91">
                  <c:v>43378</c:v>
                </c:pt>
                <c:pt idx="92">
                  <c:v>43379</c:v>
                </c:pt>
                <c:pt idx="93">
                  <c:v>43380</c:v>
                </c:pt>
                <c:pt idx="94">
                  <c:v>43381</c:v>
                </c:pt>
                <c:pt idx="95">
                  <c:v>43382</c:v>
                </c:pt>
              </c:numCache>
            </c:numRef>
          </c:cat>
          <c:val>
            <c:numRef>
              <c:f>Haddad!$AP$23:$EZ$23</c:f>
              <c:numCache>
                <c:formatCode>General</c:formatCode>
                <c:ptCount val="1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0.36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0.36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0.4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0.43</c:v>
                </c:pt>
                <c:pt idx="80">
                  <c:v>#N/A</c:v>
                </c:pt>
                <c:pt idx="81">
                  <c:v>0.42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0.42</c:v>
                </c:pt>
                <c:pt idx="87">
                  <c:v>#N/A</c:v>
                </c:pt>
                <c:pt idx="88">
                  <c:v>0.43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0.41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</c:numCache>
            </c:numRef>
          </c:val>
          <c:smooth val="0"/>
        </c:ser>
        <c:ser>
          <c:idx val="3"/>
          <c:order val="11"/>
          <c:tx>
            <c:strRef>
              <c:f>Marina!$AO$21</c:f>
              <c:strCache>
                <c:ptCount val="1"/>
                <c:pt idx="0">
                  <c:v>NS/NR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AA00"/>
              </a:solidFill>
            </c:spPr>
          </c:marker>
          <c:cat>
            <c:numRef>
              <c:f>Haddad!$AP$9:$EZ$9</c:f>
              <c:numCache>
                <c:formatCode>d\-mmm</c:formatCode>
                <c:ptCount val="115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43366</c:v>
                </c:pt>
                <c:pt idx="80">
                  <c:v>43367</c:v>
                </c:pt>
                <c:pt idx="81">
                  <c:v>43368</c:v>
                </c:pt>
                <c:pt idx="82">
                  <c:v>43369</c:v>
                </c:pt>
                <c:pt idx="83">
                  <c:v>43370</c:v>
                </c:pt>
                <c:pt idx="84">
                  <c:v>43371</c:v>
                </c:pt>
                <c:pt idx="85">
                  <c:v>43372</c:v>
                </c:pt>
                <c:pt idx="86">
                  <c:v>43373</c:v>
                </c:pt>
                <c:pt idx="87">
                  <c:v>43374</c:v>
                </c:pt>
                <c:pt idx="88">
                  <c:v>43375</c:v>
                </c:pt>
                <c:pt idx="89">
                  <c:v>43376</c:v>
                </c:pt>
                <c:pt idx="90">
                  <c:v>43377</c:v>
                </c:pt>
                <c:pt idx="91">
                  <c:v>43378</c:v>
                </c:pt>
                <c:pt idx="92">
                  <c:v>43379</c:v>
                </c:pt>
                <c:pt idx="93">
                  <c:v>43380</c:v>
                </c:pt>
                <c:pt idx="94">
                  <c:v>43381</c:v>
                </c:pt>
                <c:pt idx="95">
                  <c:v>43382</c:v>
                </c:pt>
              </c:numCache>
            </c:numRef>
          </c:cat>
          <c:val>
            <c:numRef>
              <c:f>Haddad!$AP$24:$EZ$24</c:f>
              <c:numCache>
                <c:formatCode>General</c:formatCode>
                <c:ptCount val="1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0.27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0.24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0.2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0.19</c:v>
                </c:pt>
                <c:pt idx="80">
                  <c:v>#N/A</c:v>
                </c:pt>
                <c:pt idx="81">
                  <c:v>0.2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0.16000000000000009</c:v>
                </c:pt>
                <c:pt idx="87">
                  <c:v>#N/A</c:v>
                </c:pt>
                <c:pt idx="88">
                  <c:v>0.16000000000000009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0.14000000000000007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986176"/>
        <c:axId val="963988096"/>
      </c:lineChart>
      <c:dateAx>
        <c:axId val="963986176"/>
        <c:scaling>
          <c:orientation val="minMax"/>
          <c:max val="43383"/>
          <c:min val="43353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963988096"/>
        <c:crosses val="autoZero"/>
        <c:auto val="1"/>
        <c:lblOffset val="100"/>
        <c:baseTimeUnit val="days"/>
      </c:dateAx>
      <c:valAx>
        <c:axId val="963988096"/>
        <c:scaling>
          <c:orientation val="minMax"/>
          <c:max val="0.48000000000000004"/>
          <c:min val="0.1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963986176"/>
        <c:crosses val="autoZero"/>
        <c:crossBetween val="between"/>
        <c:majorUnit val="2.0000000000000004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110023924261674"/>
          <c:y val="0.94246750580996685"/>
          <c:w val="0.56121907630021861"/>
          <c:h val="4.5426410581161918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Segundo Turno - Bolsonaro</a:t>
            </a:r>
            <a:r>
              <a:rPr lang="pt-BR" baseline="0"/>
              <a:t> vs. Haddad</a:t>
            </a:r>
            <a:endParaRPr lang="pt-BR"/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4.6159237837315854E-2"/>
          <c:y val="7.7417436825012315E-2"/>
          <c:w val="0.90786317094978497"/>
          <c:h val="0.75501515844139255"/>
        </c:manualLayout>
      </c:layout>
      <c:lineChart>
        <c:grouping val="standard"/>
        <c:varyColors val="0"/>
        <c:ser>
          <c:idx val="0"/>
          <c:order val="0"/>
          <c:tx>
            <c:strRef>
              <c:f>Haddad!$AO$4</c:f>
              <c:strCache>
                <c:ptCount val="1"/>
                <c:pt idx="0">
                  <c:v>Jair Bolsonaro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Haddad!$AP$9:$EZ$9</c:f>
              <c:numCache>
                <c:formatCode>d\-mmm</c:formatCode>
                <c:ptCount val="115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43366</c:v>
                </c:pt>
                <c:pt idx="80">
                  <c:v>43367</c:v>
                </c:pt>
                <c:pt idx="81">
                  <c:v>43368</c:v>
                </c:pt>
                <c:pt idx="82">
                  <c:v>43369</c:v>
                </c:pt>
                <c:pt idx="83">
                  <c:v>43370</c:v>
                </c:pt>
                <c:pt idx="84">
                  <c:v>43371</c:v>
                </c:pt>
                <c:pt idx="85">
                  <c:v>43372</c:v>
                </c:pt>
                <c:pt idx="86">
                  <c:v>43373</c:v>
                </c:pt>
                <c:pt idx="87">
                  <c:v>43374</c:v>
                </c:pt>
                <c:pt idx="88">
                  <c:v>43375</c:v>
                </c:pt>
                <c:pt idx="89">
                  <c:v>43376</c:v>
                </c:pt>
                <c:pt idx="90">
                  <c:v>43377</c:v>
                </c:pt>
                <c:pt idx="91">
                  <c:v>43378</c:v>
                </c:pt>
                <c:pt idx="92">
                  <c:v>43379</c:v>
                </c:pt>
                <c:pt idx="93">
                  <c:v>43380</c:v>
                </c:pt>
                <c:pt idx="94">
                  <c:v>43381</c:v>
                </c:pt>
                <c:pt idx="95">
                  <c:v>43382</c:v>
                </c:pt>
              </c:numCache>
            </c:numRef>
          </c:cat>
          <c:val>
            <c:numRef>
              <c:f>Haddad!$AP$4:$EZ$4</c:f>
              <c:numCache>
                <c:formatCode>General</c:formatCode>
                <c:ptCount val="1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0.42946149500000003</c:v>
                </c:pt>
                <c:pt idx="70">
                  <c:v>0.40968311699999999</c:v>
                </c:pt>
                <c:pt idx="71">
                  <c:v>0.415502502</c:v>
                </c:pt>
                <c:pt idx="72">
                  <c:v>0.41233099200000001</c:v>
                </c:pt>
                <c:pt idx="73">
                  <c:v>0.42077517399999997</c:v>
                </c:pt>
                <c:pt idx="74">
                  <c:v>0.39769552000000002</c:v>
                </c:pt>
                <c:pt idx="75">
                  <c:v>0.41438411600000002</c:v>
                </c:pt>
                <c:pt idx="76">
                  <c:v>0.41525013999999999</c:v>
                </c:pt>
                <c:pt idx="77">
                  <c:v>0.41462101200000001</c:v>
                </c:pt>
                <c:pt idx="78">
                  <c:v>0.406134524</c:v>
                </c:pt>
                <c:pt idx="79">
                  <c:v>0.40669285399999999</c:v>
                </c:pt>
                <c:pt idx="80">
                  <c:v>0.41462879600000002</c:v>
                </c:pt>
                <c:pt idx="81">
                  <c:v>0.41170639399999998</c:v>
                </c:pt>
                <c:pt idx="82">
                  <c:v>0.40660815900000002</c:v>
                </c:pt>
                <c:pt idx="83">
                  <c:v>0.41930241699999998</c:v>
                </c:pt>
                <c:pt idx="84">
                  <c:v>0.41918765000000002</c:v>
                </c:pt>
                <c:pt idx="85">
                  <c:v>#N/A</c:v>
                </c:pt>
                <c:pt idx="86">
                  <c:v>0.39559293000000001</c:v>
                </c:pt>
                <c:pt idx="87">
                  <c:v>0.41544442799999998</c:v>
                </c:pt>
                <c:pt idx="88">
                  <c:v>0.42158901100000001</c:v>
                </c:pt>
                <c:pt idx="89">
                  <c:v>0.43420097200000002</c:v>
                </c:pt>
                <c:pt idx="90">
                  <c:v>0.428359516</c:v>
                </c:pt>
                <c:pt idx="91">
                  <c:v>0.42710812500000001</c:v>
                </c:pt>
                <c:pt idx="92">
                  <c:v>0.43202336899999999</c:v>
                </c:pt>
                <c:pt idx="93">
                  <c:v>#N/A</c:v>
                </c:pt>
                <c:pt idx="94">
                  <c:v>0.473541724</c:v>
                </c:pt>
                <c:pt idx="95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Haddad!$AO$5</c:f>
              <c:strCache>
                <c:ptCount val="1"/>
                <c:pt idx="0">
                  <c:v>Fernando Haddad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Haddad!$AP$9:$EZ$9</c:f>
              <c:numCache>
                <c:formatCode>d\-mmm</c:formatCode>
                <c:ptCount val="115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43366</c:v>
                </c:pt>
                <c:pt idx="80">
                  <c:v>43367</c:v>
                </c:pt>
                <c:pt idx="81">
                  <c:v>43368</c:v>
                </c:pt>
                <c:pt idx="82">
                  <c:v>43369</c:v>
                </c:pt>
                <c:pt idx="83">
                  <c:v>43370</c:v>
                </c:pt>
                <c:pt idx="84">
                  <c:v>43371</c:v>
                </c:pt>
                <c:pt idx="85">
                  <c:v>43372</c:v>
                </c:pt>
                <c:pt idx="86">
                  <c:v>43373</c:v>
                </c:pt>
                <c:pt idx="87">
                  <c:v>43374</c:v>
                </c:pt>
                <c:pt idx="88">
                  <c:v>43375</c:v>
                </c:pt>
                <c:pt idx="89">
                  <c:v>43376</c:v>
                </c:pt>
                <c:pt idx="90">
                  <c:v>43377</c:v>
                </c:pt>
                <c:pt idx="91">
                  <c:v>43378</c:v>
                </c:pt>
                <c:pt idx="92">
                  <c:v>43379</c:v>
                </c:pt>
                <c:pt idx="93">
                  <c:v>43380</c:v>
                </c:pt>
                <c:pt idx="94">
                  <c:v>43381</c:v>
                </c:pt>
                <c:pt idx="95">
                  <c:v>43382</c:v>
                </c:pt>
              </c:numCache>
            </c:numRef>
          </c:cat>
          <c:val>
            <c:numRef>
              <c:f>Haddad!$AP$5:$EZ$5</c:f>
              <c:numCache>
                <c:formatCode>General</c:formatCode>
                <c:ptCount val="1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0.29307664700000002</c:v>
                </c:pt>
                <c:pt idx="70">
                  <c:v>0.33441546700000002</c:v>
                </c:pt>
                <c:pt idx="71">
                  <c:v>0.337696565</c:v>
                </c:pt>
                <c:pt idx="72">
                  <c:v>0.34886492200000002</c:v>
                </c:pt>
                <c:pt idx="73">
                  <c:v>0.37186375399999999</c:v>
                </c:pt>
                <c:pt idx="74">
                  <c:v>0.39846901699999998</c:v>
                </c:pt>
                <c:pt idx="75">
                  <c:v>0.40012981600000003</c:v>
                </c:pt>
                <c:pt idx="76">
                  <c:v>0.404492352</c:v>
                </c:pt>
                <c:pt idx="77">
                  <c:v>0.409774319</c:v>
                </c:pt>
                <c:pt idx="78">
                  <c:v>0.40874928999999999</c:v>
                </c:pt>
                <c:pt idx="79">
                  <c:v>0.40387815500000002</c:v>
                </c:pt>
                <c:pt idx="80">
                  <c:v>0.40328257899999997</c:v>
                </c:pt>
                <c:pt idx="81">
                  <c:v>0.40001054000000003</c:v>
                </c:pt>
                <c:pt idx="82">
                  <c:v>0.41514168099999998</c:v>
                </c:pt>
                <c:pt idx="83">
                  <c:v>0.41728185299999998</c:v>
                </c:pt>
                <c:pt idx="84">
                  <c:v>0.41504287299999998</c:v>
                </c:pt>
                <c:pt idx="85">
                  <c:v>#N/A</c:v>
                </c:pt>
                <c:pt idx="86">
                  <c:v>0.41810463199999998</c:v>
                </c:pt>
                <c:pt idx="87">
                  <c:v>0.416802428</c:v>
                </c:pt>
                <c:pt idx="88">
                  <c:v>0.41226404799999999</c:v>
                </c:pt>
                <c:pt idx="89">
                  <c:v>0.40506683999999998</c:v>
                </c:pt>
                <c:pt idx="90">
                  <c:v>0.413145969</c:v>
                </c:pt>
                <c:pt idx="91">
                  <c:v>0.41783607099999998</c:v>
                </c:pt>
                <c:pt idx="92">
                  <c:v>0.40608316300000002</c:v>
                </c:pt>
                <c:pt idx="93">
                  <c:v>#N/A</c:v>
                </c:pt>
                <c:pt idx="94">
                  <c:v>0.39031811</c:v>
                </c:pt>
                <c:pt idx="95">
                  <c:v>#N/A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Haddad!$AO$10</c:f>
              <c:strCache>
                <c:ptCount val="1"/>
                <c:pt idx="0">
                  <c:v>Jair Bolsonaro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ysDot"/>
            </a:ln>
            <a:effectLst/>
          </c:spPr>
          <c:marker>
            <c:symbol val="none"/>
          </c:marker>
          <c:cat>
            <c:numRef>
              <c:f>Haddad!$AP$9:$EZ$9</c:f>
              <c:numCache>
                <c:formatCode>d\-mmm</c:formatCode>
                <c:ptCount val="115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43366</c:v>
                </c:pt>
                <c:pt idx="80">
                  <c:v>43367</c:v>
                </c:pt>
                <c:pt idx="81">
                  <c:v>43368</c:v>
                </c:pt>
                <c:pt idx="82">
                  <c:v>43369</c:v>
                </c:pt>
                <c:pt idx="83">
                  <c:v>43370</c:v>
                </c:pt>
                <c:pt idx="84">
                  <c:v>43371</c:v>
                </c:pt>
                <c:pt idx="85">
                  <c:v>43372</c:v>
                </c:pt>
                <c:pt idx="86">
                  <c:v>43373</c:v>
                </c:pt>
                <c:pt idx="87">
                  <c:v>43374</c:v>
                </c:pt>
                <c:pt idx="88">
                  <c:v>43375</c:v>
                </c:pt>
                <c:pt idx="89">
                  <c:v>43376</c:v>
                </c:pt>
                <c:pt idx="90">
                  <c:v>43377</c:v>
                </c:pt>
                <c:pt idx="91">
                  <c:v>43378</c:v>
                </c:pt>
                <c:pt idx="92">
                  <c:v>43379</c:v>
                </c:pt>
                <c:pt idx="93">
                  <c:v>43380</c:v>
                </c:pt>
                <c:pt idx="94">
                  <c:v>43381</c:v>
                </c:pt>
                <c:pt idx="95">
                  <c:v>43382</c:v>
                </c:pt>
              </c:numCache>
            </c:numRef>
          </c:cat>
          <c:val>
            <c:numRef>
              <c:f>Haddad!$AP$10:$EZ$10</c:f>
              <c:numCache>
                <c:formatCode>General</c:formatCode>
                <c:ptCount val="1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0.38799999999999996</c:v>
                </c:pt>
                <c:pt idx="75">
                  <c:v>0.39100000000000001</c:v>
                </c:pt>
                <c:pt idx="76">
                  <c:v>0.38733333333333331</c:v>
                </c:pt>
                <c:pt idx="77">
                  <c:v>0.38633333333333336</c:v>
                </c:pt>
                <c:pt idx="78">
                  <c:v>0.3876666666666666</c:v>
                </c:pt>
                <c:pt idx="79">
                  <c:v>0.40299999999999997</c:v>
                </c:pt>
                <c:pt idx="80">
                  <c:v>0.40833333333333338</c:v>
                </c:pt>
                <c:pt idx="81">
                  <c:v>0.41233333333333338</c:v>
                </c:pt>
                <c:pt idx="82">
                  <c:v>0.41366666666666663</c:v>
                </c:pt>
                <c:pt idx="83">
                  <c:v>0.41666666666666669</c:v>
                </c:pt>
                <c:pt idx="84">
                  <c:v>0.41966666666666663</c:v>
                </c:pt>
                <c:pt idx="85">
                  <c:v>0.42333333333333334</c:v>
                </c:pt>
                <c:pt idx="86">
                  <c:v>0.42533333333333334</c:v>
                </c:pt>
                <c:pt idx="87">
                  <c:v>0.42466666666666669</c:v>
                </c:pt>
                <c:pt idx="88">
                  <c:v>0.42066666666666669</c:v>
                </c:pt>
                <c:pt idx="89">
                  <c:v>0.42499999999999999</c:v>
                </c:pt>
                <c:pt idx="90">
                  <c:v>0.41600000000000004</c:v>
                </c:pt>
                <c:pt idx="91">
                  <c:v>0.42599999999999999</c:v>
                </c:pt>
                <c:pt idx="92">
                  <c:v>0.44</c:v>
                </c:pt>
                <c:pt idx="93">
                  <c:v>0.43799999999999994</c:v>
                </c:pt>
                <c:pt idx="94">
                  <c:v>0.439</c:v>
                </c:pt>
                <c:pt idx="95">
                  <c:v>0.44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Haddad!$AO$11</c:f>
              <c:strCache>
                <c:ptCount val="1"/>
                <c:pt idx="0">
                  <c:v>Fernando Haddad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Haddad!$AP$9:$EZ$9</c:f>
              <c:numCache>
                <c:formatCode>d\-mmm</c:formatCode>
                <c:ptCount val="115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43366</c:v>
                </c:pt>
                <c:pt idx="80">
                  <c:v>43367</c:v>
                </c:pt>
                <c:pt idx="81">
                  <c:v>43368</c:v>
                </c:pt>
                <c:pt idx="82">
                  <c:v>43369</c:v>
                </c:pt>
                <c:pt idx="83">
                  <c:v>43370</c:v>
                </c:pt>
                <c:pt idx="84">
                  <c:v>43371</c:v>
                </c:pt>
                <c:pt idx="85">
                  <c:v>43372</c:v>
                </c:pt>
                <c:pt idx="86">
                  <c:v>43373</c:v>
                </c:pt>
                <c:pt idx="87">
                  <c:v>43374</c:v>
                </c:pt>
                <c:pt idx="88">
                  <c:v>43375</c:v>
                </c:pt>
                <c:pt idx="89">
                  <c:v>43376</c:v>
                </c:pt>
                <c:pt idx="90">
                  <c:v>43377</c:v>
                </c:pt>
                <c:pt idx="91">
                  <c:v>43378</c:v>
                </c:pt>
                <c:pt idx="92">
                  <c:v>43379</c:v>
                </c:pt>
                <c:pt idx="93">
                  <c:v>43380</c:v>
                </c:pt>
                <c:pt idx="94">
                  <c:v>43381</c:v>
                </c:pt>
                <c:pt idx="95">
                  <c:v>43382</c:v>
                </c:pt>
              </c:numCache>
            </c:numRef>
          </c:cat>
          <c:val>
            <c:numRef>
              <c:f>Haddad!$AP$11:$EZ$11</c:f>
              <c:numCache>
                <c:formatCode>General</c:formatCode>
                <c:ptCount val="1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0.38233333333333341</c:v>
                </c:pt>
                <c:pt idx="75">
                  <c:v>0.39233333333333337</c:v>
                </c:pt>
                <c:pt idx="76">
                  <c:v>0.40866666666666668</c:v>
                </c:pt>
                <c:pt idx="77">
                  <c:v>0.41466666666666668</c:v>
                </c:pt>
                <c:pt idx="78">
                  <c:v>0.41766666666666669</c:v>
                </c:pt>
                <c:pt idx="79">
                  <c:v>0.41200000000000009</c:v>
                </c:pt>
                <c:pt idx="80">
                  <c:v>0.41166666666666663</c:v>
                </c:pt>
                <c:pt idx="81">
                  <c:v>0.41466666666666674</c:v>
                </c:pt>
                <c:pt idx="82">
                  <c:v>0.41799999999999998</c:v>
                </c:pt>
                <c:pt idx="83">
                  <c:v>0.4200000000000001</c:v>
                </c:pt>
                <c:pt idx="84">
                  <c:v>0.41966666666666669</c:v>
                </c:pt>
                <c:pt idx="85">
                  <c:v>0.41933333333333334</c:v>
                </c:pt>
                <c:pt idx="86">
                  <c:v>0.41700000000000004</c:v>
                </c:pt>
                <c:pt idx="87">
                  <c:v>0.41466666666666668</c:v>
                </c:pt>
                <c:pt idx="88">
                  <c:v>0.41533333333333333</c:v>
                </c:pt>
                <c:pt idx="89">
                  <c:v>0.41200000000000003</c:v>
                </c:pt>
                <c:pt idx="90">
                  <c:v>0.42</c:v>
                </c:pt>
                <c:pt idx="91">
                  <c:v>0.41399999999999998</c:v>
                </c:pt>
                <c:pt idx="92">
                  <c:v>0.41</c:v>
                </c:pt>
                <c:pt idx="93">
                  <c:v>0.41200000000000003</c:v>
                </c:pt>
                <c:pt idx="94">
                  <c:v>0.40200000000000002</c:v>
                </c:pt>
                <c:pt idx="95">
                  <c:v>0.40700000000000003</c:v>
                </c:pt>
              </c:numCache>
            </c:numRef>
          </c:val>
          <c:smooth val="0"/>
        </c:ser>
        <c:ser>
          <c:idx val="8"/>
          <c:order val="4"/>
          <c:tx>
            <c:strRef>
              <c:f>Haddad!$AO$16</c:f>
              <c:strCache>
                <c:ptCount val="1"/>
                <c:pt idx="0">
                  <c:v>Jair Bolsonaro</c:v>
                </c:pt>
              </c:strCache>
            </c:strRef>
          </c:tx>
          <c:spPr>
            <a:ln w="38100">
              <a:noFill/>
              <a:prstDash val="solid"/>
            </a:ln>
            <a:effectLst/>
          </c:spPr>
          <c:marker>
            <c:symbol val="triangle"/>
            <c:size val="10"/>
            <c:spPr>
              <a:solidFill>
                <a:srgbClr val="666666"/>
              </a:solidFill>
              <a:ln>
                <a:solidFill>
                  <a:schemeClr val="tx1"/>
                </a:solidFill>
                <a:prstDash val="solid"/>
              </a:ln>
            </c:spPr>
          </c:marker>
          <c:cat>
            <c:numRef>
              <c:f>Haddad!$AP$9:$EZ$9</c:f>
              <c:numCache>
                <c:formatCode>d\-mmm</c:formatCode>
                <c:ptCount val="115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43366</c:v>
                </c:pt>
                <c:pt idx="80">
                  <c:v>43367</c:v>
                </c:pt>
                <c:pt idx="81">
                  <c:v>43368</c:v>
                </c:pt>
                <c:pt idx="82">
                  <c:v>43369</c:v>
                </c:pt>
                <c:pt idx="83">
                  <c:v>43370</c:v>
                </c:pt>
                <c:pt idx="84">
                  <c:v>43371</c:v>
                </c:pt>
                <c:pt idx="85">
                  <c:v>43372</c:v>
                </c:pt>
                <c:pt idx="86">
                  <c:v>43373</c:v>
                </c:pt>
                <c:pt idx="87">
                  <c:v>43374</c:v>
                </c:pt>
                <c:pt idx="88">
                  <c:v>43375</c:v>
                </c:pt>
                <c:pt idx="89">
                  <c:v>43376</c:v>
                </c:pt>
                <c:pt idx="90">
                  <c:v>43377</c:v>
                </c:pt>
                <c:pt idx="91">
                  <c:v>43378</c:v>
                </c:pt>
                <c:pt idx="92">
                  <c:v>43379</c:v>
                </c:pt>
                <c:pt idx="93">
                  <c:v>43380</c:v>
                </c:pt>
                <c:pt idx="94">
                  <c:v>43381</c:v>
                </c:pt>
                <c:pt idx="95">
                  <c:v>43382</c:v>
                </c:pt>
              </c:numCache>
            </c:numRef>
          </c:cat>
          <c:val>
            <c:numRef>
              <c:f>Haddad!$AP$16:$EZ$16</c:f>
              <c:numCache>
                <c:formatCode>General</c:formatCode>
                <c:ptCount val="115"/>
                <c:pt idx="0">
                  <c:v>#N/A</c:v>
                </c:pt>
                <c:pt idx="1">
                  <c:v>0.36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0.38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0.38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0.41</c:v>
                </c:pt>
                <c:pt idx="74">
                  <c:v>#N/A</c:v>
                </c:pt>
                <c:pt idx="75">
                  <c:v>#N/A</c:v>
                </c:pt>
                <c:pt idx="76">
                  <c:v>0.41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0.39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0.44</c:v>
                </c:pt>
                <c:pt idx="89">
                  <c:v>#N/A</c:v>
                </c:pt>
                <c:pt idx="90">
                  <c:v>0.44</c:v>
                </c:pt>
                <c:pt idx="91">
                  <c:v>#N/A</c:v>
                </c:pt>
                <c:pt idx="92">
                  <c:v>0.45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</c:numCache>
            </c:numRef>
          </c:val>
          <c:smooth val="0"/>
        </c:ser>
        <c:ser>
          <c:idx val="9"/>
          <c:order val="5"/>
          <c:tx>
            <c:strRef>
              <c:f>Haddad!$AO$17</c:f>
              <c:strCache>
                <c:ptCount val="1"/>
                <c:pt idx="0">
                  <c:v>Fernando Haddad</c:v>
                </c:pt>
              </c:strCache>
            </c:strRef>
          </c:tx>
          <c:spPr>
            <a:ln w="38100">
              <a:noFill/>
              <a:prstDash val="solid"/>
            </a:ln>
            <a:effectLst/>
          </c:spPr>
          <c:marker>
            <c:symbol val="triangle"/>
            <c:size val="10"/>
            <c:spPr>
              <a:solidFill>
                <a:srgbClr val="C00000"/>
              </a:solidFill>
              <a:ln>
                <a:solidFill>
                  <a:schemeClr val="tx1"/>
                </a:solidFill>
                <a:prstDash val="solid"/>
              </a:ln>
            </c:spPr>
          </c:marker>
          <c:cat>
            <c:numRef>
              <c:f>Haddad!$AP$9:$EZ$9</c:f>
              <c:numCache>
                <c:formatCode>d\-mmm</c:formatCode>
                <c:ptCount val="115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43366</c:v>
                </c:pt>
                <c:pt idx="80">
                  <c:v>43367</c:v>
                </c:pt>
                <c:pt idx="81">
                  <c:v>43368</c:v>
                </c:pt>
                <c:pt idx="82">
                  <c:v>43369</c:v>
                </c:pt>
                <c:pt idx="83">
                  <c:v>43370</c:v>
                </c:pt>
                <c:pt idx="84">
                  <c:v>43371</c:v>
                </c:pt>
                <c:pt idx="85">
                  <c:v>43372</c:v>
                </c:pt>
                <c:pt idx="86">
                  <c:v>43373</c:v>
                </c:pt>
                <c:pt idx="87">
                  <c:v>43374</c:v>
                </c:pt>
                <c:pt idx="88">
                  <c:v>43375</c:v>
                </c:pt>
                <c:pt idx="89">
                  <c:v>43376</c:v>
                </c:pt>
                <c:pt idx="90">
                  <c:v>43377</c:v>
                </c:pt>
                <c:pt idx="91">
                  <c:v>43378</c:v>
                </c:pt>
                <c:pt idx="92">
                  <c:v>43379</c:v>
                </c:pt>
                <c:pt idx="93">
                  <c:v>43380</c:v>
                </c:pt>
                <c:pt idx="94">
                  <c:v>43381</c:v>
                </c:pt>
                <c:pt idx="95">
                  <c:v>43382</c:v>
                </c:pt>
              </c:numCache>
            </c:numRef>
          </c:cat>
          <c:val>
            <c:numRef>
              <c:f>Haddad!$AP$17:$EZ$17</c:f>
              <c:numCache>
                <c:formatCode>General</c:formatCode>
                <c:ptCount val="115"/>
                <c:pt idx="0">
                  <c:v>#N/A</c:v>
                </c:pt>
                <c:pt idx="1">
                  <c:v>0.27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0.28999999999999998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0.39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0.4</c:v>
                </c:pt>
                <c:pt idx="74">
                  <c:v>#N/A</c:v>
                </c:pt>
                <c:pt idx="75">
                  <c:v>#N/A</c:v>
                </c:pt>
                <c:pt idx="76">
                  <c:v>0.41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0.45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0.42</c:v>
                </c:pt>
                <c:pt idx="89">
                  <c:v>#N/A</c:v>
                </c:pt>
                <c:pt idx="90">
                  <c:v>0.43</c:v>
                </c:pt>
                <c:pt idx="91">
                  <c:v>#N/A</c:v>
                </c:pt>
                <c:pt idx="92">
                  <c:v>0.43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</c:numCache>
            </c:numRef>
          </c:val>
          <c:smooth val="0"/>
        </c:ser>
        <c:ser>
          <c:idx val="12"/>
          <c:order val="6"/>
          <c:tx>
            <c:strRef>
              <c:f>Haddad!$AO$22</c:f>
              <c:strCache>
                <c:ptCount val="1"/>
                <c:pt idx="0">
                  <c:v>Jair Bolsonaro</c:v>
                </c:pt>
              </c:strCache>
            </c:strRef>
          </c:tx>
          <c:spPr>
            <a:ln w="38100">
              <a:noFill/>
              <a:prstDash val="solid"/>
            </a:ln>
            <a:effectLst/>
          </c:spPr>
          <c:marker>
            <c:symbol val="square"/>
            <c:size val="10"/>
            <c:spPr>
              <a:solidFill>
                <a:srgbClr val="666666"/>
              </a:solidFill>
              <a:ln>
                <a:solidFill>
                  <a:schemeClr val="tx1"/>
                </a:solidFill>
                <a:prstDash val="solid"/>
              </a:ln>
            </c:spPr>
          </c:marker>
          <c:dPt>
            <c:idx val="63"/>
            <c:bubble3D val="0"/>
          </c:dPt>
          <c:cat>
            <c:numRef>
              <c:f>Haddad!$AP$9:$EZ$9</c:f>
              <c:numCache>
                <c:formatCode>d\-mmm</c:formatCode>
                <c:ptCount val="115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43366</c:v>
                </c:pt>
                <c:pt idx="80">
                  <c:v>43367</c:v>
                </c:pt>
                <c:pt idx="81">
                  <c:v>43368</c:v>
                </c:pt>
                <c:pt idx="82">
                  <c:v>43369</c:v>
                </c:pt>
                <c:pt idx="83">
                  <c:v>43370</c:v>
                </c:pt>
                <c:pt idx="84">
                  <c:v>43371</c:v>
                </c:pt>
                <c:pt idx="85">
                  <c:v>43372</c:v>
                </c:pt>
                <c:pt idx="86">
                  <c:v>43373</c:v>
                </c:pt>
                <c:pt idx="87">
                  <c:v>43374</c:v>
                </c:pt>
                <c:pt idx="88">
                  <c:v>43375</c:v>
                </c:pt>
                <c:pt idx="89">
                  <c:v>43376</c:v>
                </c:pt>
                <c:pt idx="90">
                  <c:v>43377</c:v>
                </c:pt>
                <c:pt idx="91">
                  <c:v>43378</c:v>
                </c:pt>
                <c:pt idx="92">
                  <c:v>43379</c:v>
                </c:pt>
                <c:pt idx="93">
                  <c:v>43380</c:v>
                </c:pt>
                <c:pt idx="94">
                  <c:v>43381</c:v>
                </c:pt>
                <c:pt idx="95">
                  <c:v>43382</c:v>
                </c:pt>
              </c:numCache>
            </c:numRef>
          </c:cat>
          <c:val>
            <c:numRef>
              <c:f>Haddad!$AP$22:$EZ$22</c:f>
              <c:numCache>
                <c:formatCode>General</c:formatCode>
                <c:ptCount val="1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0.37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0.4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0.4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0.37</c:v>
                </c:pt>
                <c:pt idx="80">
                  <c:v>#N/A</c:v>
                </c:pt>
                <c:pt idx="81">
                  <c:v>0.38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0.42</c:v>
                </c:pt>
                <c:pt idx="87">
                  <c:v>#N/A</c:v>
                </c:pt>
                <c:pt idx="88">
                  <c:v>0.41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0.45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</c:numCache>
            </c:numRef>
          </c:val>
          <c:smooth val="0"/>
        </c:ser>
        <c:ser>
          <c:idx val="13"/>
          <c:order val="7"/>
          <c:tx>
            <c:strRef>
              <c:f>Haddad!$B$23</c:f>
              <c:strCache>
                <c:ptCount val="1"/>
                <c:pt idx="0">
                  <c:v>Fernando Haddad</c:v>
                </c:pt>
              </c:strCache>
            </c:strRef>
          </c:tx>
          <c:spPr>
            <a:ln w="38100">
              <a:noFill/>
              <a:prstDash val="solid"/>
            </a:ln>
            <a:effectLst/>
          </c:spPr>
          <c:marker>
            <c:symbol val="square"/>
            <c:size val="10"/>
            <c:spPr>
              <a:solidFill>
                <a:srgbClr val="C00000"/>
              </a:solidFill>
              <a:ln>
                <a:solidFill>
                  <a:schemeClr val="tx1"/>
                </a:solidFill>
                <a:prstDash val="solid"/>
              </a:ln>
            </c:spPr>
          </c:marker>
          <c:dPt>
            <c:idx val="63"/>
            <c:bubble3D val="0"/>
          </c:dPt>
          <c:cat>
            <c:numRef>
              <c:f>Haddad!$AP$9:$EZ$9</c:f>
              <c:numCache>
                <c:formatCode>d\-mmm</c:formatCode>
                <c:ptCount val="115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43366</c:v>
                </c:pt>
                <c:pt idx="80">
                  <c:v>43367</c:v>
                </c:pt>
                <c:pt idx="81">
                  <c:v>43368</c:v>
                </c:pt>
                <c:pt idx="82">
                  <c:v>43369</c:v>
                </c:pt>
                <c:pt idx="83">
                  <c:v>43370</c:v>
                </c:pt>
                <c:pt idx="84">
                  <c:v>43371</c:v>
                </c:pt>
                <c:pt idx="85">
                  <c:v>43372</c:v>
                </c:pt>
                <c:pt idx="86">
                  <c:v>43373</c:v>
                </c:pt>
                <c:pt idx="87">
                  <c:v>43374</c:v>
                </c:pt>
                <c:pt idx="88">
                  <c:v>43375</c:v>
                </c:pt>
                <c:pt idx="89">
                  <c:v>43376</c:v>
                </c:pt>
                <c:pt idx="90">
                  <c:v>43377</c:v>
                </c:pt>
                <c:pt idx="91">
                  <c:v>43378</c:v>
                </c:pt>
                <c:pt idx="92">
                  <c:v>43379</c:v>
                </c:pt>
                <c:pt idx="93">
                  <c:v>43380</c:v>
                </c:pt>
                <c:pt idx="94">
                  <c:v>43381</c:v>
                </c:pt>
                <c:pt idx="95">
                  <c:v>43382</c:v>
                </c:pt>
              </c:numCache>
            </c:numRef>
          </c:cat>
          <c:val>
            <c:numRef>
              <c:f>Haddad!$AP$23:$EZ$23</c:f>
              <c:numCache>
                <c:formatCode>General</c:formatCode>
                <c:ptCount val="1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0.36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0.36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0.4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0.43</c:v>
                </c:pt>
                <c:pt idx="80">
                  <c:v>#N/A</c:v>
                </c:pt>
                <c:pt idx="81">
                  <c:v>0.42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0.42</c:v>
                </c:pt>
                <c:pt idx="87">
                  <c:v>#N/A</c:v>
                </c:pt>
                <c:pt idx="88">
                  <c:v>0.43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0.41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503808"/>
        <c:axId val="964518656"/>
      </c:lineChart>
      <c:dateAx>
        <c:axId val="964503808"/>
        <c:scaling>
          <c:orientation val="minMax"/>
          <c:max val="43383"/>
          <c:min val="43363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964518656"/>
        <c:crosses val="autoZero"/>
        <c:auto val="1"/>
        <c:lblOffset val="100"/>
        <c:baseTimeUnit val="days"/>
      </c:dateAx>
      <c:valAx>
        <c:axId val="964518656"/>
        <c:scaling>
          <c:orientation val="minMax"/>
          <c:max val="0.47500000000000003"/>
          <c:min val="0.36500000000000005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964503808"/>
        <c:crosses val="autoZero"/>
        <c:crossBetween val="between"/>
        <c:maj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484866314787575"/>
          <c:y val="0.94453517286754773"/>
          <c:w val="0.46898399238556715"/>
          <c:h val="2.7235462432875869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Segundo Turno - Bolsonaro</a:t>
            </a:r>
            <a:r>
              <a:rPr lang="pt-BR" baseline="0"/>
              <a:t> vs. Haddad</a:t>
            </a:r>
            <a:endParaRPr lang="pt-BR"/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4.6159237837315854E-2"/>
          <c:y val="7.7417436825012315E-2"/>
          <c:w val="0.92691078999740406"/>
          <c:h val="0.75501515844139255"/>
        </c:manualLayout>
      </c:layout>
      <c:lineChart>
        <c:grouping val="standard"/>
        <c:varyColors val="0"/>
        <c:ser>
          <c:idx val="8"/>
          <c:order val="0"/>
          <c:tx>
            <c:strRef>
              <c:f>Haddad!$AO$16</c:f>
              <c:strCache>
                <c:ptCount val="1"/>
                <c:pt idx="0">
                  <c:v>Jair Bolsonaro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ysDot"/>
            </a:ln>
            <a:effectLst/>
          </c:spPr>
          <c:marker>
            <c:symbol val="triangle"/>
            <c:size val="10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ysDot"/>
              </a:ln>
            </c:spPr>
          </c:marker>
          <c:cat>
            <c:numRef>
              <c:f>Haddad!$AP$9:$EB$9</c:f>
              <c:numCache>
                <c:formatCode>d\-mmm</c:formatCode>
                <c:ptCount val="91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43366</c:v>
                </c:pt>
                <c:pt idx="80">
                  <c:v>43367</c:v>
                </c:pt>
                <c:pt idx="81">
                  <c:v>43368</c:v>
                </c:pt>
                <c:pt idx="82">
                  <c:v>43369</c:v>
                </c:pt>
                <c:pt idx="83">
                  <c:v>43370</c:v>
                </c:pt>
                <c:pt idx="84">
                  <c:v>43371</c:v>
                </c:pt>
                <c:pt idx="85">
                  <c:v>43372</c:v>
                </c:pt>
                <c:pt idx="86">
                  <c:v>43373</c:v>
                </c:pt>
                <c:pt idx="87">
                  <c:v>43374</c:v>
                </c:pt>
                <c:pt idx="88">
                  <c:v>43375</c:v>
                </c:pt>
                <c:pt idx="89">
                  <c:v>43376</c:v>
                </c:pt>
                <c:pt idx="90">
                  <c:v>43377</c:v>
                </c:pt>
              </c:numCache>
            </c:numRef>
          </c:cat>
          <c:val>
            <c:numRef>
              <c:f>Haddad!$AP$16:$EB$16</c:f>
              <c:numCache>
                <c:formatCode>General</c:formatCode>
                <c:ptCount val="91"/>
                <c:pt idx="0">
                  <c:v>#N/A</c:v>
                </c:pt>
                <c:pt idx="1">
                  <c:v>0.36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0.38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0.38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0.41</c:v>
                </c:pt>
                <c:pt idx="74">
                  <c:v>#N/A</c:v>
                </c:pt>
                <c:pt idx="75">
                  <c:v>#N/A</c:v>
                </c:pt>
                <c:pt idx="76">
                  <c:v>0.41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0.39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0.44</c:v>
                </c:pt>
                <c:pt idx="89">
                  <c:v>#N/A</c:v>
                </c:pt>
                <c:pt idx="90">
                  <c:v>0.44</c:v>
                </c:pt>
              </c:numCache>
            </c:numRef>
          </c:val>
          <c:smooth val="0"/>
        </c:ser>
        <c:ser>
          <c:idx val="9"/>
          <c:order val="1"/>
          <c:tx>
            <c:strRef>
              <c:f>Haddad!$AO$17</c:f>
              <c:strCache>
                <c:ptCount val="1"/>
                <c:pt idx="0">
                  <c:v>Fernando Haddad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ysDot"/>
            </a:ln>
            <a:effectLst/>
          </c:spPr>
          <c:marker>
            <c:symbol val="triangl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ysDot"/>
              </a:ln>
            </c:spPr>
          </c:marker>
          <c:cat>
            <c:numRef>
              <c:f>Haddad!$AP$9:$EB$9</c:f>
              <c:numCache>
                <c:formatCode>d\-mmm</c:formatCode>
                <c:ptCount val="91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43366</c:v>
                </c:pt>
                <c:pt idx="80">
                  <c:v>43367</c:v>
                </c:pt>
                <c:pt idx="81">
                  <c:v>43368</c:v>
                </c:pt>
                <c:pt idx="82">
                  <c:v>43369</c:v>
                </c:pt>
                <c:pt idx="83">
                  <c:v>43370</c:v>
                </c:pt>
                <c:pt idx="84">
                  <c:v>43371</c:v>
                </c:pt>
                <c:pt idx="85">
                  <c:v>43372</c:v>
                </c:pt>
                <c:pt idx="86">
                  <c:v>43373</c:v>
                </c:pt>
                <c:pt idx="87">
                  <c:v>43374</c:v>
                </c:pt>
                <c:pt idx="88">
                  <c:v>43375</c:v>
                </c:pt>
                <c:pt idx="89">
                  <c:v>43376</c:v>
                </c:pt>
                <c:pt idx="90">
                  <c:v>43377</c:v>
                </c:pt>
              </c:numCache>
            </c:numRef>
          </c:cat>
          <c:val>
            <c:numRef>
              <c:f>Haddad!$AP$17:$EB$17</c:f>
              <c:numCache>
                <c:formatCode>General</c:formatCode>
                <c:ptCount val="91"/>
                <c:pt idx="0">
                  <c:v>#N/A</c:v>
                </c:pt>
                <c:pt idx="1">
                  <c:v>0.27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0.28999999999999998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0.39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0.4</c:v>
                </c:pt>
                <c:pt idx="74">
                  <c:v>#N/A</c:v>
                </c:pt>
                <c:pt idx="75">
                  <c:v>#N/A</c:v>
                </c:pt>
                <c:pt idx="76">
                  <c:v>0.41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0.45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0.42</c:v>
                </c:pt>
                <c:pt idx="89">
                  <c:v>#N/A</c:v>
                </c:pt>
                <c:pt idx="90">
                  <c:v>0.43</c:v>
                </c:pt>
              </c:numCache>
            </c:numRef>
          </c:val>
          <c:smooth val="0"/>
        </c:ser>
        <c:ser>
          <c:idx val="12"/>
          <c:order val="2"/>
          <c:tx>
            <c:strRef>
              <c:f>Haddad!$AO$22</c:f>
              <c:strCache>
                <c:ptCount val="1"/>
                <c:pt idx="0">
                  <c:v>Jair Bolsonaro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square"/>
            <c:size val="10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dPt>
            <c:idx val="63"/>
            <c:bubble3D val="0"/>
          </c:dPt>
          <c:cat>
            <c:numRef>
              <c:f>Haddad!$AP$9:$EB$9</c:f>
              <c:numCache>
                <c:formatCode>d\-mmm</c:formatCode>
                <c:ptCount val="91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43366</c:v>
                </c:pt>
                <c:pt idx="80">
                  <c:v>43367</c:v>
                </c:pt>
                <c:pt idx="81">
                  <c:v>43368</c:v>
                </c:pt>
                <c:pt idx="82">
                  <c:v>43369</c:v>
                </c:pt>
                <c:pt idx="83">
                  <c:v>43370</c:v>
                </c:pt>
                <c:pt idx="84">
                  <c:v>43371</c:v>
                </c:pt>
                <c:pt idx="85">
                  <c:v>43372</c:v>
                </c:pt>
                <c:pt idx="86">
                  <c:v>43373</c:v>
                </c:pt>
                <c:pt idx="87">
                  <c:v>43374</c:v>
                </c:pt>
                <c:pt idx="88">
                  <c:v>43375</c:v>
                </c:pt>
                <c:pt idx="89">
                  <c:v>43376</c:v>
                </c:pt>
                <c:pt idx="90">
                  <c:v>43377</c:v>
                </c:pt>
              </c:numCache>
            </c:numRef>
          </c:cat>
          <c:val>
            <c:numRef>
              <c:f>Haddad!$AP$22:$EB$22</c:f>
              <c:numCache>
                <c:formatCode>General</c:formatCode>
                <c:ptCount val="9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0.37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0.4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0.4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0.37</c:v>
                </c:pt>
                <c:pt idx="80">
                  <c:v>#N/A</c:v>
                </c:pt>
                <c:pt idx="81">
                  <c:v>0.38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0.42</c:v>
                </c:pt>
                <c:pt idx="87">
                  <c:v>#N/A</c:v>
                </c:pt>
                <c:pt idx="88">
                  <c:v>0.41</c:v>
                </c:pt>
                <c:pt idx="89">
                  <c:v>#N/A</c:v>
                </c:pt>
                <c:pt idx="90">
                  <c:v>#N/A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Haddad!$B$23</c:f>
              <c:strCache>
                <c:ptCount val="1"/>
                <c:pt idx="0">
                  <c:v>Fernando Haddad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square"/>
            <c:size val="10"/>
            <c:spPr>
              <a:solidFill>
                <a:srgbClr val="C00000"/>
              </a:solidFill>
              <a:ln>
                <a:solidFill>
                  <a:schemeClr val="tx1"/>
                </a:solidFill>
                <a:prstDash val="solid"/>
              </a:ln>
            </c:spPr>
          </c:marker>
          <c:dPt>
            <c:idx val="63"/>
            <c:bubble3D val="0"/>
          </c:dPt>
          <c:cat>
            <c:numRef>
              <c:f>Haddad!$AP$9:$EB$9</c:f>
              <c:numCache>
                <c:formatCode>d\-mmm</c:formatCode>
                <c:ptCount val="91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43366</c:v>
                </c:pt>
                <c:pt idx="80">
                  <c:v>43367</c:v>
                </c:pt>
                <c:pt idx="81">
                  <c:v>43368</c:v>
                </c:pt>
                <c:pt idx="82">
                  <c:v>43369</c:v>
                </c:pt>
                <c:pt idx="83">
                  <c:v>43370</c:v>
                </c:pt>
                <c:pt idx="84">
                  <c:v>43371</c:v>
                </c:pt>
                <c:pt idx="85">
                  <c:v>43372</c:v>
                </c:pt>
                <c:pt idx="86">
                  <c:v>43373</c:v>
                </c:pt>
                <c:pt idx="87">
                  <c:v>43374</c:v>
                </c:pt>
                <c:pt idx="88">
                  <c:v>43375</c:v>
                </c:pt>
                <c:pt idx="89">
                  <c:v>43376</c:v>
                </c:pt>
                <c:pt idx="90">
                  <c:v>43377</c:v>
                </c:pt>
              </c:numCache>
            </c:numRef>
          </c:cat>
          <c:val>
            <c:numRef>
              <c:f>Haddad!$AP$23:$EB$23</c:f>
              <c:numCache>
                <c:formatCode>General</c:formatCode>
                <c:ptCount val="9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0.36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0.36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0.4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0.43</c:v>
                </c:pt>
                <c:pt idx="80">
                  <c:v>#N/A</c:v>
                </c:pt>
                <c:pt idx="81">
                  <c:v>0.42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0.42</c:v>
                </c:pt>
                <c:pt idx="87">
                  <c:v>#N/A</c:v>
                </c:pt>
                <c:pt idx="88">
                  <c:v>0.43</c:v>
                </c:pt>
                <c:pt idx="89">
                  <c:v>#N/A</c:v>
                </c:pt>
                <c:pt idx="90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162880"/>
        <c:axId val="965169920"/>
      </c:lineChart>
      <c:dateAx>
        <c:axId val="965162880"/>
        <c:scaling>
          <c:orientation val="minMax"/>
          <c:max val="43366"/>
          <c:min val="43343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965169920"/>
        <c:crosses val="autoZero"/>
        <c:auto val="1"/>
        <c:lblOffset val="100"/>
        <c:baseTimeUnit val="days"/>
      </c:dateAx>
      <c:valAx>
        <c:axId val="965169920"/>
        <c:scaling>
          <c:orientation val="minMax"/>
          <c:max val="0.44000000000000006"/>
          <c:min val="0.34000000000000008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965162880"/>
        <c:crosses val="autoZero"/>
        <c:crossBetween val="between"/>
        <c:majorUnit val="2.0000000000000004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110023924261674"/>
          <c:y val="0.94246750580996685"/>
          <c:w val="0.43960739522944248"/>
          <c:h val="4.5426410581161918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Segundo Turno - Bolsonaro</a:t>
            </a:r>
            <a:r>
              <a:rPr lang="pt-BR" baseline="0"/>
              <a:t> vs. Haddad (Votos Válidos)</a:t>
            </a:r>
            <a:endParaRPr lang="pt-BR"/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4.6159237837315854E-2"/>
          <c:y val="7.7417436825012315E-2"/>
          <c:w val="0.94428082263225888"/>
          <c:h val="0.75501515844139255"/>
        </c:manualLayout>
      </c:layout>
      <c:lineChart>
        <c:grouping val="standard"/>
        <c:varyColors val="0"/>
        <c:ser>
          <c:idx val="8"/>
          <c:order val="0"/>
          <c:tx>
            <c:strRef>
              <c:f>Haddad!$AO$16</c:f>
              <c:strCache>
                <c:ptCount val="1"/>
                <c:pt idx="0">
                  <c:v>Jair Bolsonaro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ysDot"/>
            </a:ln>
            <a:effectLst/>
          </c:spPr>
          <c:marker>
            <c:symbol val="triangle"/>
            <c:size val="10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ysDot"/>
              </a:ln>
            </c:spPr>
          </c:marker>
          <c:cat>
            <c:numRef>
              <c:f>Haddad_!$AP$8:$EB$8</c:f>
              <c:numCache>
                <c:formatCode>d\-mmm</c:formatCode>
                <c:ptCount val="91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43365</c:v>
                </c:pt>
                <c:pt idx="80">
                  <c:v>43366</c:v>
                </c:pt>
                <c:pt idx="81">
                  <c:v>43367</c:v>
                </c:pt>
                <c:pt idx="82">
                  <c:v>43368</c:v>
                </c:pt>
                <c:pt idx="83">
                  <c:v>43369</c:v>
                </c:pt>
                <c:pt idx="84">
                  <c:v>43370</c:v>
                </c:pt>
                <c:pt idx="85">
                  <c:v>43371</c:v>
                </c:pt>
                <c:pt idx="86">
                  <c:v>43372</c:v>
                </c:pt>
                <c:pt idx="87">
                  <c:v>43373</c:v>
                </c:pt>
                <c:pt idx="88">
                  <c:v>43374</c:v>
                </c:pt>
                <c:pt idx="89">
                  <c:v>43375</c:v>
                </c:pt>
                <c:pt idx="90">
                  <c:v>43376</c:v>
                </c:pt>
              </c:numCache>
            </c:numRef>
          </c:cat>
          <c:val>
            <c:numRef>
              <c:f>Haddad_!$AP$14:$EB$14</c:f>
              <c:numCache>
                <c:formatCode>General</c:formatCode>
                <c:ptCount val="91"/>
                <c:pt idx="0">
                  <c:v>#N/A</c:v>
                </c:pt>
                <c:pt idx="1">
                  <c:v>0.5714285714285714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0.56716417910447769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0.4935064935064935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0.50617283950617287</c:v>
                </c:pt>
                <c:pt idx="74">
                  <c:v>#N/A</c:v>
                </c:pt>
                <c:pt idx="75">
                  <c:v>#N/A</c:v>
                </c:pt>
                <c:pt idx="76">
                  <c:v>0.50000000000000011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0.46428571428571425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0.51162790697674432</c:v>
                </c:pt>
                <c:pt idx="90">
                  <c:v>#N/A</c:v>
                </c:pt>
              </c:numCache>
            </c:numRef>
          </c:val>
          <c:smooth val="0"/>
        </c:ser>
        <c:ser>
          <c:idx val="9"/>
          <c:order val="1"/>
          <c:tx>
            <c:strRef>
              <c:f>Haddad!$AO$17</c:f>
              <c:strCache>
                <c:ptCount val="1"/>
                <c:pt idx="0">
                  <c:v>Fernando Haddad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ysDot"/>
            </a:ln>
            <a:effectLst/>
          </c:spPr>
          <c:marker>
            <c:symbol val="triangl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ysDot"/>
              </a:ln>
            </c:spPr>
          </c:marker>
          <c:cat>
            <c:numRef>
              <c:f>Haddad_!$AP$8:$EB$8</c:f>
              <c:numCache>
                <c:formatCode>d\-mmm</c:formatCode>
                <c:ptCount val="91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43365</c:v>
                </c:pt>
                <c:pt idx="80">
                  <c:v>43366</c:v>
                </c:pt>
                <c:pt idx="81">
                  <c:v>43367</c:v>
                </c:pt>
                <c:pt idx="82">
                  <c:v>43368</c:v>
                </c:pt>
                <c:pt idx="83">
                  <c:v>43369</c:v>
                </c:pt>
                <c:pt idx="84">
                  <c:v>43370</c:v>
                </c:pt>
                <c:pt idx="85">
                  <c:v>43371</c:v>
                </c:pt>
                <c:pt idx="86">
                  <c:v>43372</c:v>
                </c:pt>
                <c:pt idx="87">
                  <c:v>43373</c:v>
                </c:pt>
                <c:pt idx="88">
                  <c:v>43374</c:v>
                </c:pt>
                <c:pt idx="89">
                  <c:v>43375</c:v>
                </c:pt>
                <c:pt idx="90">
                  <c:v>43376</c:v>
                </c:pt>
              </c:numCache>
            </c:numRef>
          </c:cat>
          <c:val>
            <c:numRef>
              <c:f>Haddad_!$AP$15:$EB$15</c:f>
              <c:numCache>
                <c:formatCode>General</c:formatCode>
                <c:ptCount val="91"/>
                <c:pt idx="0">
                  <c:v>#N/A</c:v>
                </c:pt>
                <c:pt idx="1">
                  <c:v>0.4285714285714286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0.43283582089552242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0.50649350649350655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0.49382716049382724</c:v>
                </c:pt>
                <c:pt idx="74">
                  <c:v>#N/A</c:v>
                </c:pt>
                <c:pt idx="75">
                  <c:v>#N/A</c:v>
                </c:pt>
                <c:pt idx="76">
                  <c:v>0.50000000000000011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0.5357142857142857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0.48837209302325585</c:v>
                </c:pt>
                <c:pt idx="90">
                  <c:v>#N/A</c:v>
                </c:pt>
              </c:numCache>
            </c:numRef>
          </c:val>
          <c:smooth val="0"/>
        </c:ser>
        <c:ser>
          <c:idx val="12"/>
          <c:order val="2"/>
          <c:tx>
            <c:strRef>
              <c:f>Haddad!$AO$22</c:f>
              <c:strCache>
                <c:ptCount val="1"/>
                <c:pt idx="0">
                  <c:v>Jair Bolsonaro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square"/>
            <c:size val="10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dPt>
            <c:idx val="63"/>
            <c:bubble3D val="0"/>
          </c:dPt>
          <c:cat>
            <c:numRef>
              <c:f>Haddad_!$AP$8:$EB$8</c:f>
              <c:numCache>
                <c:formatCode>d\-mmm</c:formatCode>
                <c:ptCount val="91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43365</c:v>
                </c:pt>
                <c:pt idx="80">
                  <c:v>43366</c:v>
                </c:pt>
                <c:pt idx="81">
                  <c:v>43367</c:v>
                </c:pt>
                <c:pt idx="82">
                  <c:v>43368</c:v>
                </c:pt>
                <c:pt idx="83">
                  <c:v>43369</c:v>
                </c:pt>
                <c:pt idx="84">
                  <c:v>43370</c:v>
                </c:pt>
                <c:pt idx="85">
                  <c:v>43371</c:v>
                </c:pt>
                <c:pt idx="86">
                  <c:v>43372</c:v>
                </c:pt>
                <c:pt idx="87">
                  <c:v>43373</c:v>
                </c:pt>
                <c:pt idx="88">
                  <c:v>43374</c:v>
                </c:pt>
                <c:pt idx="89">
                  <c:v>43375</c:v>
                </c:pt>
                <c:pt idx="90">
                  <c:v>43376</c:v>
                </c:pt>
              </c:numCache>
            </c:numRef>
          </c:cat>
          <c:val>
            <c:numRef>
              <c:f>Haddad_!$AP$19:$EB$19</c:f>
              <c:numCache>
                <c:formatCode>General</c:formatCode>
                <c:ptCount val="9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0.50684931506849318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0.52631578947368418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0.5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0.4567901234567901</c:v>
                </c:pt>
                <c:pt idx="81">
                  <c:v>#N/A</c:v>
                </c:pt>
                <c:pt idx="82">
                  <c:v>0.47499999999999998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0.50000000000000011</c:v>
                </c:pt>
                <c:pt idx="88">
                  <c:v>#N/A</c:v>
                </c:pt>
                <c:pt idx="89">
                  <c:v>0.48809523809523814</c:v>
                </c:pt>
                <c:pt idx="90">
                  <c:v>#N/A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Marina!$AO$20</c:f>
              <c:strCache>
                <c:ptCount val="1"/>
                <c:pt idx="0">
                  <c:v>Marina Silva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squar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dPt>
            <c:idx val="63"/>
            <c:bubble3D val="0"/>
          </c:dPt>
          <c:cat>
            <c:numRef>
              <c:f>Haddad_!$AP$8:$EB$8</c:f>
              <c:numCache>
                <c:formatCode>d\-mmm</c:formatCode>
                <c:ptCount val="91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43365</c:v>
                </c:pt>
                <c:pt idx="80">
                  <c:v>43366</c:v>
                </c:pt>
                <c:pt idx="81">
                  <c:v>43367</c:v>
                </c:pt>
                <c:pt idx="82">
                  <c:v>43368</c:v>
                </c:pt>
                <c:pt idx="83">
                  <c:v>43369</c:v>
                </c:pt>
                <c:pt idx="84">
                  <c:v>43370</c:v>
                </c:pt>
                <c:pt idx="85">
                  <c:v>43371</c:v>
                </c:pt>
                <c:pt idx="86">
                  <c:v>43372</c:v>
                </c:pt>
                <c:pt idx="87">
                  <c:v>43373</c:v>
                </c:pt>
                <c:pt idx="88">
                  <c:v>43374</c:v>
                </c:pt>
                <c:pt idx="89">
                  <c:v>43375</c:v>
                </c:pt>
                <c:pt idx="90">
                  <c:v>43376</c:v>
                </c:pt>
              </c:numCache>
            </c:numRef>
          </c:cat>
          <c:val>
            <c:numRef>
              <c:f>Haddad_!$AP$20:$EB$20</c:f>
              <c:numCache>
                <c:formatCode>General</c:formatCode>
                <c:ptCount val="9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0.49315068493150682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0.47368421052631576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0.5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0.53086419753086411</c:v>
                </c:pt>
                <c:pt idx="81">
                  <c:v>#N/A</c:v>
                </c:pt>
                <c:pt idx="82">
                  <c:v>0.52499999999999991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0.50000000000000011</c:v>
                </c:pt>
                <c:pt idx="88">
                  <c:v>#N/A</c:v>
                </c:pt>
                <c:pt idx="89">
                  <c:v>0.51190476190476197</c:v>
                </c:pt>
                <c:pt idx="90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781568"/>
        <c:axId val="964792704"/>
      </c:lineChart>
      <c:dateAx>
        <c:axId val="964781568"/>
        <c:scaling>
          <c:orientation val="minMax"/>
          <c:max val="43369"/>
          <c:min val="43343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964792704"/>
        <c:crosses val="autoZero"/>
        <c:auto val="1"/>
        <c:lblOffset val="100"/>
        <c:baseTimeUnit val="days"/>
      </c:dateAx>
      <c:valAx>
        <c:axId val="964792704"/>
        <c:scaling>
          <c:orientation val="minMax"/>
          <c:max val="0.54"/>
          <c:min val="0.44000000000000006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964781568"/>
        <c:crosses val="autoZero"/>
        <c:crossBetween val="between"/>
        <c:majorUnit val="2.0000000000000004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971061130334486"/>
          <c:y val="0.94246746031746031"/>
          <c:w val="0.43670922722029987"/>
          <c:h val="4.5426410581161918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Segundo Turno - Bolsonaro</a:t>
            </a:r>
            <a:r>
              <a:rPr lang="pt-BR" baseline="0"/>
              <a:t> vs. Haddad (Votos Válidos)</a:t>
            </a:r>
            <a:endParaRPr lang="pt-BR"/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4.6159237837315854E-2"/>
          <c:y val="7.7417436825012315E-2"/>
          <c:w val="0.94428082263225888"/>
          <c:h val="0.75501515844139255"/>
        </c:manualLayout>
      </c:layout>
      <c:lineChart>
        <c:grouping val="standard"/>
        <c:varyColors val="0"/>
        <c:ser>
          <c:idx val="4"/>
          <c:order val="0"/>
          <c:tx>
            <c:strRef>
              <c:f>Haddad!$AO$10</c:f>
              <c:strCache>
                <c:ptCount val="1"/>
                <c:pt idx="0">
                  <c:v>Jair Bolsonaro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ysDot"/>
            </a:ln>
            <a:effectLst/>
          </c:spPr>
          <c:marker>
            <c:symbol val="none"/>
          </c:marker>
          <c:cat>
            <c:numRef>
              <c:f>Haddad_!$AP$8:$EZ$8</c:f>
              <c:numCache>
                <c:formatCode>d\-mmm</c:formatCode>
                <c:ptCount val="115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43365</c:v>
                </c:pt>
                <c:pt idx="80">
                  <c:v>43366</c:v>
                </c:pt>
                <c:pt idx="81">
                  <c:v>43367</c:v>
                </c:pt>
                <c:pt idx="82">
                  <c:v>43368</c:v>
                </c:pt>
                <c:pt idx="83">
                  <c:v>43369</c:v>
                </c:pt>
                <c:pt idx="84">
                  <c:v>43370</c:v>
                </c:pt>
                <c:pt idx="85">
                  <c:v>43371</c:v>
                </c:pt>
                <c:pt idx="86">
                  <c:v>43372</c:v>
                </c:pt>
                <c:pt idx="87">
                  <c:v>43373</c:v>
                </c:pt>
                <c:pt idx="88">
                  <c:v>43374</c:v>
                </c:pt>
                <c:pt idx="89">
                  <c:v>43375</c:v>
                </c:pt>
                <c:pt idx="90">
                  <c:v>43376</c:v>
                </c:pt>
                <c:pt idx="91">
                  <c:v>43377</c:v>
                </c:pt>
                <c:pt idx="92">
                  <c:v>43378</c:v>
                </c:pt>
                <c:pt idx="93">
                  <c:v>43379</c:v>
                </c:pt>
                <c:pt idx="94">
                  <c:v>43380</c:v>
                </c:pt>
                <c:pt idx="95">
                  <c:v>43381</c:v>
                </c:pt>
              </c:numCache>
            </c:numRef>
          </c:cat>
          <c:val>
            <c:numRef>
              <c:f>Haddad_!$AP$9:$EZ$9</c:f>
              <c:numCache>
                <c:formatCode>General</c:formatCode>
                <c:ptCount val="1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0.50367806144526173</c:v>
                </c:pt>
                <c:pt idx="75">
                  <c:v>0.49914893617021278</c:v>
                </c:pt>
                <c:pt idx="76">
                  <c:v>0.48659966499162471</c:v>
                </c:pt>
                <c:pt idx="77">
                  <c:v>0.48231377444860596</c:v>
                </c:pt>
                <c:pt idx="78">
                  <c:v>0.48137417218543038</c:v>
                </c:pt>
                <c:pt idx="79">
                  <c:v>0.49195876288659796</c:v>
                </c:pt>
                <c:pt idx="80">
                  <c:v>0.49447852760736188</c:v>
                </c:pt>
                <c:pt idx="81">
                  <c:v>0.49796747967479676</c:v>
                </c:pt>
                <c:pt idx="82">
                  <c:v>0.49858927851672713</c:v>
                </c:pt>
                <c:pt idx="83">
                  <c:v>0.49739478957915828</c:v>
                </c:pt>
                <c:pt idx="84">
                  <c:v>0.49800796812749004</c:v>
                </c:pt>
                <c:pt idx="85">
                  <c:v>0.49999999999999994</c:v>
                </c:pt>
                <c:pt idx="86">
                  <c:v>0.502373417721519</c:v>
                </c:pt>
                <c:pt idx="87">
                  <c:v>0.50494657696873757</c:v>
                </c:pt>
                <c:pt idx="88">
                  <c:v>0.50595710881652101</c:v>
                </c:pt>
                <c:pt idx="89">
                  <c:v>0.50318979266347685</c:v>
                </c:pt>
                <c:pt idx="90">
                  <c:v>0.50776583034647549</c:v>
                </c:pt>
                <c:pt idx="91">
                  <c:v>0.49760765550239233</c:v>
                </c:pt>
                <c:pt idx="92">
                  <c:v>0.50714285714285712</c:v>
                </c:pt>
                <c:pt idx="93">
                  <c:v>0.51764705882352946</c:v>
                </c:pt>
                <c:pt idx="94">
                  <c:v>0.51529411764705879</c:v>
                </c:pt>
                <c:pt idx="95">
                  <c:v>0.52199762187871579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Haddad!$AO$11</c:f>
              <c:strCache>
                <c:ptCount val="1"/>
                <c:pt idx="0">
                  <c:v>Fernando Haddad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Haddad_!$AP$8:$EZ$8</c:f>
              <c:numCache>
                <c:formatCode>d\-mmm</c:formatCode>
                <c:ptCount val="115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43365</c:v>
                </c:pt>
                <c:pt idx="80">
                  <c:v>43366</c:v>
                </c:pt>
                <c:pt idx="81">
                  <c:v>43367</c:v>
                </c:pt>
                <c:pt idx="82">
                  <c:v>43368</c:v>
                </c:pt>
                <c:pt idx="83">
                  <c:v>43369</c:v>
                </c:pt>
                <c:pt idx="84">
                  <c:v>43370</c:v>
                </c:pt>
                <c:pt idx="85">
                  <c:v>43371</c:v>
                </c:pt>
                <c:pt idx="86">
                  <c:v>43372</c:v>
                </c:pt>
                <c:pt idx="87">
                  <c:v>43373</c:v>
                </c:pt>
                <c:pt idx="88">
                  <c:v>43374</c:v>
                </c:pt>
                <c:pt idx="89">
                  <c:v>43375</c:v>
                </c:pt>
                <c:pt idx="90">
                  <c:v>43376</c:v>
                </c:pt>
                <c:pt idx="91">
                  <c:v>43377</c:v>
                </c:pt>
                <c:pt idx="92">
                  <c:v>43378</c:v>
                </c:pt>
                <c:pt idx="93">
                  <c:v>43379</c:v>
                </c:pt>
                <c:pt idx="94">
                  <c:v>43380</c:v>
                </c:pt>
                <c:pt idx="95">
                  <c:v>43381</c:v>
                </c:pt>
              </c:numCache>
            </c:numRef>
          </c:cat>
          <c:val>
            <c:numRef>
              <c:f>Haddad_!$AP$10:$EZ$10</c:f>
              <c:numCache>
                <c:formatCode>General</c:formatCode>
                <c:ptCount val="1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0.49632193855473833</c:v>
                </c:pt>
                <c:pt idx="75">
                  <c:v>0.50085106382978728</c:v>
                </c:pt>
                <c:pt idx="76">
                  <c:v>0.51340033500837523</c:v>
                </c:pt>
                <c:pt idx="77">
                  <c:v>0.51768622555139421</c:v>
                </c:pt>
                <c:pt idx="78">
                  <c:v>0.51862582781456956</c:v>
                </c:pt>
                <c:pt idx="79">
                  <c:v>0.5080412371134021</c:v>
                </c:pt>
                <c:pt idx="80">
                  <c:v>0.50552147239263812</c:v>
                </c:pt>
                <c:pt idx="81">
                  <c:v>0.50203252032520318</c:v>
                </c:pt>
                <c:pt idx="82">
                  <c:v>0.50141072148327293</c:v>
                </c:pt>
                <c:pt idx="83">
                  <c:v>0.50260521042084161</c:v>
                </c:pt>
                <c:pt idx="84">
                  <c:v>0.50199203187251007</c:v>
                </c:pt>
                <c:pt idx="85">
                  <c:v>0.5</c:v>
                </c:pt>
                <c:pt idx="86">
                  <c:v>0.497626582278481</c:v>
                </c:pt>
                <c:pt idx="87">
                  <c:v>0.49505342303126237</c:v>
                </c:pt>
                <c:pt idx="88">
                  <c:v>0.49404289118347894</c:v>
                </c:pt>
                <c:pt idx="89">
                  <c:v>0.49681020733652309</c:v>
                </c:pt>
                <c:pt idx="90">
                  <c:v>0.49223416965352457</c:v>
                </c:pt>
                <c:pt idx="91">
                  <c:v>0.50239234449760761</c:v>
                </c:pt>
                <c:pt idx="92">
                  <c:v>0.49285714285714283</c:v>
                </c:pt>
                <c:pt idx="93">
                  <c:v>0.4823529411764706</c:v>
                </c:pt>
                <c:pt idx="94">
                  <c:v>0.48470588235294121</c:v>
                </c:pt>
                <c:pt idx="95">
                  <c:v>0.47800237812128421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Haddad_!$B$4</c:f>
              <c:strCache>
                <c:ptCount val="1"/>
                <c:pt idx="0">
                  <c:v>Jair Bolsonaro</c:v>
                </c:pt>
              </c:strCache>
            </c:strRef>
          </c:tx>
          <c:spPr>
            <a:ln w="38100">
              <a:solidFill>
                <a:srgbClr val="666666"/>
              </a:solidFill>
            </a:ln>
          </c:spPr>
          <c:marker>
            <c:symbol val="none"/>
          </c:marker>
          <c:cat>
            <c:numRef>
              <c:f>Haddad_!$AP$8:$EZ$8</c:f>
              <c:numCache>
                <c:formatCode>d\-mmm</c:formatCode>
                <c:ptCount val="115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43365</c:v>
                </c:pt>
                <c:pt idx="80">
                  <c:v>43366</c:v>
                </c:pt>
                <c:pt idx="81">
                  <c:v>43367</c:v>
                </c:pt>
                <c:pt idx="82">
                  <c:v>43368</c:v>
                </c:pt>
                <c:pt idx="83">
                  <c:v>43369</c:v>
                </c:pt>
                <c:pt idx="84">
                  <c:v>43370</c:v>
                </c:pt>
                <c:pt idx="85">
                  <c:v>43371</c:v>
                </c:pt>
                <c:pt idx="86">
                  <c:v>43372</c:v>
                </c:pt>
                <c:pt idx="87">
                  <c:v>43373</c:v>
                </c:pt>
                <c:pt idx="88">
                  <c:v>43374</c:v>
                </c:pt>
                <c:pt idx="89">
                  <c:v>43375</c:v>
                </c:pt>
                <c:pt idx="90">
                  <c:v>43376</c:v>
                </c:pt>
                <c:pt idx="91">
                  <c:v>43377</c:v>
                </c:pt>
                <c:pt idx="92">
                  <c:v>43378</c:v>
                </c:pt>
                <c:pt idx="93">
                  <c:v>43379</c:v>
                </c:pt>
                <c:pt idx="94">
                  <c:v>43380</c:v>
                </c:pt>
                <c:pt idx="95">
                  <c:v>43381</c:v>
                </c:pt>
              </c:numCache>
            </c:numRef>
          </c:cat>
          <c:val>
            <c:numRef>
              <c:f>Haddad_!$AP$4:$EZ$4</c:f>
              <c:numCache>
                <c:formatCode>General</c:formatCode>
                <c:ptCount val="1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0.59437899542748296</c:v>
                </c:pt>
                <c:pt idx="70">
                  <c:v>0.55057639647383072</c:v>
                </c:pt>
                <c:pt idx="71">
                  <c:v>0.55165031424554323</c:v>
                </c:pt>
                <c:pt idx="72">
                  <c:v>0.54168839377138334</c:v>
                </c:pt>
                <c:pt idx="73">
                  <c:v>0.53085353133198632</c:v>
                </c:pt>
                <c:pt idx="74">
                  <c:v>0.4995142354601006</c:v>
                </c:pt>
                <c:pt idx="75">
                  <c:v>0.50875018795872473</c:v>
                </c:pt>
                <c:pt idx="76">
                  <c:v>0.50656168742317687</c:v>
                </c:pt>
                <c:pt idx="77">
                  <c:v>0.50293954418332332</c:v>
                </c:pt>
                <c:pt idx="78">
                  <c:v>0.49839562036018054</c:v>
                </c:pt>
                <c:pt idx="79">
                  <c:v>#N/A</c:v>
                </c:pt>
                <c:pt idx="80">
                  <c:v>0.50173624455399191</c:v>
                </c:pt>
                <c:pt idx="81">
                  <c:v>0.50693609194516953</c:v>
                </c:pt>
                <c:pt idx="82">
                  <c:v>0.50720439201777201</c:v>
                </c:pt>
                <c:pt idx="83">
                  <c:v>0.49480771301397514</c:v>
                </c:pt>
                <c:pt idx="84">
                  <c:v>0.50120762729617185</c:v>
                </c:pt>
                <c:pt idx="85">
                  <c:v>0.50248419165070524</c:v>
                </c:pt>
                <c:pt idx="86">
                  <c:v>#N/A</c:v>
                </c:pt>
                <c:pt idx="87">
                  <c:v>0.48616703364290037</c:v>
                </c:pt>
                <c:pt idx="88">
                  <c:v>0.49918413629909819</c:v>
                </c:pt>
                <c:pt idx="89">
                  <c:v>0.50559149055061514</c:v>
                </c:pt>
                <c:pt idx="90">
                  <c:v>0.51735687439899114</c:v>
                </c:pt>
                <c:pt idx="91">
                  <c:v>0.50903948178068026</c:v>
                </c:pt>
                <c:pt idx="92">
                  <c:v>0.50548678483377618</c:v>
                </c:pt>
                <c:pt idx="93">
                  <c:v>0.51547548253686681</c:v>
                </c:pt>
                <c:pt idx="94">
                  <c:v>#N/A</c:v>
                </c:pt>
                <c:pt idx="95">
                  <c:v>0.54816962817604509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Haddad!$AO$16</c:f>
              <c:strCache>
                <c:ptCount val="1"/>
                <c:pt idx="0">
                  <c:v>Jair Bolsonaro</c:v>
                </c:pt>
              </c:strCache>
            </c:strRef>
          </c:tx>
          <c:spPr>
            <a:ln w="38100">
              <a:noFill/>
              <a:prstDash val="solid"/>
            </a:ln>
            <a:effectLst/>
          </c:spPr>
          <c:marker>
            <c:symbol val="triangle"/>
            <c:size val="10"/>
            <c:spPr>
              <a:solidFill>
                <a:srgbClr val="666666"/>
              </a:solidFill>
              <a:ln>
                <a:solidFill>
                  <a:schemeClr val="tx1"/>
                </a:solidFill>
                <a:prstDash val="solid"/>
              </a:ln>
            </c:spPr>
          </c:marker>
          <c:cat>
            <c:numRef>
              <c:f>Haddad_!$AP$8:$EZ$8</c:f>
              <c:numCache>
                <c:formatCode>d\-mmm</c:formatCode>
                <c:ptCount val="115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43365</c:v>
                </c:pt>
                <c:pt idx="80">
                  <c:v>43366</c:v>
                </c:pt>
                <c:pt idx="81">
                  <c:v>43367</c:v>
                </c:pt>
                <c:pt idx="82">
                  <c:v>43368</c:v>
                </c:pt>
                <c:pt idx="83">
                  <c:v>43369</c:v>
                </c:pt>
                <c:pt idx="84">
                  <c:v>43370</c:v>
                </c:pt>
                <c:pt idx="85">
                  <c:v>43371</c:v>
                </c:pt>
                <c:pt idx="86">
                  <c:v>43372</c:v>
                </c:pt>
                <c:pt idx="87">
                  <c:v>43373</c:v>
                </c:pt>
                <c:pt idx="88">
                  <c:v>43374</c:v>
                </c:pt>
                <c:pt idx="89">
                  <c:v>43375</c:v>
                </c:pt>
                <c:pt idx="90">
                  <c:v>43376</c:v>
                </c:pt>
                <c:pt idx="91">
                  <c:v>43377</c:v>
                </c:pt>
                <c:pt idx="92">
                  <c:v>43378</c:v>
                </c:pt>
                <c:pt idx="93">
                  <c:v>43379</c:v>
                </c:pt>
                <c:pt idx="94">
                  <c:v>43380</c:v>
                </c:pt>
                <c:pt idx="95">
                  <c:v>43381</c:v>
                </c:pt>
              </c:numCache>
            </c:numRef>
          </c:cat>
          <c:val>
            <c:numRef>
              <c:f>Haddad_!$AP$14:$EZ$14</c:f>
              <c:numCache>
                <c:formatCode>General</c:formatCode>
                <c:ptCount val="115"/>
                <c:pt idx="0">
                  <c:v>#N/A</c:v>
                </c:pt>
                <c:pt idx="1">
                  <c:v>0.5714285714285714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0.56716417910447769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0.4935064935064935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0.50617283950617287</c:v>
                </c:pt>
                <c:pt idx="74">
                  <c:v>#N/A</c:v>
                </c:pt>
                <c:pt idx="75">
                  <c:v>#N/A</c:v>
                </c:pt>
                <c:pt idx="76">
                  <c:v>0.50000000000000011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0.46428571428571425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0.51162790697674432</c:v>
                </c:pt>
                <c:pt idx="90">
                  <c:v>#N/A</c:v>
                </c:pt>
                <c:pt idx="91">
                  <c:v>0.50574712643678166</c:v>
                </c:pt>
                <c:pt idx="92">
                  <c:v>#N/A</c:v>
                </c:pt>
                <c:pt idx="93">
                  <c:v>0.51136363636363646</c:v>
                </c:pt>
                <c:pt idx="94">
                  <c:v>#N/A</c:v>
                </c:pt>
                <c:pt idx="95">
                  <c:v>#N/A</c:v>
                </c:pt>
              </c:numCache>
            </c:numRef>
          </c:val>
          <c:smooth val="0"/>
        </c:ser>
        <c:ser>
          <c:idx val="9"/>
          <c:order val="4"/>
          <c:tx>
            <c:strRef>
              <c:f>Haddad!$AO$17</c:f>
              <c:strCache>
                <c:ptCount val="1"/>
                <c:pt idx="0">
                  <c:v>Fernando Haddad</c:v>
                </c:pt>
              </c:strCache>
            </c:strRef>
          </c:tx>
          <c:spPr>
            <a:ln w="38100">
              <a:noFill/>
              <a:prstDash val="solid"/>
            </a:ln>
            <a:effectLst/>
          </c:spPr>
          <c:marker>
            <c:symbol val="triangle"/>
            <c:size val="10"/>
            <c:spPr>
              <a:solidFill>
                <a:srgbClr val="C00000"/>
              </a:solidFill>
              <a:ln>
                <a:solidFill>
                  <a:schemeClr val="tx1"/>
                </a:solidFill>
                <a:prstDash val="solid"/>
              </a:ln>
            </c:spPr>
          </c:marker>
          <c:cat>
            <c:numRef>
              <c:f>Haddad_!$AP$8:$EZ$8</c:f>
              <c:numCache>
                <c:formatCode>d\-mmm</c:formatCode>
                <c:ptCount val="115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43365</c:v>
                </c:pt>
                <c:pt idx="80">
                  <c:v>43366</c:v>
                </c:pt>
                <c:pt idx="81">
                  <c:v>43367</c:v>
                </c:pt>
                <c:pt idx="82">
                  <c:v>43368</c:v>
                </c:pt>
                <c:pt idx="83">
                  <c:v>43369</c:v>
                </c:pt>
                <c:pt idx="84">
                  <c:v>43370</c:v>
                </c:pt>
                <c:pt idx="85">
                  <c:v>43371</c:v>
                </c:pt>
                <c:pt idx="86">
                  <c:v>43372</c:v>
                </c:pt>
                <c:pt idx="87">
                  <c:v>43373</c:v>
                </c:pt>
                <c:pt idx="88">
                  <c:v>43374</c:v>
                </c:pt>
                <c:pt idx="89">
                  <c:v>43375</c:v>
                </c:pt>
                <c:pt idx="90">
                  <c:v>43376</c:v>
                </c:pt>
                <c:pt idx="91">
                  <c:v>43377</c:v>
                </c:pt>
                <c:pt idx="92">
                  <c:v>43378</c:v>
                </c:pt>
                <c:pt idx="93">
                  <c:v>43379</c:v>
                </c:pt>
                <c:pt idx="94">
                  <c:v>43380</c:v>
                </c:pt>
                <c:pt idx="95">
                  <c:v>43381</c:v>
                </c:pt>
              </c:numCache>
            </c:numRef>
          </c:cat>
          <c:val>
            <c:numRef>
              <c:f>Haddad_!$AP$15:$EZ$15</c:f>
              <c:numCache>
                <c:formatCode>General</c:formatCode>
                <c:ptCount val="115"/>
                <c:pt idx="0">
                  <c:v>#N/A</c:v>
                </c:pt>
                <c:pt idx="1">
                  <c:v>0.4285714285714286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0.43283582089552242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0.50649350649350655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0.49382716049382724</c:v>
                </c:pt>
                <c:pt idx="74">
                  <c:v>#N/A</c:v>
                </c:pt>
                <c:pt idx="75">
                  <c:v>#N/A</c:v>
                </c:pt>
                <c:pt idx="76">
                  <c:v>0.50000000000000011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0.5357142857142857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0.48837209302325585</c:v>
                </c:pt>
                <c:pt idx="90">
                  <c:v>#N/A</c:v>
                </c:pt>
                <c:pt idx="91">
                  <c:v>0.49425287356321845</c:v>
                </c:pt>
                <c:pt idx="92">
                  <c:v>#N/A</c:v>
                </c:pt>
                <c:pt idx="93">
                  <c:v>0.4886363636363637</c:v>
                </c:pt>
                <c:pt idx="94">
                  <c:v>#N/A</c:v>
                </c:pt>
                <c:pt idx="95">
                  <c:v>#N/A</c:v>
                </c:pt>
              </c:numCache>
            </c:numRef>
          </c:val>
          <c:smooth val="0"/>
        </c:ser>
        <c:ser>
          <c:idx val="12"/>
          <c:order val="5"/>
          <c:tx>
            <c:strRef>
              <c:f>Haddad!$AO$22</c:f>
              <c:strCache>
                <c:ptCount val="1"/>
                <c:pt idx="0">
                  <c:v>Jair Bolsonaro</c:v>
                </c:pt>
              </c:strCache>
            </c:strRef>
          </c:tx>
          <c:spPr>
            <a:ln w="38100">
              <a:noFill/>
              <a:prstDash val="solid"/>
            </a:ln>
            <a:effectLst/>
          </c:spPr>
          <c:marker>
            <c:symbol val="square"/>
            <c:size val="10"/>
            <c:spPr>
              <a:solidFill>
                <a:srgbClr val="666666"/>
              </a:solidFill>
              <a:ln>
                <a:solidFill>
                  <a:schemeClr val="tx1"/>
                </a:solidFill>
                <a:prstDash val="solid"/>
              </a:ln>
            </c:spPr>
          </c:marker>
          <c:dPt>
            <c:idx val="63"/>
            <c:bubble3D val="0"/>
          </c:dPt>
          <c:cat>
            <c:numRef>
              <c:f>Haddad_!$AP$8:$EZ$8</c:f>
              <c:numCache>
                <c:formatCode>d\-mmm</c:formatCode>
                <c:ptCount val="115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43365</c:v>
                </c:pt>
                <c:pt idx="80">
                  <c:v>43366</c:v>
                </c:pt>
                <c:pt idx="81">
                  <c:v>43367</c:v>
                </c:pt>
                <c:pt idx="82">
                  <c:v>43368</c:v>
                </c:pt>
                <c:pt idx="83">
                  <c:v>43369</c:v>
                </c:pt>
                <c:pt idx="84">
                  <c:v>43370</c:v>
                </c:pt>
                <c:pt idx="85">
                  <c:v>43371</c:v>
                </c:pt>
                <c:pt idx="86">
                  <c:v>43372</c:v>
                </c:pt>
                <c:pt idx="87">
                  <c:v>43373</c:v>
                </c:pt>
                <c:pt idx="88">
                  <c:v>43374</c:v>
                </c:pt>
                <c:pt idx="89">
                  <c:v>43375</c:v>
                </c:pt>
                <c:pt idx="90">
                  <c:v>43376</c:v>
                </c:pt>
                <c:pt idx="91">
                  <c:v>43377</c:v>
                </c:pt>
                <c:pt idx="92">
                  <c:v>43378</c:v>
                </c:pt>
                <c:pt idx="93">
                  <c:v>43379</c:v>
                </c:pt>
                <c:pt idx="94">
                  <c:v>43380</c:v>
                </c:pt>
                <c:pt idx="95">
                  <c:v>43381</c:v>
                </c:pt>
              </c:numCache>
            </c:numRef>
          </c:cat>
          <c:val>
            <c:numRef>
              <c:f>Haddad_!$AP$19:$EZ$19</c:f>
              <c:numCache>
                <c:formatCode>General</c:formatCode>
                <c:ptCount val="1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0.50684931506849318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0.52631578947368418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0.5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0.4567901234567901</c:v>
                </c:pt>
                <c:pt idx="81">
                  <c:v>#N/A</c:v>
                </c:pt>
                <c:pt idx="82">
                  <c:v>0.47499999999999998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0.50000000000000011</c:v>
                </c:pt>
                <c:pt idx="88">
                  <c:v>#N/A</c:v>
                </c:pt>
                <c:pt idx="89">
                  <c:v>0.48809523809523814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0.52325581395348841</c:v>
                </c:pt>
                <c:pt idx="94">
                  <c:v>#N/A</c:v>
                </c:pt>
                <c:pt idx="95">
                  <c:v>#N/A</c:v>
                </c:pt>
              </c:numCache>
            </c:numRef>
          </c:val>
          <c:smooth val="0"/>
        </c:ser>
        <c:ser>
          <c:idx val="13"/>
          <c:order val="6"/>
          <c:tx>
            <c:strRef>
              <c:f>Marina!$AO$20</c:f>
              <c:strCache>
                <c:ptCount val="1"/>
                <c:pt idx="0">
                  <c:v>Marina Silva</c:v>
                </c:pt>
              </c:strCache>
            </c:strRef>
          </c:tx>
          <c:spPr>
            <a:ln w="38100">
              <a:noFill/>
              <a:prstDash val="solid"/>
            </a:ln>
            <a:effectLst/>
          </c:spPr>
          <c:marker>
            <c:symbol val="square"/>
            <c:size val="10"/>
            <c:spPr>
              <a:solidFill>
                <a:srgbClr val="C00000"/>
              </a:solidFill>
              <a:ln>
                <a:solidFill>
                  <a:schemeClr val="tx1"/>
                </a:solidFill>
                <a:prstDash val="solid"/>
              </a:ln>
            </c:spPr>
          </c:marker>
          <c:dPt>
            <c:idx val="63"/>
            <c:bubble3D val="0"/>
          </c:dPt>
          <c:cat>
            <c:numRef>
              <c:f>Haddad_!$AP$8:$EZ$8</c:f>
              <c:numCache>
                <c:formatCode>d\-mmm</c:formatCode>
                <c:ptCount val="115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43365</c:v>
                </c:pt>
                <c:pt idx="80">
                  <c:v>43366</c:v>
                </c:pt>
                <c:pt idx="81">
                  <c:v>43367</c:v>
                </c:pt>
                <c:pt idx="82">
                  <c:v>43368</c:v>
                </c:pt>
                <c:pt idx="83">
                  <c:v>43369</c:v>
                </c:pt>
                <c:pt idx="84">
                  <c:v>43370</c:v>
                </c:pt>
                <c:pt idx="85">
                  <c:v>43371</c:v>
                </c:pt>
                <c:pt idx="86">
                  <c:v>43372</c:v>
                </c:pt>
                <c:pt idx="87">
                  <c:v>43373</c:v>
                </c:pt>
                <c:pt idx="88">
                  <c:v>43374</c:v>
                </c:pt>
                <c:pt idx="89">
                  <c:v>43375</c:v>
                </c:pt>
                <c:pt idx="90">
                  <c:v>43376</c:v>
                </c:pt>
                <c:pt idx="91">
                  <c:v>43377</c:v>
                </c:pt>
                <c:pt idx="92">
                  <c:v>43378</c:v>
                </c:pt>
                <c:pt idx="93">
                  <c:v>43379</c:v>
                </c:pt>
                <c:pt idx="94">
                  <c:v>43380</c:v>
                </c:pt>
                <c:pt idx="95">
                  <c:v>43381</c:v>
                </c:pt>
              </c:numCache>
            </c:numRef>
          </c:cat>
          <c:val>
            <c:numRef>
              <c:f>Haddad_!$AP$20:$EZ$20</c:f>
              <c:numCache>
                <c:formatCode>General</c:formatCode>
                <c:ptCount val="1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0.49315068493150682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0.47368421052631576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0.5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0.53086419753086411</c:v>
                </c:pt>
                <c:pt idx="81">
                  <c:v>#N/A</c:v>
                </c:pt>
                <c:pt idx="82">
                  <c:v>0.52499999999999991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0.50000000000000011</c:v>
                </c:pt>
                <c:pt idx="88">
                  <c:v>#N/A</c:v>
                </c:pt>
                <c:pt idx="89">
                  <c:v>0.51190476190476197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0.47674418604651164</c:v>
                </c:pt>
                <c:pt idx="94">
                  <c:v>#N/A</c:v>
                </c:pt>
                <c:pt idx="95">
                  <c:v>#N/A</c:v>
                </c:pt>
              </c:numCache>
            </c:numRef>
          </c:val>
          <c:smooth val="0"/>
        </c:ser>
        <c:ser>
          <c:idx val="1"/>
          <c:order val="7"/>
          <c:tx>
            <c:strRef>
              <c:f>Haddad_!$B$5</c:f>
              <c:strCache>
                <c:ptCount val="1"/>
                <c:pt idx="0">
                  <c:v>Fernando Haddad</c:v>
                </c:pt>
              </c:strCache>
            </c:strRef>
          </c:tx>
          <c:spPr>
            <a:ln w="3810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Haddad_!$AP$8:$EZ$8</c:f>
              <c:numCache>
                <c:formatCode>d\-mmm</c:formatCode>
                <c:ptCount val="115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43352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43365</c:v>
                </c:pt>
                <c:pt idx="80">
                  <c:v>43366</c:v>
                </c:pt>
                <c:pt idx="81">
                  <c:v>43367</c:v>
                </c:pt>
                <c:pt idx="82">
                  <c:v>43368</c:v>
                </c:pt>
                <c:pt idx="83">
                  <c:v>43369</c:v>
                </c:pt>
                <c:pt idx="84">
                  <c:v>43370</c:v>
                </c:pt>
                <c:pt idx="85">
                  <c:v>43371</c:v>
                </c:pt>
                <c:pt idx="86">
                  <c:v>43372</c:v>
                </c:pt>
                <c:pt idx="87">
                  <c:v>43373</c:v>
                </c:pt>
                <c:pt idx="88">
                  <c:v>43374</c:v>
                </c:pt>
                <c:pt idx="89">
                  <c:v>43375</c:v>
                </c:pt>
                <c:pt idx="90">
                  <c:v>43376</c:v>
                </c:pt>
                <c:pt idx="91">
                  <c:v>43377</c:v>
                </c:pt>
                <c:pt idx="92">
                  <c:v>43378</c:v>
                </c:pt>
                <c:pt idx="93">
                  <c:v>43379</c:v>
                </c:pt>
                <c:pt idx="94">
                  <c:v>43380</c:v>
                </c:pt>
                <c:pt idx="95">
                  <c:v>43381</c:v>
                </c:pt>
              </c:numCache>
            </c:numRef>
          </c:cat>
          <c:val>
            <c:numRef>
              <c:f>Haddad_!$AP$5:$EZ$5</c:f>
              <c:numCache>
                <c:formatCode>General</c:formatCode>
                <c:ptCount val="1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0.4056210045725171</c:v>
                </c:pt>
                <c:pt idx="70">
                  <c:v>0.44942360352616939</c:v>
                </c:pt>
                <c:pt idx="71">
                  <c:v>0.44834968575445672</c:v>
                </c:pt>
                <c:pt idx="72">
                  <c:v>0.45831160622861677</c:v>
                </c:pt>
                <c:pt idx="73">
                  <c:v>0.46914646866801379</c:v>
                </c:pt>
                <c:pt idx="74">
                  <c:v>0.50048576453989924</c:v>
                </c:pt>
                <c:pt idx="75">
                  <c:v>0.49124981204127516</c:v>
                </c:pt>
                <c:pt idx="76">
                  <c:v>0.49343831257682325</c:v>
                </c:pt>
                <c:pt idx="77">
                  <c:v>0.49706045581667657</c:v>
                </c:pt>
                <c:pt idx="78">
                  <c:v>0.5016043796398193</c:v>
                </c:pt>
                <c:pt idx="79">
                  <c:v>#N/A</c:v>
                </c:pt>
                <c:pt idx="80">
                  <c:v>0.49826375544600809</c:v>
                </c:pt>
                <c:pt idx="81">
                  <c:v>0.49306390805483047</c:v>
                </c:pt>
                <c:pt idx="82">
                  <c:v>0.49279560798222799</c:v>
                </c:pt>
                <c:pt idx="83">
                  <c:v>0.50519228698602481</c:v>
                </c:pt>
                <c:pt idx="84">
                  <c:v>0.4987923727038282</c:v>
                </c:pt>
                <c:pt idx="85">
                  <c:v>0.49751580834929482</c:v>
                </c:pt>
                <c:pt idx="86">
                  <c:v>#N/A</c:v>
                </c:pt>
                <c:pt idx="87">
                  <c:v>0.51383296635709963</c:v>
                </c:pt>
                <c:pt idx="88">
                  <c:v>0.5008158637009017</c:v>
                </c:pt>
                <c:pt idx="89">
                  <c:v>0.49440850944938491</c:v>
                </c:pt>
                <c:pt idx="90">
                  <c:v>0.48264312560100903</c:v>
                </c:pt>
                <c:pt idx="91">
                  <c:v>0.49096051821931974</c:v>
                </c:pt>
                <c:pt idx="92">
                  <c:v>0.49451321516622382</c:v>
                </c:pt>
                <c:pt idx="93">
                  <c:v>0.48452451746313324</c:v>
                </c:pt>
                <c:pt idx="94">
                  <c:v>#N/A</c:v>
                </c:pt>
                <c:pt idx="95">
                  <c:v>0.45183037182395502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948736"/>
        <c:axId val="964950272"/>
      </c:lineChart>
      <c:dateAx>
        <c:axId val="964948736"/>
        <c:scaling>
          <c:orientation val="minMax"/>
          <c:max val="43382"/>
          <c:min val="43363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964950272"/>
        <c:crosses val="autoZero"/>
        <c:auto val="1"/>
        <c:lblOffset val="100"/>
        <c:baseTimeUnit val="days"/>
      </c:dateAx>
      <c:valAx>
        <c:axId val="964950272"/>
        <c:scaling>
          <c:orientation val="minMax"/>
          <c:max val="0.55000000000000004"/>
          <c:min val="0.44000000000000006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964948736"/>
        <c:crosses val="autoZero"/>
        <c:crossBetween val="between"/>
        <c:maj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971061130334486"/>
          <c:y val="0.94246746031746031"/>
          <c:w val="0.37204020175357788"/>
          <c:h val="3.1316641329398355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4"/>
  </sheetPr>
  <sheetViews>
    <sheetView zoomScale="14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theme="4"/>
  </sheetPr>
  <sheetViews>
    <sheetView zoomScale="14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theme="4"/>
  </sheetPr>
  <sheetViews>
    <sheetView zoomScale="14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>
    <tabColor theme="4"/>
  </sheetPr>
  <sheetViews>
    <sheetView zoomScale="14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>
    <tabColor theme="4"/>
  </sheetPr>
  <sheetViews>
    <sheetView zoomScale="8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>
    <tabColor theme="4"/>
  </sheetPr>
  <sheetViews>
    <sheetView zoomScale="8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>
    <tabColor theme="4"/>
  </sheetPr>
  <sheetViews>
    <sheetView zoomScale="8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>
    <tabColor theme="4"/>
  </sheetPr>
  <sheetViews>
    <sheetView zoomScale="85"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>
    <tabColor theme="4"/>
  </sheetPr>
  <sheetViews>
    <sheetView tabSelected="1"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cro%20Matinal/Research/pesq%20pr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UALIZAÇÃO"/>
      <sheetName val="ESPONTANEA"/>
      <sheetName val="ESPONTANEA LP"/>
      <sheetName val="g_ESPONTANEA (Diario)"/>
      <sheetName val="g_ESPONTANEA (Semanal)"/>
      <sheetName val="Estimulada"/>
      <sheetName val="Estimulada LP"/>
      <sheetName val="3 em 3"/>
      <sheetName val="Atlas"/>
      <sheetName val="g_Estimulada (Diario)"/>
      <sheetName val="g_Estimulada (Semanal)"/>
      <sheetName val="g_CEstimulada2"/>
      <sheetName val="g_CEstimulada2 (3)"/>
      <sheetName val="g_CEstimulada2 (4)"/>
      <sheetName val="Segundo turno"/>
      <sheetName val="Haddad"/>
      <sheetName val="Co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1">
          <cell r="E11">
            <v>43349</v>
          </cell>
          <cell r="F11">
            <v>43352</v>
          </cell>
          <cell r="G11">
            <v>43353</v>
          </cell>
          <cell r="H11">
            <v>43354</v>
          </cell>
          <cell r="I11">
            <v>43355</v>
          </cell>
          <cell r="J11">
            <v>43356</v>
          </cell>
          <cell r="K11">
            <v>43357</v>
          </cell>
          <cell r="L11">
            <v>43359</v>
          </cell>
          <cell r="M11">
            <v>43360</v>
          </cell>
          <cell r="N11">
            <v>43361</v>
          </cell>
          <cell r="O11">
            <v>43362</v>
          </cell>
          <cell r="P11">
            <v>43363</v>
          </cell>
          <cell r="Q11">
            <v>43364</v>
          </cell>
          <cell r="R11">
            <v>43366</v>
          </cell>
        </row>
        <row r="12">
          <cell r="K12">
            <v>0.40735737100000002</v>
          </cell>
          <cell r="L12">
            <v>0.38219381299999999</v>
          </cell>
          <cell r="M12">
            <v>0.38192079800000001</v>
          </cell>
          <cell r="N12">
            <v>0.38286935599999999</v>
          </cell>
          <cell r="O12">
            <v>0.39653047000000002</v>
          </cell>
          <cell r="P12">
            <v>0.39873592899999999</v>
          </cell>
          <cell r="Q12">
            <v>0.37933341700000001</v>
          </cell>
          <cell r="R12">
            <v>0.37938417800000002</v>
          </cell>
        </row>
        <row r="13">
          <cell r="K13">
            <v>0.397001092</v>
          </cell>
          <cell r="L13">
            <v>0.409616337</v>
          </cell>
          <cell r="M13">
            <v>0.40704576599999998</v>
          </cell>
          <cell r="N13">
            <v>0.417658376</v>
          </cell>
          <cell r="O13">
            <v>0.41156605499999999</v>
          </cell>
          <cell r="P13">
            <v>0.43914645400000002</v>
          </cell>
          <cell r="Q13">
            <v>0.430087636</v>
          </cell>
          <cell r="R13">
            <v>0.423531614</v>
          </cell>
        </row>
      </sheetData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EB21"/>
  <sheetViews>
    <sheetView workbookViewId="0">
      <pane xSplit="2" ySplit="3" topLeftCell="AH4" activePane="bottomRight" state="frozen"/>
      <selection activeCell="K37" sqref="K37"/>
      <selection pane="topRight" activeCell="K37" sqref="K37"/>
      <selection pane="bottomLeft" activeCell="K37" sqref="K37"/>
      <selection pane="bottomRight" activeCell="AK27" sqref="AK27"/>
    </sheetView>
  </sheetViews>
  <sheetFormatPr defaultRowHeight="15" x14ac:dyDescent="0.25"/>
  <cols>
    <col min="2" max="2" width="21" bestFit="1" customWidth="1"/>
    <col min="3" max="6" width="10.7109375" style="4" bestFit="1" customWidth="1"/>
    <col min="7" max="21" width="9.140625" style="4"/>
    <col min="41" max="41" width="21" bestFit="1" customWidth="1"/>
  </cols>
  <sheetData>
    <row r="2" spans="2:132" thickBot="1" x14ac:dyDescent="0.4"/>
    <row r="3" spans="2:132" ht="15.75" thickBot="1" x14ac:dyDescent="0.3">
      <c r="B3" s="5" t="s">
        <v>7</v>
      </c>
      <c r="C3" s="3">
        <v>43347</v>
      </c>
      <c r="D3" s="3">
        <v>43348</v>
      </c>
      <c r="E3" s="3">
        <f>'[1]Segundo turno'!E10</f>
        <v>0</v>
      </c>
      <c r="F3" s="3">
        <f>'[1]Segundo turno'!F10</f>
        <v>0</v>
      </c>
      <c r="G3" s="3">
        <f>'[1]Segundo turno'!G10</f>
        <v>0</v>
      </c>
      <c r="H3" s="3">
        <f>'[1]Segundo turno'!H10</f>
        <v>0</v>
      </c>
      <c r="I3" s="3">
        <f>'[1]Segundo turno'!I10</f>
        <v>0</v>
      </c>
      <c r="J3" s="3">
        <f>'[1]Segundo turno'!J10</f>
        <v>0</v>
      </c>
      <c r="K3" s="3">
        <f>'[1]Segundo turno'!K10</f>
        <v>0</v>
      </c>
      <c r="L3" s="3">
        <f>'[1]Segundo turno'!L10</f>
        <v>0</v>
      </c>
      <c r="M3" s="3">
        <f>'[1]Segundo turno'!M10</f>
        <v>0</v>
      </c>
      <c r="N3" s="3">
        <f>'[1]Segundo turno'!N10</f>
        <v>0</v>
      </c>
      <c r="O3" s="3">
        <f>'[1]Segundo turno'!O10</f>
        <v>0</v>
      </c>
      <c r="P3" s="3">
        <f>'[1]Segundo turno'!P10</f>
        <v>0</v>
      </c>
      <c r="Q3" s="3">
        <f>'[1]Segundo turno'!Q10</f>
        <v>0</v>
      </c>
      <c r="R3" s="3">
        <f>'[1]Segundo turno'!R10</f>
        <v>0</v>
      </c>
      <c r="S3" s="3"/>
      <c r="T3" s="3"/>
      <c r="U3" s="3"/>
      <c r="AO3" s="5" t="s">
        <v>7</v>
      </c>
      <c r="AP3" s="1">
        <v>43257</v>
      </c>
      <c r="AQ3" s="1">
        <f>WORKDAY(AP3,1)</f>
        <v>43258</v>
      </c>
      <c r="AR3" s="1">
        <f t="shared" ref="AR3:DC3" si="0">WORKDAY(AQ3,1)</f>
        <v>43259</v>
      </c>
      <c r="AS3" s="1">
        <f t="shared" si="0"/>
        <v>43262</v>
      </c>
      <c r="AT3" s="1">
        <f t="shared" si="0"/>
        <v>43263</v>
      </c>
      <c r="AU3" s="1">
        <f t="shared" si="0"/>
        <v>43264</v>
      </c>
      <c r="AV3" s="1">
        <f t="shared" si="0"/>
        <v>43265</v>
      </c>
      <c r="AW3" s="1">
        <f t="shared" si="0"/>
        <v>43266</v>
      </c>
      <c r="AX3" s="1">
        <f t="shared" si="0"/>
        <v>43269</v>
      </c>
      <c r="AY3" s="1">
        <f t="shared" si="0"/>
        <v>43270</v>
      </c>
      <c r="AZ3" s="1">
        <f t="shared" si="0"/>
        <v>43271</v>
      </c>
      <c r="BA3" s="1">
        <f t="shared" si="0"/>
        <v>43272</v>
      </c>
      <c r="BB3" s="1">
        <f t="shared" si="0"/>
        <v>43273</v>
      </c>
      <c r="BC3" s="1">
        <f t="shared" si="0"/>
        <v>43276</v>
      </c>
      <c r="BD3" s="1">
        <f t="shared" si="0"/>
        <v>43277</v>
      </c>
      <c r="BE3" s="1">
        <f t="shared" si="0"/>
        <v>43278</v>
      </c>
      <c r="BF3" s="1">
        <f t="shared" si="0"/>
        <v>43279</v>
      </c>
      <c r="BG3" s="1">
        <f t="shared" si="0"/>
        <v>43280</v>
      </c>
      <c r="BH3" s="1">
        <f t="shared" si="0"/>
        <v>43283</v>
      </c>
      <c r="BI3" s="1">
        <f t="shared" si="0"/>
        <v>43284</v>
      </c>
      <c r="BJ3" s="1">
        <f t="shared" si="0"/>
        <v>43285</v>
      </c>
      <c r="BK3" s="1">
        <f t="shared" si="0"/>
        <v>43286</v>
      </c>
      <c r="BL3" s="1">
        <f t="shared" si="0"/>
        <v>43287</v>
      </c>
      <c r="BM3" s="1">
        <f t="shared" si="0"/>
        <v>43290</v>
      </c>
      <c r="BN3" s="1">
        <f t="shared" si="0"/>
        <v>43291</v>
      </c>
      <c r="BO3" s="1">
        <f t="shared" si="0"/>
        <v>43292</v>
      </c>
      <c r="BP3" s="1">
        <f t="shared" si="0"/>
        <v>43293</v>
      </c>
      <c r="BQ3" s="1">
        <f t="shared" si="0"/>
        <v>43294</v>
      </c>
      <c r="BR3" s="1">
        <f t="shared" si="0"/>
        <v>43297</v>
      </c>
      <c r="BS3" s="1">
        <f t="shared" si="0"/>
        <v>43298</v>
      </c>
      <c r="BT3" s="1">
        <f t="shared" si="0"/>
        <v>43299</v>
      </c>
      <c r="BU3" s="1">
        <f t="shared" si="0"/>
        <v>43300</v>
      </c>
      <c r="BV3" s="1">
        <f t="shared" si="0"/>
        <v>43301</v>
      </c>
      <c r="BW3" s="1">
        <f t="shared" si="0"/>
        <v>43304</v>
      </c>
      <c r="BX3" s="1">
        <f t="shared" si="0"/>
        <v>43305</v>
      </c>
      <c r="BY3" s="1">
        <f t="shared" si="0"/>
        <v>43306</v>
      </c>
      <c r="BZ3" s="1">
        <f t="shared" si="0"/>
        <v>43307</v>
      </c>
      <c r="CA3" s="1">
        <f t="shared" si="0"/>
        <v>43308</v>
      </c>
      <c r="CB3" s="1">
        <f t="shared" si="0"/>
        <v>43311</v>
      </c>
      <c r="CC3" s="1">
        <f t="shared" si="0"/>
        <v>43312</v>
      </c>
      <c r="CD3" s="1">
        <f t="shared" si="0"/>
        <v>43313</v>
      </c>
      <c r="CE3" s="1">
        <f t="shared" si="0"/>
        <v>43314</v>
      </c>
      <c r="CF3" s="1">
        <f t="shared" si="0"/>
        <v>43315</v>
      </c>
      <c r="CG3" s="1">
        <f t="shared" si="0"/>
        <v>43318</v>
      </c>
      <c r="CH3" s="1">
        <f t="shared" si="0"/>
        <v>43319</v>
      </c>
      <c r="CI3" s="1">
        <f t="shared" si="0"/>
        <v>43320</v>
      </c>
      <c r="CJ3" s="1">
        <f t="shared" si="0"/>
        <v>43321</v>
      </c>
      <c r="CK3" s="1">
        <f t="shared" si="0"/>
        <v>43322</v>
      </c>
      <c r="CL3" s="1">
        <f t="shared" si="0"/>
        <v>43325</v>
      </c>
      <c r="CM3" s="1">
        <f t="shared" si="0"/>
        <v>43326</v>
      </c>
      <c r="CN3" s="1">
        <f t="shared" si="0"/>
        <v>43327</v>
      </c>
      <c r="CO3" s="1">
        <f t="shared" si="0"/>
        <v>43328</v>
      </c>
      <c r="CP3" s="1">
        <f t="shared" si="0"/>
        <v>43329</v>
      </c>
      <c r="CQ3" s="1">
        <f t="shared" si="0"/>
        <v>43332</v>
      </c>
      <c r="CR3" s="1">
        <f t="shared" si="0"/>
        <v>43333</v>
      </c>
      <c r="CS3" s="1">
        <f t="shared" si="0"/>
        <v>43334</v>
      </c>
      <c r="CT3" s="1">
        <f t="shared" si="0"/>
        <v>43335</v>
      </c>
      <c r="CU3" s="1">
        <f t="shared" si="0"/>
        <v>43336</v>
      </c>
      <c r="CV3" s="1">
        <f t="shared" si="0"/>
        <v>43339</v>
      </c>
      <c r="CW3" s="1">
        <f t="shared" si="0"/>
        <v>43340</v>
      </c>
      <c r="CX3" s="1">
        <f t="shared" si="0"/>
        <v>43341</v>
      </c>
      <c r="CY3" s="1">
        <f t="shared" si="0"/>
        <v>43342</v>
      </c>
      <c r="CZ3" s="1">
        <f t="shared" si="0"/>
        <v>43343</v>
      </c>
      <c r="DA3" s="1">
        <f t="shared" si="0"/>
        <v>43346</v>
      </c>
      <c r="DB3" s="1">
        <f t="shared" si="0"/>
        <v>43347</v>
      </c>
      <c r="DC3" s="1">
        <f t="shared" si="0"/>
        <v>43348</v>
      </c>
      <c r="DD3" s="1">
        <f t="shared" ref="DD3:EB3" si="1">WORKDAY(DC3,1)</f>
        <v>43349</v>
      </c>
      <c r="DE3" s="1">
        <f t="shared" si="1"/>
        <v>43350</v>
      </c>
      <c r="DF3" s="1">
        <f>WORKDAY(DE3,1)-1</f>
        <v>43352</v>
      </c>
      <c r="DG3" s="1">
        <f t="shared" si="1"/>
        <v>43353</v>
      </c>
      <c r="DH3" s="1">
        <f t="shared" si="1"/>
        <v>43354</v>
      </c>
      <c r="DI3" s="1">
        <f t="shared" si="1"/>
        <v>43355</v>
      </c>
      <c r="DJ3" s="1">
        <f t="shared" si="1"/>
        <v>43356</v>
      </c>
      <c r="DK3" s="1">
        <f t="shared" si="1"/>
        <v>43357</v>
      </c>
      <c r="DL3" s="1">
        <f t="shared" si="1"/>
        <v>43360</v>
      </c>
      <c r="DM3" s="1">
        <f t="shared" si="1"/>
        <v>43361</v>
      </c>
      <c r="DN3" s="1">
        <f t="shared" si="1"/>
        <v>43362</v>
      </c>
      <c r="DO3" s="1">
        <f t="shared" si="1"/>
        <v>43363</v>
      </c>
      <c r="DP3" s="1">
        <f t="shared" si="1"/>
        <v>43364</v>
      </c>
      <c r="DQ3" s="1">
        <f t="shared" si="1"/>
        <v>43367</v>
      </c>
      <c r="DR3" s="1">
        <f t="shared" si="1"/>
        <v>43368</v>
      </c>
      <c r="DS3" s="1">
        <f t="shared" si="1"/>
        <v>43369</v>
      </c>
      <c r="DT3" s="1">
        <f t="shared" si="1"/>
        <v>43370</v>
      </c>
      <c r="DU3" s="1">
        <f t="shared" si="1"/>
        <v>43371</v>
      </c>
      <c r="DV3" s="1">
        <f t="shared" si="1"/>
        <v>43374</v>
      </c>
      <c r="DW3" s="1">
        <f t="shared" si="1"/>
        <v>43375</v>
      </c>
      <c r="DX3" s="1">
        <f t="shared" si="1"/>
        <v>43376</v>
      </c>
      <c r="DY3" s="1">
        <f t="shared" si="1"/>
        <v>43377</v>
      </c>
      <c r="DZ3" s="1">
        <f t="shared" si="1"/>
        <v>43378</v>
      </c>
      <c r="EA3" s="1">
        <f t="shared" si="1"/>
        <v>43381</v>
      </c>
      <c r="EB3" s="1">
        <f t="shared" si="1"/>
        <v>43382</v>
      </c>
    </row>
    <row r="4" spans="2:132" ht="14.45" x14ac:dyDescent="0.35">
      <c r="B4" s="6" t="s">
        <v>0</v>
      </c>
      <c r="C4" s="13">
        <v>0.39450499999999999</v>
      </c>
      <c r="D4" s="13">
        <v>0.35435100000000008</v>
      </c>
      <c r="E4" s="13">
        <f>'[1]Segundo turno'!E11</f>
        <v>43349</v>
      </c>
      <c r="F4" s="13">
        <f>'[1]Segundo turno'!F11</f>
        <v>43352</v>
      </c>
      <c r="G4" s="13">
        <f>'[1]Segundo turno'!G11</f>
        <v>43353</v>
      </c>
      <c r="H4" s="13">
        <f>'[1]Segundo turno'!H11</f>
        <v>43354</v>
      </c>
      <c r="I4" s="13">
        <f>'[1]Segundo turno'!I11</f>
        <v>43355</v>
      </c>
      <c r="J4" s="13">
        <f>'[1]Segundo turno'!J11</f>
        <v>43356</v>
      </c>
      <c r="K4" s="13">
        <f>'[1]Segundo turno'!K11</f>
        <v>43357</v>
      </c>
      <c r="L4" s="13">
        <f>'[1]Segundo turno'!L11</f>
        <v>43359</v>
      </c>
      <c r="M4" s="13">
        <f>'[1]Segundo turno'!M11</f>
        <v>43360</v>
      </c>
      <c r="N4" s="13">
        <f>'[1]Segundo turno'!N11</f>
        <v>43361</v>
      </c>
      <c r="O4" s="13">
        <f>'[1]Segundo turno'!O11</f>
        <v>43362</v>
      </c>
      <c r="P4" s="13">
        <f>'[1]Segundo turno'!P11</f>
        <v>43363</v>
      </c>
      <c r="Q4" s="13">
        <f>'[1]Segundo turno'!Q11</f>
        <v>43364</v>
      </c>
      <c r="R4" s="13">
        <f>'[1]Segundo turno'!R11</f>
        <v>43366</v>
      </c>
      <c r="S4" s="13"/>
      <c r="T4" s="13"/>
      <c r="U4" s="13"/>
      <c r="AO4" s="6" t="s">
        <v>0</v>
      </c>
      <c r="AP4" t="e">
        <f t="shared" ref="AP4:AY6" si="2">HLOOKUP(AP$3,$B$3:$AM$6,MATCH($AO4,$B$3:$B$6,0),FALSE)</f>
        <v>#N/A</v>
      </c>
      <c r="AQ4" t="e">
        <f t="shared" si="2"/>
        <v>#N/A</v>
      </c>
      <c r="AR4" t="e">
        <f t="shared" si="2"/>
        <v>#N/A</v>
      </c>
      <c r="AS4" t="e">
        <f t="shared" si="2"/>
        <v>#N/A</v>
      </c>
      <c r="AT4" t="e">
        <f t="shared" si="2"/>
        <v>#N/A</v>
      </c>
      <c r="AU4" t="e">
        <f t="shared" si="2"/>
        <v>#N/A</v>
      </c>
      <c r="AV4" t="e">
        <f t="shared" si="2"/>
        <v>#N/A</v>
      </c>
      <c r="AW4" t="e">
        <f t="shared" si="2"/>
        <v>#N/A</v>
      </c>
      <c r="AX4" t="e">
        <f t="shared" si="2"/>
        <v>#N/A</v>
      </c>
      <c r="AY4" t="e">
        <f t="shared" si="2"/>
        <v>#N/A</v>
      </c>
      <c r="AZ4" t="e">
        <f t="shared" ref="AZ4:BI6" si="3">HLOOKUP(AZ$3,$B$3:$AM$6,MATCH($AO4,$B$3:$B$6,0),FALSE)</f>
        <v>#N/A</v>
      </c>
      <c r="BA4" t="e">
        <f t="shared" si="3"/>
        <v>#N/A</v>
      </c>
      <c r="BB4" t="e">
        <f t="shared" si="3"/>
        <v>#N/A</v>
      </c>
      <c r="BC4" t="e">
        <f t="shared" si="3"/>
        <v>#N/A</v>
      </c>
      <c r="BD4" t="e">
        <f t="shared" si="3"/>
        <v>#N/A</v>
      </c>
      <c r="BE4" t="e">
        <f t="shared" si="3"/>
        <v>#N/A</v>
      </c>
      <c r="BF4" t="e">
        <f t="shared" si="3"/>
        <v>#N/A</v>
      </c>
      <c r="BG4" t="e">
        <f t="shared" si="3"/>
        <v>#N/A</v>
      </c>
      <c r="BH4" t="e">
        <f t="shared" si="3"/>
        <v>#N/A</v>
      </c>
      <c r="BI4" t="e">
        <f t="shared" si="3"/>
        <v>#N/A</v>
      </c>
      <c r="BJ4" t="e">
        <f t="shared" ref="BJ4:BS6" si="4">HLOOKUP(BJ$3,$B$3:$AM$6,MATCH($AO4,$B$3:$B$6,0),FALSE)</f>
        <v>#N/A</v>
      </c>
      <c r="BK4" t="e">
        <f t="shared" si="4"/>
        <v>#N/A</v>
      </c>
      <c r="BL4" t="e">
        <f t="shared" si="4"/>
        <v>#N/A</v>
      </c>
      <c r="BM4" t="e">
        <f t="shared" si="4"/>
        <v>#N/A</v>
      </c>
      <c r="BN4" t="e">
        <f t="shared" si="4"/>
        <v>#N/A</v>
      </c>
      <c r="BO4" t="e">
        <f t="shared" si="4"/>
        <v>#N/A</v>
      </c>
      <c r="BP4" t="e">
        <f t="shared" si="4"/>
        <v>#N/A</v>
      </c>
      <c r="BQ4" t="e">
        <f t="shared" si="4"/>
        <v>#N/A</v>
      </c>
      <c r="BR4" t="e">
        <f t="shared" si="4"/>
        <v>#N/A</v>
      </c>
      <c r="BS4" t="e">
        <f t="shared" si="4"/>
        <v>#N/A</v>
      </c>
      <c r="BT4" t="e">
        <f t="shared" ref="BT4:CC6" si="5">HLOOKUP(BT$3,$B$3:$AM$6,MATCH($AO4,$B$3:$B$6,0),FALSE)</f>
        <v>#N/A</v>
      </c>
      <c r="BU4" t="e">
        <f t="shared" si="5"/>
        <v>#N/A</v>
      </c>
      <c r="BV4" t="e">
        <f t="shared" si="5"/>
        <v>#N/A</v>
      </c>
      <c r="BW4" t="e">
        <f t="shared" si="5"/>
        <v>#N/A</v>
      </c>
      <c r="BX4" t="e">
        <f t="shared" si="5"/>
        <v>#N/A</v>
      </c>
      <c r="BY4" t="e">
        <f t="shared" si="5"/>
        <v>#N/A</v>
      </c>
      <c r="BZ4" t="e">
        <f t="shared" si="5"/>
        <v>#N/A</v>
      </c>
      <c r="CA4" t="e">
        <f t="shared" si="5"/>
        <v>#N/A</v>
      </c>
      <c r="CB4" t="e">
        <f t="shared" si="5"/>
        <v>#N/A</v>
      </c>
      <c r="CC4" t="e">
        <f t="shared" si="5"/>
        <v>#N/A</v>
      </c>
      <c r="CD4" t="e">
        <f t="shared" ref="CD4:CM6" si="6">HLOOKUP(CD$3,$B$3:$AM$6,MATCH($AO4,$B$3:$B$6,0),FALSE)</f>
        <v>#N/A</v>
      </c>
      <c r="CE4" t="e">
        <f t="shared" si="6"/>
        <v>#N/A</v>
      </c>
      <c r="CF4" t="e">
        <f t="shared" si="6"/>
        <v>#N/A</v>
      </c>
      <c r="CG4" t="e">
        <f t="shared" si="6"/>
        <v>#N/A</v>
      </c>
      <c r="CH4" t="e">
        <f t="shared" si="6"/>
        <v>#N/A</v>
      </c>
      <c r="CI4" t="e">
        <f t="shared" si="6"/>
        <v>#N/A</v>
      </c>
      <c r="CJ4" t="e">
        <f t="shared" si="6"/>
        <v>#N/A</v>
      </c>
      <c r="CK4" t="e">
        <f t="shared" si="6"/>
        <v>#N/A</v>
      </c>
      <c r="CL4" t="e">
        <f t="shared" si="6"/>
        <v>#N/A</v>
      </c>
      <c r="CM4" t="e">
        <f t="shared" si="6"/>
        <v>#N/A</v>
      </c>
      <c r="CN4" t="e">
        <f t="shared" ref="CN4:CW6" si="7">HLOOKUP(CN$3,$B$3:$AM$6,MATCH($AO4,$B$3:$B$6,0),FALSE)</f>
        <v>#N/A</v>
      </c>
      <c r="CO4" t="e">
        <f t="shared" si="7"/>
        <v>#N/A</v>
      </c>
      <c r="CP4" t="e">
        <f t="shared" si="7"/>
        <v>#N/A</v>
      </c>
      <c r="CQ4" t="e">
        <f t="shared" si="7"/>
        <v>#N/A</v>
      </c>
      <c r="CR4" t="e">
        <f t="shared" si="7"/>
        <v>#N/A</v>
      </c>
      <c r="CS4" t="e">
        <f t="shared" si="7"/>
        <v>#N/A</v>
      </c>
      <c r="CT4" t="e">
        <f t="shared" si="7"/>
        <v>#N/A</v>
      </c>
      <c r="CU4" t="e">
        <f t="shared" si="7"/>
        <v>#N/A</v>
      </c>
      <c r="CV4" t="e">
        <f t="shared" si="7"/>
        <v>#N/A</v>
      </c>
      <c r="CW4" t="e">
        <f t="shared" si="7"/>
        <v>#N/A</v>
      </c>
      <c r="CX4" t="e">
        <f t="shared" ref="CX4:DG6" si="8">HLOOKUP(CX$3,$B$3:$AM$6,MATCH($AO4,$B$3:$B$6,0),FALSE)</f>
        <v>#N/A</v>
      </c>
      <c r="CY4" t="e">
        <f t="shared" si="8"/>
        <v>#N/A</v>
      </c>
      <c r="CZ4" t="e">
        <f t="shared" si="8"/>
        <v>#N/A</v>
      </c>
      <c r="DA4" t="e">
        <f t="shared" si="8"/>
        <v>#N/A</v>
      </c>
      <c r="DB4">
        <f t="shared" si="8"/>
        <v>0.39450499999999999</v>
      </c>
      <c r="DC4">
        <f t="shared" si="8"/>
        <v>0.35435100000000008</v>
      </c>
      <c r="DD4" t="e">
        <f t="shared" si="8"/>
        <v>#N/A</v>
      </c>
      <c r="DE4" t="e">
        <f t="shared" si="8"/>
        <v>#N/A</v>
      </c>
      <c r="DF4" t="e">
        <f t="shared" si="8"/>
        <v>#N/A</v>
      </c>
      <c r="DG4" t="e">
        <f t="shared" si="8"/>
        <v>#N/A</v>
      </c>
      <c r="DH4" t="e">
        <f t="shared" ref="DH4:DQ6" si="9">HLOOKUP(DH$3,$B$3:$AM$6,MATCH($AO4,$B$3:$B$6,0),FALSE)</f>
        <v>#N/A</v>
      </c>
      <c r="DI4" t="e">
        <f t="shared" si="9"/>
        <v>#N/A</v>
      </c>
      <c r="DJ4" t="e">
        <f t="shared" si="9"/>
        <v>#N/A</v>
      </c>
      <c r="DK4" t="e">
        <f t="shared" si="9"/>
        <v>#N/A</v>
      </c>
      <c r="DL4" t="e">
        <f t="shared" si="9"/>
        <v>#N/A</v>
      </c>
      <c r="DM4" t="e">
        <f t="shared" si="9"/>
        <v>#N/A</v>
      </c>
      <c r="DN4" t="e">
        <f t="shared" si="9"/>
        <v>#N/A</v>
      </c>
      <c r="DO4" t="e">
        <f t="shared" si="9"/>
        <v>#N/A</v>
      </c>
      <c r="DP4" t="e">
        <f t="shared" si="9"/>
        <v>#N/A</v>
      </c>
      <c r="DQ4" t="e">
        <f t="shared" si="9"/>
        <v>#N/A</v>
      </c>
      <c r="DR4" t="e">
        <f t="shared" ref="DR4:EB6" si="10">HLOOKUP(DR$3,$B$3:$AM$6,MATCH($AO4,$B$3:$B$6,0),FALSE)</f>
        <v>#N/A</v>
      </c>
      <c r="DS4" t="e">
        <f t="shared" si="10"/>
        <v>#N/A</v>
      </c>
      <c r="DT4" t="e">
        <f t="shared" si="10"/>
        <v>#N/A</v>
      </c>
      <c r="DU4" t="e">
        <f t="shared" si="10"/>
        <v>#N/A</v>
      </c>
      <c r="DV4" t="e">
        <f t="shared" si="10"/>
        <v>#N/A</v>
      </c>
      <c r="DW4" t="e">
        <f t="shared" si="10"/>
        <v>#N/A</v>
      </c>
      <c r="DX4" t="e">
        <f t="shared" si="10"/>
        <v>#N/A</v>
      </c>
      <c r="DY4" t="e">
        <f t="shared" si="10"/>
        <v>#N/A</v>
      </c>
      <c r="DZ4" t="e">
        <f t="shared" si="10"/>
        <v>#N/A</v>
      </c>
      <c r="EA4" t="e">
        <f t="shared" si="10"/>
        <v>#N/A</v>
      </c>
      <c r="EB4" t="e">
        <f t="shared" si="10"/>
        <v>#N/A</v>
      </c>
    </row>
    <row r="5" spans="2:132" ht="14.45" x14ac:dyDescent="0.35">
      <c r="B5" s="10" t="s">
        <v>1</v>
      </c>
      <c r="C5" s="16">
        <v>0.34608299999999997</v>
      </c>
      <c r="D5" s="16">
        <v>0.374054</v>
      </c>
      <c r="E5" s="16">
        <f>'[1]Segundo turno'!E12</f>
        <v>0</v>
      </c>
      <c r="F5" s="16">
        <f>'[1]Segundo turno'!F12</f>
        <v>0</v>
      </c>
      <c r="G5" s="16">
        <f>'[1]Segundo turno'!G12</f>
        <v>0</v>
      </c>
      <c r="H5" s="16">
        <f>'[1]Segundo turno'!H12</f>
        <v>0</v>
      </c>
      <c r="I5" s="16">
        <f>'[1]Segundo turno'!I12</f>
        <v>0</v>
      </c>
      <c r="J5" s="16">
        <f>'[1]Segundo turno'!J12</f>
        <v>0</v>
      </c>
      <c r="K5" s="16">
        <f>'[1]Segundo turno'!K12</f>
        <v>0.40735737100000002</v>
      </c>
      <c r="L5" s="16">
        <f>'[1]Segundo turno'!L12</f>
        <v>0.38219381299999999</v>
      </c>
      <c r="M5" s="16">
        <f>'[1]Segundo turno'!M12</f>
        <v>0.38192079800000001</v>
      </c>
      <c r="N5" s="16">
        <f>'[1]Segundo turno'!N12</f>
        <v>0.38286935599999999</v>
      </c>
      <c r="O5" s="16">
        <f>'[1]Segundo turno'!O12</f>
        <v>0.39653047000000002</v>
      </c>
      <c r="P5" s="16">
        <f>'[1]Segundo turno'!P12</f>
        <v>0.39873592899999999</v>
      </c>
      <c r="Q5" s="16">
        <f>'[1]Segundo turno'!Q12</f>
        <v>0.37933341700000001</v>
      </c>
      <c r="R5" s="16">
        <f>'[1]Segundo turno'!R12</f>
        <v>0.37938417800000002</v>
      </c>
      <c r="S5" s="16"/>
      <c r="T5" s="16"/>
      <c r="U5" s="16"/>
      <c r="AO5" s="10" t="s">
        <v>1</v>
      </c>
      <c r="AP5" t="e">
        <f t="shared" si="2"/>
        <v>#N/A</v>
      </c>
      <c r="AQ5" t="e">
        <f t="shared" si="2"/>
        <v>#N/A</v>
      </c>
      <c r="AR5" t="e">
        <f t="shared" si="2"/>
        <v>#N/A</v>
      </c>
      <c r="AS5" t="e">
        <f t="shared" si="2"/>
        <v>#N/A</v>
      </c>
      <c r="AT5" t="e">
        <f t="shared" si="2"/>
        <v>#N/A</v>
      </c>
      <c r="AU5" t="e">
        <f t="shared" si="2"/>
        <v>#N/A</v>
      </c>
      <c r="AV5" t="e">
        <f t="shared" si="2"/>
        <v>#N/A</v>
      </c>
      <c r="AW5" t="e">
        <f t="shared" si="2"/>
        <v>#N/A</v>
      </c>
      <c r="AX5" t="e">
        <f t="shared" si="2"/>
        <v>#N/A</v>
      </c>
      <c r="AY5" t="e">
        <f t="shared" si="2"/>
        <v>#N/A</v>
      </c>
      <c r="AZ5" t="e">
        <f t="shared" si="3"/>
        <v>#N/A</v>
      </c>
      <c r="BA5" t="e">
        <f t="shared" si="3"/>
        <v>#N/A</v>
      </c>
      <c r="BB5" t="e">
        <f t="shared" si="3"/>
        <v>#N/A</v>
      </c>
      <c r="BC5" t="e">
        <f t="shared" si="3"/>
        <v>#N/A</v>
      </c>
      <c r="BD5" t="e">
        <f t="shared" si="3"/>
        <v>#N/A</v>
      </c>
      <c r="BE5" t="e">
        <f t="shared" si="3"/>
        <v>#N/A</v>
      </c>
      <c r="BF5" t="e">
        <f t="shared" si="3"/>
        <v>#N/A</v>
      </c>
      <c r="BG5" t="e">
        <f t="shared" si="3"/>
        <v>#N/A</v>
      </c>
      <c r="BH5" t="e">
        <f t="shared" si="3"/>
        <v>#N/A</v>
      </c>
      <c r="BI5" t="e">
        <f t="shared" si="3"/>
        <v>#N/A</v>
      </c>
      <c r="BJ5" t="e">
        <f t="shared" si="4"/>
        <v>#N/A</v>
      </c>
      <c r="BK5" t="e">
        <f t="shared" si="4"/>
        <v>#N/A</v>
      </c>
      <c r="BL5" t="e">
        <f t="shared" si="4"/>
        <v>#N/A</v>
      </c>
      <c r="BM5" t="e">
        <f t="shared" si="4"/>
        <v>#N/A</v>
      </c>
      <c r="BN5" t="e">
        <f t="shared" si="4"/>
        <v>#N/A</v>
      </c>
      <c r="BO5" t="e">
        <f t="shared" si="4"/>
        <v>#N/A</v>
      </c>
      <c r="BP5" t="e">
        <f t="shared" si="4"/>
        <v>#N/A</v>
      </c>
      <c r="BQ5" t="e">
        <f t="shared" si="4"/>
        <v>#N/A</v>
      </c>
      <c r="BR5" t="e">
        <f t="shared" si="4"/>
        <v>#N/A</v>
      </c>
      <c r="BS5" t="e">
        <f t="shared" si="4"/>
        <v>#N/A</v>
      </c>
      <c r="BT5" t="e">
        <f t="shared" si="5"/>
        <v>#N/A</v>
      </c>
      <c r="BU5" t="e">
        <f t="shared" si="5"/>
        <v>#N/A</v>
      </c>
      <c r="BV5" t="e">
        <f t="shared" si="5"/>
        <v>#N/A</v>
      </c>
      <c r="BW5" t="e">
        <f t="shared" si="5"/>
        <v>#N/A</v>
      </c>
      <c r="BX5" t="e">
        <f t="shared" si="5"/>
        <v>#N/A</v>
      </c>
      <c r="BY5" t="e">
        <f t="shared" si="5"/>
        <v>#N/A</v>
      </c>
      <c r="BZ5" t="e">
        <f t="shared" si="5"/>
        <v>#N/A</v>
      </c>
      <c r="CA5" t="e">
        <f t="shared" si="5"/>
        <v>#N/A</v>
      </c>
      <c r="CB5" t="e">
        <f t="shared" si="5"/>
        <v>#N/A</v>
      </c>
      <c r="CC5" t="e">
        <f t="shared" si="5"/>
        <v>#N/A</v>
      </c>
      <c r="CD5" t="e">
        <f t="shared" si="6"/>
        <v>#N/A</v>
      </c>
      <c r="CE5" t="e">
        <f t="shared" si="6"/>
        <v>#N/A</v>
      </c>
      <c r="CF5" t="e">
        <f t="shared" si="6"/>
        <v>#N/A</v>
      </c>
      <c r="CG5" t="e">
        <f t="shared" si="6"/>
        <v>#N/A</v>
      </c>
      <c r="CH5" t="e">
        <f t="shared" si="6"/>
        <v>#N/A</v>
      </c>
      <c r="CI5" t="e">
        <f t="shared" si="6"/>
        <v>#N/A</v>
      </c>
      <c r="CJ5" t="e">
        <f t="shared" si="6"/>
        <v>#N/A</v>
      </c>
      <c r="CK5" t="e">
        <f t="shared" si="6"/>
        <v>#N/A</v>
      </c>
      <c r="CL5" t="e">
        <f t="shared" si="6"/>
        <v>#N/A</v>
      </c>
      <c r="CM5" t="e">
        <f t="shared" si="6"/>
        <v>#N/A</v>
      </c>
      <c r="CN5" t="e">
        <f t="shared" si="7"/>
        <v>#N/A</v>
      </c>
      <c r="CO5" t="e">
        <f t="shared" si="7"/>
        <v>#N/A</v>
      </c>
      <c r="CP5" t="e">
        <f t="shared" si="7"/>
        <v>#N/A</v>
      </c>
      <c r="CQ5" t="e">
        <f t="shared" si="7"/>
        <v>#N/A</v>
      </c>
      <c r="CR5" t="e">
        <f t="shared" si="7"/>
        <v>#N/A</v>
      </c>
      <c r="CS5" t="e">
        <f t="shared" si="7"/>
        <v>#N/A</v>
      </c>
      <c r="CT5" t="e">
        <f t="shared" si="7"/>
        <v>#N/A</v>
      </c>
      <c r="CU5" t="e">
        <f t="shared" si="7"/>
        <v>#N/A</v>
      </c>
      <c r="CV5" t="e">
        <f t="shared" si="7"/>
        <v>#N/A</v>
      </c>
      <c r="CW5" t="e">
        <f t="shared" si="7"/>
        <v>#N/A</v>
      </c>
      <c r="CX5" t="e">
        <f t="shared" si="8"/>
        <v>#N/A</v>
      </c>
      <c r="CY5" t="e">
        <f t="shared" si="8"/>
        <v>#N/A</v>
      </c>
      <c r="CZ5" t="e">
        <f t="shared" si="8"/>
        <v>#N/A</v>
      </c>
      <c r="DA5" t="e">
        <f t="shared" si="8"/>
        <v>#N/A</v>
      </c>
      <c r="DB5">
        <f t="shared" si="8"/>
        <v>0.34608299999999997</v>
      </c>
      <c r="DC5">
        <f t="shared" si="8"/>
        <v>0.374054</v>
      </c>
      <c r="DD5" t="e">
        <f t="shared" si="8"/>
        <v>#N/A</v>
      </c>
      <c r="DE5" t="e">
        <f t="shared" si="8"/>
        <v>#N/A</v>
      </c>
      <c r="DF5" t="e">
        <f t="shared" si="8"/>
        <v>#N/A</v>
      </c>
      <c r="DG5" t="e">
        <f t="shared" si="8"/>
        <v>#N/A</v>
      </c>
      <c r="DH5" t="e">
        <f t="shared" si="9"/>
        <v>#N/A</v>
      </c>
      <c r="DI5" t="e">
        <f t="shared" si="9"/>
        <v>#N/A</v>
      </c>
      <c r="DJ5" t="e">
        <f t="shared" si="9"/>
        <v>#N/A</v>
      </c>
      <c r="DK5" t="e">
        <f t="shared" si="9"/>
        <v>#N/A</v>
      </c>
      <c r="DL5" t="e">
        <f t="shared" si="9"/>
        <v>#N/A</v>
      </c>
      <c r="DM5" t="e">
        <f t="shared" si="9"/>
        <v>#N/A</v>
      </c>
      <c r="DN5" t="e">
        <f t="shared" si="9"/>
        <v>#N/A</v>
      </c>
      <c r="DO5" t="e">
        <f t="shared" si="9"/>
        <v>#N/A</v>
      </c>
      <c r="DP5" t="e">
        <f t="shared" si="9"/>
        <v>#N/A</v>
      </c>
      <c r="DQ5" t="e">
        <f t="shared" si="9"/>
        <v>#N/A</v>
      </c>
      <c r="DR5" t="e">
        <f t="shared" si="10"/>
        <v>#N/A</v>
      </c>
      <c r="DS5" t="e">
        <f t="shared" si="10"/>
        <v>#N/A</v>
      </c>
      <c r="DT5" t="e">
        <f t="shared" si="10"/>
        <v>#N/A</v>
      </c>
      <c r="DU5" t="e">
        <f t="shared" si="10"/>
        <v>#N/A</v>
      </c>
      <c r="DV5" t="e">
        <f t="shared" si="10"/>
        <v>#N/A</v>
      </c>
      <c r="DW5" t="e">
        <f t="shared" si="10"/>
        <v>#N/A</v>
      </c>
      <c r="DX5" t="e">
        <f t="shared" si="10"/>
        <v>#N/A</v>
      </c>
      <c r="DY5" t="e">
        <f t="shared" si="10"/>
        <v>#N/A</v>
      </c>
      <c r="DZ5" t="e">
        <f t="shared" si="10"/>
        <v>#N/A</v>
      </c>
      <c r="EA5" t="e">
        <f t="shared" si="10"/>
        <v>#N/A</v>
      </c>
      <c r="EB5" t="e">
        <f t="shared" si="10"/>
        <v>#N/A</v>
      </c>
    </row>
    <row r="6" spans="2:132" ht="14.45" x14ac:dyDescent="0.35">
      <c r="B6" s="7" t="s">
        <v>8</v>
      </c>
      <c r="C6" s="13">
        <v>0.25941200000000009</v>
      </c>
      <c r="D6" s="13">
        <v>0.27159499999999992</v>
      </c>
      <c r="E6" s="13">
        <f>'[1]Segundo turno'!E13</f>
        <v>0</v>
      </c>
      <c r="F6" s="13">
        <f>'[1]Segundo turno'!F13</f>
        <v>0</v>
      </c>
      <c r="G6" s="13">
        <f>'[1]Segundo turno'!G13</f>
        <v>0</v>
      </c>
      <c r="H6" s="13">
        <f>'[1]Segundo turno'!H13</f>
        <v>0</v>
      </c>
      <c r="I6" s="13">
        <f>'[1]Segundo turno'!I13</f>
        <v>0</v>
      </c>
      <c r="J6" s="13">
        <f>'[1]Segundo turno'!J13</f>
        <v>0</v>
      </c>
      <c r="K6" s="13">
        <f>'[1]Segundo turno'!K13</f>
        <v>0.397001092</v>
      </c>
      <c r="L6" s="13">
        <f>'[1]Segundo turno'!L13</f>
        <v>0.409616337</v>
      </c>
      <c r="M6" s="13">
        <f>'[1]Segundo turno'!M13</f>
        <v>0.40704576599999998</v>
      </c>
      <c r="N6" s="13">
        <f>'[1]Segundo turno'!N13</f>
        <v>0.417658376</v>
      </c>
      <c r="O6" s="13">
        <f>'[1]Segundo turno'!O13</f>
        <v>0.41156605499999999</v>
      </c>
      <c r="P6" s="13">
        <f>'[1]Segundo turno'!P13</f>
        <v>0.43914645400000002</v>
      </c>
      <c r="Q6" s="13">
        <f>'[1]Segundo turno'!Q13</f>
        <v>0.430087636</v>
      </c>
      <c r="R6" s="13">
        <f>'[1]Segundo turno'!R13</f>
        <v>0.423531614</v>
      </c>
      <c r="S6" s="13"/>
      <c r="T6" s="13"/>
      <c r="U6" s="13"/>
      <c r="AO6" s="7" t="s">
        <v>8</v>
      </c>
      <c r="AP6" t="e">
        <f t="shared" si="2"/>
        <v>#N/A</v>
      </c>
      <c r="AQ6" t="e">
        <f t="shared" si="2"/>
        <v>#N/A</v>
      </c>
      <c r="AR6" t="e">
        <f t="shared" si="2"/>
        <v>#N/A</v>
      </c>
      <c r="AS6" t="e">
        <f t="shared" si="2"/>
        <v>#N/A</v>
      </c>
      <c r="AT6" t="e">
        <f t="shared" si="2"/>
        <v>#N/A</v>
      </c>
      <c r="AU6" t="e">
        <f t="shared" si="2"/>
        <v>#N/A</v>
      </c>
      <c r="AV6" t="e">
        <f t="shared" si="2"/>
        <v>#N/A</v>
      </c>
      <c r="AW6" t="e">
        <f t="shared" si="2"/>
        <v>#N/A</v>
      </c>
      <c r="AX6" t="e">
        <f t="shared" si="2"/>
        <v>#N/A</v>
      </c>
      <c r="AY6" t="e">
        <f t="shared" si="2"/>
        <v>#N/A</v>
      </c>
      <c r="AZ6" t="e">
        <f t="shared" si="3"/>
        <v>#N/A</v>
      </c>
      <c r="BA6" t="e">
        <f t="shared" si="3"/>
        <v>#N/A</v>
      </c>
      <c r="BB6" t="e">
        <f t="shared" si="3"/>
        <v>#N/A</v>
      </c>
      <c r="BC6" t="e">
        <f t="shared" si="3"/>
        <v>#N/A</v>
      </c>
      <c r="BD6" t="e">
        <f t="shared" si="3"/>
        <v>#N/A</v>
      </c>
      <c r="BE6" t="e">
        <f t="shared" si="3"/>
        <v>#N/A</v>
      </c>
      <c r="BF6" t="e">
        <f t="shared" si="3"/>
        <v>#N/A</v>
      </c>
      <c r="BG6" t="e">
        <f t="shared" si="3"/>
        <v>#N/A</v>
      </c>
      <c r="BH6" t="e">
        <f t="shared" si="3"/>
        <v>#N/A</v>
      </c>
      <c r="BI6" t="e">
        <f t="shared" si="3"/>
        <v>#N/A</v>
      </c>
      <c r="BJ6" t="e">
        <f t="shared" si="4"/>
        <v>#N/A</v>
      </c>
      <c r="BK6" t="e">
        <f t="shared" si="4"/>
        <v>#N/A</v>
      </c>
      <c r="BL6" t="e">
        <f t="shared" si="4"/>
        <v>#N/A</v>
      </c>
      <c r="BM6" t="e">
        <f t="shared" si="4"/>
        <v>#N/A</v>
      </c>
      <c r="BN6" t="e">
        <f t="shared" si="4"/>
        <v>#N/A</v>
      </c>
      <c r="BO6" t="e">
        <f t="shared" si="4"/>
        <v>#N/A</v>
      </c>
      <c r="BP6" t="e">
        <f t="shared" si="4"/>
        <v>#N/A</v>
      </c>
      <c r="BQ6" t="e">
        <f t="shared" si="4"/>
        <v>#N/A</v>
      </c>
      <c r="BR6" t="e">
        <f t="shared" si="4"/>
        <v>#N/A</v>
      </c>
      <c r="BS6" t="e">
        <f t="shared" si="4"/>
        <v>#N/A</v>
      </c>
      <c r="BT6" t="e">
        <f t="shared" si="5"/>
        <v>#N/A</v>
      </c>
      <c r="BU6" t="e">
        <f t="shared" si="5"/>
        <v>#N/A</v>
      </c>
      <c r="BV6" t="e">
        <f t="shared" si="5"/>
        <v>#N/A</v>
      </c>
      <c r="BW6" t="e">
        <f t="shared" si="5"/>
        <v>#N/A</v>
      </c>
      <c r="BX6" t="e">
        <f t="shared" si="5"/>
        <v>#N/A</v>
      </c>
      <c r="BY6" t="e">
        <f t="shared" si="5"/>
        <v>#N/A</v>
      </c>
      <c r="BZ6" t="e">
        <f t="shared" si="5"/>
        <v>#N/A</v>
      </c>
      <c r="CA6" t="e">
        <f t="shared" si="5"/>
        <v>#N/A</v>
      </c>
      <c r="CB6" t="e">
        <f t="shared" si="5"/>
        <v>#N/A</v>
      </c>
      <c r="CC6" t="e">
        <f t="shared" si="5"/>
        <v>#N/A</v>
      </c>
      <c r="CD6" t="e">
        <f t="shared" si="6"/>
        <v>#N/A</v>
      </c>
      <c r="CE6" t="e">
        <f t="shared" si="6"/>
        <v>#N/A</v>
      </c>
      <c r="CF6" t="e">
        <f t="shared" si="6"/>
        <v>#N/A</v>
      </c>
      <c r="CG6" t="e">
        <f t="shared" si="6"/>
        <v>#N/A</v>
      </c>
      <c r="CH6" t="e">
        <f t="shared" si="6"/>
        <v>#N/A</v>
      </c>
      <c r="CI6" t="e">
        <f t="shared" si="6"/>
        <v>#N/A</v>
      </c>
      <c r="CJ6" t="e">
        <f t="shared" si="6"/>
        <v>#N/A</v>
      </c>
      <c r="CK6" t="e">
        <f t="shared" si="6"/>
        <v>#N/A</v>
      </c>
      <c r="CL6" t="e">
        <f t="shared" si="6"/>
        <v>#N/A</v>
      </c>
      <c r="CM6" t="e">
        <f t="shared" si="6"/>
        <v>#N/A</v>
      </c>
      <c r="CN6" t="e">
        <f t="shared" si="7"/>
        <v>#N/A</v>
      </c>
      <c r="CO6" t="e">
        <f t="shared" si="7"/>
        <v>#N/A</v>
      </c>
      <c r="CP6" t="e">
        <f t="shared" si="7"/>
        <v>#N/A</v>
      </c>
      <c r="CQ6" t="e">
        <f t="shared" si="7"/>
        <v>#N/A</v>
      </c>
      <c r="CR6" t="e">
        <f t="shared" si="7"/>
        <v>#N/A</v>
      </c>
      <c r="CS6" t="e">
        <f t="shared" si="7"/>
        <v>#N/A</v>
      </c>
      <c r="CT6" t="e">
        <f t="shared" si="7"/>
        <v>#N/A</v>
      </c>
      <c r="CU6" t="e">
        <f t="shared" si="7"/>
        <v>#N/A</v>
      </c>
      <c r="CV6" t="e">
        <f t="shared" si="7"/>
        <v>#N/A</v>
      </c>
      <c r="CW6" t="e">
        <f t="shared" si="7"/>
        <v>#N/A</v>
      </c>
      <c r="CX6" t="e">
        <f t="shared" si="8"/>
        <v>#N/A</v>
      </c>
      <c r="CY6" t="e">
        <f t="shared" si="8"/>
        <v>#N/A</v>
      </c>
      <c r="CZ6" t="e">
        <f t="shared" si="8"/>
        <v>#N/A</v>
      </c>
      <c r="DA6" t="e">
        <f t="shared" si="8"/>
        <v>#N/A</v>
      </c>
      <c r="DB6">
        <f t="shared" si="8"/>
        <v>0.25941200000000009</v>
      </c>
      <c r="DC6">
        <f t="shared" si="8"/>
        <v>0.27159499999999992</v>
      </c>
      <c r="DD6" t="e">
        <f t="shared" si="8"/>
        <v>#N/A</v>
      </c>
      <c r="DE6" t="e">
        <f t="shared" si="8"/>
        <v>#N/A</v>
      </c>
      <c r="DF6" t="e">
        <f t="shared" si="8"/>
        <v>#N/A</v>
      </c>
      <c r="DG6" t="e">
        <f t="shared" si="8"/>
        <v>#N/A</v>
      </c>
      <c r="DH6" t="e">
        <f t="shared" si="9"/>
        <v>#N/A</v>
      </c>
      <c r="DI6" t="e">
        <f t="shared" si="9"/>
        <v>#N/A</v>
      </c>
      <c r="DJ6" t="e">
        <f t="shared" si="9"/>
        <v>#N/A</v>
      </c>
      <c r="DK6" t="e">
        <f t="shared" si="9"/>
        <v>#N/A</v>
      </c>
      <c r="DL6" t="e">
        <f t="shared" si="9"/>
        <v>#N/A</v>
      </c>
      <c r="DM6" t="e">
        <f t="shared" si="9"/>
        <v>#N/A</v>
      </c>
      <c r="DN6" t="e">
        <f t="shared" si="9"/>
        <v>#N/A</v>
      </c>
      <c r="DO6" t="e">
        <f t="shared" si="9"/>
        <v>#N/A</v>
      </c>
      <c r="DP6" t="e">
        <f t="shared" si="9"/>
        <v>#N/A</v>
      </c>
      <c r="DQ6" t="e">
        <f t="shared" si="9"/>
        <v>#N/A</v>
      </c>
      <c r="DR6" t="e">
        <f t="shared" si="10"/>
        <v>#N/A</v>
      </c>
      <c r="DS6" t="e">
        <f t="shared" si="10"/>
        <v>#N/A</v>
      </c>
      <c r="DT6" t="e">
        <f t="shared" si="10"/>
        <v>#N/A</v>
      </c>
      <c r="DU6" t="e">
        <f t="shared" si="10"/>
        <v>#N/A</v>
      </c>
      <c r="DV6" t="e">
        <f t="shared" si="10"/>
        <v>#N/A</v>
      </c>
      <c r="DW6" t="e">
        <f t="shared" si="10"/>
        <v>#N/A</v>
      </c>
      <c r="DX6" t="e">
        <f t="shared" si="10"/>
        <v>#N/A</v>
      </c>
      <c r="DY6" t="e">
        <f t="shared" si="10"/>
        <v>#N/A</v>
      </c>
      <c r="DZ6" t="e">
        <f t="shared" si="10"/>
        <v>#N/A</v>
      </c>
      <c r="EA6" t="e">
        <f t="shared" si="10"/>
        <v>#N/A</v>
      </c>
      <c r="EB6" t="e">
        <f t="shared" si="10"/>
        <v>#N/A</v>
      </c>
    </row>
    <row r="7" spans="2:132" ht="15.75" thickBot="1" x14ac:dyDescent="0.3">
      <c r="C7" s="20"/>
      <c r="D7" s="20"/>
      <c r="E7" s="20"/>
      <c r="F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</row>
    <row r="8" spans="2:132" ht="15.75" thickBot="1" x14ac:dyDescent="0.3">
      <c r="B8" s="5" t="s">
        <v>6</v>
      </c>
      <c r="C8" s="3">
        <v>43257</v>
      </c>
      <c r="D8" s="3">
        <v>43264</v>
      </c>
      <c r="E8" s="3">
        <v>43271</v>
      </c>
      <c r="F8" s="3">
        <v>43278</v>
      </c>
      <c r="G8" s="3">
        <v>43285</v>
      </c>
      <c r="H8" s="3">
        <v>43292</v>
      </c>
      <c r="I8" s="3">
        <v>43299</v>
      </c>
      <c r="J8" s="3">
        <v>43306</v>
      </c>
      <c r="K8" s="3">
        <v>43313</v>
      </c>
      <c r="L8" s="3">
        <v>43320</v>
      </c>
      <c r="M8" s="3">
        <v>43327</v>
      </c>
      <c r="N8" s="3">
        <v>43334</v>
      </c>
      <c r="O8" s="3">
        <v>43341</v>
      </c>
      <c r="P8" s="3">
        <v>43348</v>
      </c>
      <c r="Q8" s="3">
        <v>43355</v>
      </c>
      <c r="R8" s="3" t="e">
        <f>#REF!</f>
        <v>#REF!</v>
      </c>
      <c r="S8" s="3"/>
      <c r="T8" s="3"/>
      <c r="U8" s="3"/>
      <c r="AO8" s="5" t="s">
        <v>6</v>
      </c>
      <c r="AP8" s="1">
        <f t="shared" ref="AP8:DA8" si="11">AP3</f>
        <v>43257</v>
      </c>
      <c r="AQ8" s="1">
        <f t="shared" si="11"/>
        <v>43258</v>
      </c>
      <c r="AR8" s="1">
        <f t="shared" si="11"/>
        <v>43259</v>
      </c>
      <c r="AS8" s="1">
        <f t="shared" si="11"/>
        <v>43262</v>
      </c>
      <c r="AT8" s="1">
        <f t="shared" si="11"/>
        <v>43263</v>
      </c>
      <c r="AU8" s="1">
        <f t="shared" si="11"/>
        <v>43264</v>
      </c>
      <c r="AV8" s="1">
        <f t="shared" si="11"/>
        <v>43265</v>
      </c>
      <c r="AW8" s="1">
        <f t="shared" si="11"/>
        <v>43266</v>
      </c>
      <c r="AX8" s="1">
        <f t="shared" si="11"/>
        <v>43269</v>
      </c>
      <c r="AY8" s="1">
        <f t="shared" si="11"/>
        <v>43270</v>
      </c>
      <c r="AZ8" s="1">
        <f t="shared" si="11"/>
        <v>43271</v>
      </c>
      <c r="BA8" s="1">
        <f t="shared" si="11"/>
        <v>43272</v>
      </c>
      <c r="BB8" s="1">
        <f t="shared" si="11"/>
        <v>43273</v>
      </c>
      <c r="BC8" s="1">
        <f t="shared" si="11"/>
        <v>43276</v>
      </c>
      <c r="BD8" s="1">
        <f t="shared" si="11"/>
        <v>43277</v>
      </c>
      <c r="BE8" s="1">
        <f t="shared" si="11"/>
        <v>43278</v>
      </c>
      <c r="BF8" s="1">
        <f t="shared" si="11"/>
        <v>43279</v>
      </c>
      <c r="BG8" s="1">
        <f t="shared" si="11"/>
        <v>43280</v>
      </c>
      <c r="BH8" s="1">
        <f t="shared" si="11"/>
        <v>43283</v>
      </c>
      <c r="BI8" s="1">
        <f t="shared" si="11"/>
        <v>43284</v>
      </c>
      <c r="BJ8" s="1">
        <f t="shared" si="11"/>
        <v>43285</v>
      </c>
      <c r="BK8" s="1">
        <f t="shared" si="11"/>
        <v>43286</v>
      </c>
      <c r="BL8" s="1">
        <f t="shared" si="11"/>
        <v>43287</v>
      </c>
      <c r="BM8" s="1">
        <f t="shared" si="11"/>
        <v>43290</v>
      </c>
      <c r="BN8" s="1">
        <f t="shared" si="11"/>
        <v>43291</v>
      </c>
      <c r="BO8" s="1">
        <f t="shared" si="11"/>
        <v>43292</v>
      </c>
      <c r="BP8" s="1">
        <f t="shared" si="11"/>
        <v>43293</v>
      </c>
      <c r="BQ8" s="1">
        <f t="shared" si="11"/>
        <v>43294</v>
      </c>
      <c r="BR8" s="1">
        <f t="shared" si="11"/>
        <v>43297</v>
      </c>
      <c r="BS8" s="1">
        <f t="shared" si="11"/>
        <v>43298</v>
      </c>
      <c r="BT8" s="1">
        <f t="shared" si="11"/>
        <v>43299</v>
      </c>
      <c r="BU8" s="1">
        <f t="shared" si="11"/>
        <v>43300</v>
      </c>
      <c r="BV8" s="1">
        <f t="shared" si="11"/>
        <v>43301</v>
      </c>
      <c r="BW8" s="1">
        <f t="shared" si="11"/>
        <v>43304</v>
      </c>
      <c r="BX8" s="1">
        <f t="shared" si="11"/>
        <v>43305</v>
      </c>
      <c r="BY8" s="1">
        <f t="shared" si="11"/>
        <v>43306</v>
      </c>
      <c r="BZ8" s="1">
        <f t="shared" si="11"/>
        <v>43307</v>
      </c>
      <c r="CA8" s="1">
        <f t="shared" si="11"/>
        <v>43308</v>
      </c>
      <c r="CB8" s="1">
        <f t="shared" si="11"/>
        <v>43311</v>
      </c>
      <c r="CC8" s="1">
        <f t="shared" si="11"/>
        <v>43312</v>
      </c>
      <c r="CD8" s="1">
        <f t="shared" si="11"/>
        <v>43313</v>
      </c>
      <c r="CE8" s="1">
        <f t="shared" si="11"/>
        <v>43314</v>
      </c>
      <c r="CF8" s="1">
        <f t="shared" si="11"/>
        <v>43315</v>
      </c>
      <c r="CG8" s="1">
        <f t="shared" si="11"/>
        <v>43318</v>
      </c>
      <c r="CH8" s="1">
        <f t="shared" si="11"/>
        <v>43319</v>
      </c>
      <c r="CI8" s="1">
        <f t="shared" si="11"/>
        <v>43320</v>
      </c>
      <c r="CJ8" s="1">
        <f t="shared" si="11"/>
        <v>43321</v>
      </c>
      <c r="CK8" s="1">
        <f t="shared" si="11"/>
        <v>43322</v>
      </c>
      <c r="CL8" s="1">
        <f t="shared" si="11"/>
        <v>43325</v>
      </c>
      <c r="CM8" s="1">
        <f t="shared" si="11"/>
        <v>43326</v>
      </c>
      <c r="CN8" s="1">
        <f t="shared" si="11"/>
        <v>43327</v>
      </c>
      <c r="CO8" s="1">
        <f t="shared" si="11"/>
        <v>43328</v>
      </c>
      <c r="CP8" s="1">
        <f t="shared" si="11"/>
        <v>43329</v>
      </c>
      <c r="CQ8" s="1">
        <f t="shared" si="11"/>
        <v>43332</v>
      </c>
      <c r="CR8" s="1">
        <f t="shared" si="11"/>
        <v>43333</v>
      </c>
      <c r="CS8" s="1">
        <f t="shared" si="11"/>
        <v>43334</v>
      </c>
      <c r="CT8" s="1">
        <f t="shared" si="11"/>
        <v>43335</v>
      </c>
      <c r="CU8" s="1">
        <f t="shared" si="11"/>
        <v>43336</v>
      </c>
      <c r="CV8" s="1">
        <f t="shared" si="11"/>
        <v>43339</v>
      </c>
      <c r="CW8" s="1">
        <f t="shared" si="11"/>
        <v>43340</v>
      </c>
      <c r="CX8" s="1">
        <f t="shared" si="11"/>
        <v>43341</v>
      </c>
      <c r="CY8" s="1">
        <f t="shared" si="11"/>
        <v>43342</v>
      </c>
      <c r="CZ8" s="1">
        <f t="shared" si="11"/>
        <v>43343</v>
      </c>
      <c r="DA8" s="1">
        <f t="shared" si="11"/>
        <v>43346</v>
      </c>
      <c r="DB8" s="1">
        <f t="shared" ref="DB8:DF8" si="12">DB3</f>
        <v>43347</v>
      </c>
      <c r="DC8" s="1">
        <f t="shared" si="12"/>
        <v>43348</v>
      </c>
      <c r="DD8" s="1">
        <f t="shared" si="12"/>
        <v>43349</v>
      </c>
      <c r="DE8" s="1">
        <f t="shared" si="12"/>
        <v>43350</v>
      </c>
      <c r="DF8" s="1">
        <f t="shared" si="12"/>
        <v>43352</v>
      </c>
      <c r="DG8" s="1">
        <f t="shared" ref="DG8:EB8" si="13">DG3</f>
        <v>43353</v>
      </c>
      <c r="DH8" s="1">
        <f t="shared" si="13"/>
        <v>43354</v>
      </c>
      <c r="DI8" s="1">
        <f t="shared" si="13"/>
        <v>43355</v>
      </c>
      <c r="DJ8" s="1">
        <f t="shared" si="13"/>
        <v>43356</v>
      </c>
      <c r="DK8" s="1">
        <f t="shared" si="13"/>
        <v>43357</v>
      </c>
      <c r="DL8" s="1">
        <f t="shared" si="13"/>
        <v>43360</v>
      </c>
      <c r="DM8" s="1">
        <f t="shared" si="13"/>
        <v>43361</v>
      </c>
      <c r="DN8" s="1">
        <f t="shared" si="13"/>
        <v>43362</v>
      </c>
      <c r="DO8" s="1">
        <f t="shared" si="13"/>
        <v>43363</v>
      </c>
      <c r="DP8" s="1">
        <f t="shared" si="13"/>
        <v>43364</v>
      </c>
      <c r="DQ8" s="1">
        <f t="shared" si="13"/>
        <v>43367</v>
      </c>
      <c r="DR8" s="1">
        <f t="shared" si="13"/>
        <v>43368</v>
      </c>
      <c r="DS8" s="1">
        <f t="shared" si="13"/>
        <v>43369</v>
      </c>
      <c r="DT8" s="1">
        <f t="shared" si="13"/>
        <v>43370</v>
      </c>
      <c r="DU8" s="1">
        <f t="shared" si="13"/>
        <v>43371</v>
      </c>
      <c r="DV8" s="1">
        <f t="shared" si="13"/>
        <v>43374</v>
      </c>
      <c r="DW8" s="1">
        <f t="shared" si="13"/>
        <v>43375</v>
      </c>
      <c r="DX8" s="1">
        <f t="shared" si="13"/>
        <v>43376</v>
      </c>
      <c r="DY8" s="1">
        <f t="shared" si="13"/>
        <v>43377</v>
      </c>
      <c r="DZ8" s="1">
        <f t="shared" si="13"/>
        <v>43378</v>
      </c>
      <c r="EA8" s="1">
        <f t="shared" si="13"/>
        <v>43381</v>
      </c>
      <c r="EB8" s="1">
        <f t="shared" si="13"/>
        <v>43382</v>
      </c>
    </row>
    <row r="9" spans="2:132" x14ac:dyDescent="0.25">
      <c r="B9" s="6" t="s">
        <v>0</v>
      </c>
      <c r="C9" s="13">
        <v>0.35</v>
      </c>
      <c r="D9" s="13">
        <v>0.34</v>
      </c>
      <c r="E9" s="13">
        <v>0.32</v>
      </c>
      <c r="F9" s="13">
        <v>0.32</v>
      </c>
      <c r="G9" s="13">
        <v>0.33</v>
      </c>
      <c r="H9" s="13">
        <v>0.33</v>
      </c>
      <c r="I9" s="13">
        <v>0.34</v>
      </c>
      <c r="J9" s="13">
        <v>0.34</v>
      </c>
      <c r="K9" s="13">
        <v>0.32</v>
      </c>
      <c r="L9" s="13">
        <v>0.32</v>
      </c>
      <c r="M9" s="13">
        <v>0.34</v>
      </c>
      <c r="N9" s="13">
        <v>0.33</v>
      </c>
      <c r="O9" s="13">
        <v>0.34</v>
      </c>
      <c r="P9" s="13">
        <v>0.33</v>
      </c>
      <c r="Q9" s="13">
        <v>0.36</v>
      </c>
      <c r="R9" s="13" t="e">
        <f>#REF!</f>
        <v>#REF!</v>
      </c>
      <c r="S9" s="13"/>
      <c r="T9" s="13"/>
      <c r="U9" s="13"/>
      <c r="AO9" s="6" t="s">
        <v>0</v>
      </c>
      <c r="AP9">
        <f t="shared" ref="AP9:AY11" si="14">HLOOKUP(AP$3,$B$8:$AM$11,MATCH($AO9,$B$8:$B$11,0),FALSE)</f>
        <v>0.35</v>
      </c>
      <c r="AQ9" t="e">
        <f t="shared" si="14"/>
        <v>#N/A</v>
      </c>
      <c r="AR9" t="e">
        <f t="shared" si="14"/>
        <v>#N/A</v>
      </c>
      <c r="AS9" t="e">
        <f t="shared" si="14"/>
        <v>#N/A</v>
      </c>
      <c r="AT9" t="e">
        <f t="shared" si="14"/>
        <v>#N/A</v>
      </c>
      <c r="AU9">
        <f t="shared" si="14"/>
        <v>0.34</v>
      </c>
      <c r="AV9" t="e">
        <f t="shared" si="14"/>
        <v>#N/A</v>
      </c>
      <c r="AW9" t="e">
        <f t="shared" si="14"/>
        <v>#N/A</v>
      </c>
      <c r="AX9" t="e">
        <f t="shared" si="14"/>
        <v>#N/A</v>
      </c>
      <c r="AY9" t="e">
        <f t="shared" si="14"/>
        <v>#N/A</v>
      </c>
      <c r="AZ9">
        <f t="shared" ref="AZ9:BI11" si="15">HLOOKUP(AZ$3,$B$8:$AM$11,MATCH($AO9,$B$8:$B$11,0),FALSE)</f>
        <v>0.32</v>
      </c>
      <c r="BA9" t="e">
        <f t="shared" si="15"/>
        <v>#N/A</v>
      </c>
      <c r="BB9" t="e">
        <f t="shared" si="15"/>
        <v>#N/A</v>
      </c>
      <c r="BC9" t="e">
        <f t="shared" si="15"/>
        <v>#N/A</v>
      </c>
      <c r="BD9" t="e">
        <f t="shared" si="15"/>
        <v>#N/A</v>
      </c>
      <c r="BE9">
        <f t="shared" si="15"/>
        <v>0.32</v>
      </c>
      <c r="BF9" t="e">
        <f t="shared" si="15"/>
        <v>#N/A</v>
      </c>
      <c r="BG9" t="e">
        <f t="shared" si="15"/>
        <v>#N/A</v>
      </c>
      <c r="BH9" t="e">
        <f t="shared" si="15"/>
        <v>#N/A</v>
      </c>
      <c r="BI9" t="e">
        <f t="shared" si="15"/>
        <v>#N/A</v>
      </c>
      <c r="BJ9">
        <f t="shared" ref="BJ9:BS11" si="16">HLOOKUP(BJ$3,$B$8:$AM$11,MATCH($AO9,$B$8:$B$11,0),FALSE)</f>
        <v>0.33</v>
      </c>
      <c r="BK9" t="e">
        <f t="shared" si="16"/>
        <v>#N/A</v>
      </c>
      <c r="BL9" t="e">
        <f t="shared" si="16"/>
        <v>#N/A</v>
      </c>
      <c r="BM9" t="e">
        <f t="shared" si="16"/>
        <v>#N/A</v>
      </c>
      <c r="BN9" t="e">
        <f t="shared" si="16"/>
        <v>#N/A</v>
      </c>
      <c r="BO9">
        <f t="shared" si="16"/>
        <v>0.33</v>
      </c>
      <c r="BP9" t="e">
        <f t="shared" si="16"/>
        <v>#N/A</v>
      </c>
      <c r="BQ9" t="e">
        <f t="shared" si="16"/>
        <v>#N/A</v>
      </c>
      <c r="BR9" t="e">
        <f t="shared" si="16"/>
        <v>#N/A</v>
      </c>
      <c r="BS9" t="e">
        <f t="shared" si="16"/>
        <v>#N/A</v>
      </c>
      <c r="BT9">
        <f t="shared" ref="BT9:CC11" si="17">HLOOKUP(BT$3,$B$8:$AM$11,MATCH($AO9,$B$8:$B$11,0),FALSE)</f>
        <v>0.34</v>
      </c>
      <c r="BU9" t="e">
        <f t="shared" si="17"/>
        <v>#N/A</v>
      </c>
      <c r="BV9" t="e">
        <f t="shared" si="17"/>
        <v>#N/A</v>
      </c>
      <c r="BW9" t="e">
        <f t="shared" si="17"/>
        <v>#N/A</v>
      </c>
      <c r="BX9" t="e">
        <f t="shared" si="17"/>
        <v>#N/A</v>
      </c>
      <c r="BY9">
        <f t="shared" si="17"/>
        <v>0.34</v>
      </c>
      <c r="BZ9" t="e">
        <f t="shared" si="17"/>
        <v>#N/A</v>
      </c>
      <c r="CA9" t="e">
        <f t="shared" si="17"/>
        <v>#N/A</v>
      </c>
      <c r="CB9" t="e">
        <f t="shared" si="17"/>
        <v>#N/A</v>
      </c>
      <c r="CC9" t="e">
        <f t="shared" si="17"/>
        <v>#N/A</v>
      </c>
      <c r="CD9">
        <f t="shared" ref="CD9:CM11" si="18">HLOOKUP(CD$3,$B$8:$AM$11,MATCH($AO9,$B$8:$B$11,0),FALSE)</f>
        <v>0.32</v>
      </c>
      <c r="CE9" t="e">
        <f t="shared" si="18"/>
        <v>#N/A</v>
      </c>
      <c r="CF9" t="e">
        <f t="shared" si="18"/>
        <v>#N/A</v>
      </c>
      <c r="CG9" t="e">
        <f t="shared" si="18"/>
        <v>#N/A</v>
      </c>
      <c r="CH9" t="e">
        <f t="shared" si="18"/>
        <v>#N/A</v>
      </c>
      <c r="CI9">
        <f t="shared" si="18"/>
        <v>0.32</v>
      </c>
      <c r="CJ9" t="e">
        <f t="shared" si="18"/>
        <v>#N/A</v>
      </c>
      <c r="CK9" t="e">
        <f t="shared" si="18"/>
        <v>#N/A</v>
      </c>
      <c r="CL9" t="e">
        <f t="shared" si="18"/>
        <v>#N/A</v>
      </c>
      <c r="CM9" t="e">
        <f t="shared" si="18"/>
        <v>#N/A</v>
      </c>
      <c r="CN9">
        <f t="shared" ref="CN9:CW11" si="19">HLOOKUP(CN$3,$B$8:$AM$11,MATCH($AO9,$B$8:$B$11,0),FALSE)</f>
        <v>0.34</v>
      </c>
      <c r="CO9" t="e">
        <f t="shared" si="19"/>
        <v>#N/A</v>
      </c>
      <c r="CP9" t="e">
        <f t="shared" si="19"/>
        <v>#N/A</v>
      </c>
      <c r="CQ9" t="e">
        <f t="shared" si="19"/>
        <v>#N/A</v>
      </c>
      <c r="CR9" t="e">
        <f t="shared" si="19"/>
        <v>#N/A</v>
      </c>
      <c r="CS9">
        <f t="shared" si="19"/>
        <v>0.33</v>
      </c>
      <c r="CT9" t="e">
        <f t="shared" si="19"/>
        <v>#N/A</v>
      </c>
      <c r="CU9" t="e">
        <f t="shared" si="19"/>
        <v>#N/A</v>
      </c>
      <c r="CV9" t="e">
        <f t="shared" si="19"/>
        <v>#N/A</v>
      </c>
      <c r="CW9" t="e">
        <f t="shared" si="19"/>
        <v>#N/A</v>
      </c>
      <c r="CX9">
        <f t="shared" ref="CX9:DG11" si="20">HLOOKUP(CX$3,$B$8:$AM$11,MATCH($AO9,$B$8:$B$11,0),FALSE)</f>
        <v>0.34</v>
      </c>
      <c r="CY9" t="e">
        <f t="shared" si="20"/>
        <v>#N/A</v>
      </c>
      <c r="CZ9" t="e">
        <f t="shared" si="20"/>
        <v>#N/A</v>
      </c>
      <c r="DA9" t="e">
        <f t="shared" si="20"/>
        <v>#N/A</v>
      </c>
      <c r="DB9" t="e">
        <f t="shared" si="20"/>
        <v>#N/A</v>
      </c>
      <c r="DC9">
        <f t="shared" si="20"/>
        <v>0.33</v>
      </c>
      <c r="DD9" t="e">
        <f t="shared" si="20"/>
        <v>#N/A</v>
      </c>
      <c r="DE9" t="e">
        <f t="shared" si="20"/>
        <v>#N/A</v>
      </c>
      <c r="DF9" t="e">
        <f t="shared" si="20"/>
        <v>#N/A</v>
      </c>
      <c r="DG9" t="e">
        <f t="shared" si="20"/>
        <v>#N/A</v>
      </c>
      <c r="DH9" t="e">
        <f t="shared" ref="DH9:DQ11" si="21">HLOOKUP(DH$3,$B$8:$AM$11,MATCH($AO9,$B$8:$B$11,0),FALSE)</f>
        <v>#N/A</v>
      </c>
      <c r="DI9">
        <f t="shared" si="21"/>
        <v>0.36</v>
      </c>
      <c r="DJ9" t="e">
        <f t="shared" si="21"/>
        <v>#N/A</v>
      </c>
      <c r="DK9" t="e">
        <f t="shared" si="21"/>
        <v>#N/A</v>
      </c>
      <c r="DL9" t="e">
        <f t="shared" si="21"/>
        <v>#N/A</v>
      </c>
      <c r="DM9" t="e">
        <f t="shared" si="21"/>
        <v>#N/A</v>
      </c>
      <c r="DN9" t="e">
        <f t="shared" si="21"/>
        <v>#N/A</v>
      </c>
      <c r="DO9" t="e">
        <f t="shared" si="21"/>
        <v>#N/A</v>
      </c>
      <c r="DP9" t="e">
        <f t="shared" si="21"/>
        <v>#N/A</v>
      </c>
      <c r="DQ9" t="e">
        <f t="shared" si="21"/>
        <v>#N/A</v>
      </c>
      <c r="DR9" t="e">
        <f t="shared" ref="DR9:EB11" si="22">HLOOKUP(DR$3,$B$8:$AM$11,MATCH($AO9,$B$8:$B$11,0),FALSE)</f>
        <v>#N/A</v>
      </c>
      <c r="DS9" t="e">
        <f t="shared" si="22"/>
        <v>#N/A</v>
      </c>
      <c r="DT9" t="e">
        <f t="shared" si="22"/>
        <v>#N/A</v>
      </c>
      <c r="DU9" t="e">
        <f t="shared" si="22"/>
        <v>#N/A</v>
      </c>
      <c r="DV9" t="e">
        <f t="shared" si="22"/>
        <v>#N/A</v>
      </c>
      <c r="DW9" t="e">
        <f t="shared" si="22"/>
        <v>#N/A</v>
      </c>
      <c r="DX9" t="e">
        <f t="shared" si="22"/>
        <v>#N/A</v>
      </c>
      <c r="DY9" t="e">
        <f t="shared" si="22"/>
        <v>#N/A</v>
      </c>
      <c r="DZ9" t="e">
        <f t="shared" si="22"/>
        <v>#N/A</v>
      </c>
      <c r="EA9" t="e">
        <f t="shared" si="22"/>
        <v>#N/A</v>
      </c>
      <c r="EB9" t="e">
        <f t="shared" si="22"/>
        <v>#N/A</v>
      </c>
    </row>
    <row r="10" spans="2:132" x14ac:dyDescent="0.25">
      <c r="B10" s="10" t="s">
        <v>1</v>
      </c>
      <c r="C10" s="16">
        <v>0.36</v>
      </c>
      <c r="D10" s="16">
        <v>0.38</v>
      </c>
      <c r="E10" s="16">
        <v>0.36</v>
      </c>
      <c r="F10" s="16">
        <v>0.35</v>
      </c>
      <c r="G10" s="16">
        <v>0.36</v>
      </c>
      <c r="H10" s="16">
        <v>0.37</v>
      </c>
      <c r="I10" s="16">
        <v>0.37</v>
      </c>
      <c r="J10" s="16">
        <v>0.36</v>
      </c>
      <c r="K10" s="16">
        <v>0.37</v>
      </c>
      <c r="L10" s="16">
        <v>0.38</v>
      </c>
      <c r="M10" s="16">
        <v>0.36</v>
      </c>
      <c r="N10" s="16">
        <v>0.37</v>
      </c>
      <c r="O10" s="16">
        <v>0.37</v>
      </c>
      <c r="P10" s="16">
        <v>0.37</v>
      </c>
      <c r="Q10" s="16">
        <v>0.37</v>
      </c>
      <c r="R10" s="16" t="e">
        <f>#REF!</f>
        <v>#REF!</v>
      </c>
      <c r="S10" s="16"/>
      <c r="T10" s="16"/>
      <c r="U10" s="16"/>
      <c r="AO10" s="10" t="s">
        <v>1</v>
      </c>
      <c r="AP10">
        <f t="shared" si="14"/>
        <v>0.36</v>
      </c>
      <c r="AQ10" t="e">
        <f t="shared" si="14"/>
        <v>#N/A</v>
      </c>
      <c r="AR10" t="e">
        <f t="shared" si="14"/>
        <v>#N/A</v>
      </c>
      <c r="AS10" t="e">
        <f t="shared" si="14"/>
        <v>#N/A</v>
      </c>
      <c r="AT10" t="e">
        <f t="shared" si="14"/>
        <v>#N/A</v>
      </c>
      <c r="AU10">
        <f t="shared" si="14"/>
        <v>0.38</v>
      </c>
      <c r="AV10" t="e">
        <f t="shared" si="14"/>
        <v>#N/A</v>
      </c>
      <c r="AW10" t="e">
        <f t="shared" si="14"/>
        <v>#N/A</v>
      </c>
      <c r="AX10" t="e">
        <f t="shared" si="14"/>
        <v>#N/A</v>
      </c>
      <c r="AY10" t="e">
        <f t="shared" si="14"/>
        <v>#N/A</v>
      </c>
      <c r="AZ10">
        <f t="shared" si="15"/>
        <v>0.36</v>
      </c>
      <c r="BA10" t="e">
        <f t="shared" si="15"/>
        <v>#N/A</v>
      </c>
      <c r="BB10" t="e">
        <f t="shared" si="15"/>
        <v>#N/A</v>
      </c>
      <c r="BC10" t="e">
        <f t="shared" si="15"/>
        <v>#N/A</v>
      </c>
      <c r="BD10" t="e">
        <f t="shared" si="15"/>
        <v>#N/A</v>
      </c>
      <c r="BE10">
        <f t="shared" si="15"/>
        <v>0.35</v>
      </c>
      <c r="BF10" t="e">
        <f t="shared" si="15"/>
        <v>#N/A</v>
      </c>
      <c r="BG10" t="e">
        <f t="shared" si="15"/>
        <v>#N/A</v>
      </c>
      <c r="BH10" t="e">
        <f t="shared" si="15"/>
        <v>#N/A</v>
      </c>
      <c r="BI10" t="e">
        <f t="shared" si="15"/>
        <v>#N/A</v>
      </c>
      <c r="BJ10">
        <f t="shared" si="16"/>
        <v>0.36</v>
      </c>
      <c r="BK10" t="e">
        <f t="shared" si="16"/>
        <v>#N/A</v>
      </c>
      <c r="BL10" t="e">
        <f t="shared" si="16"/>
        <v>#N/A</v>
      </c>
      <c r="BM10" t="e">
        <f t="shared" si="16"/>
        <v>#N/A</v>
      </c>
      <c r="BN10" t="e">
        <f t="shared" si="16"/>
        <v>#N/A</v>
      </c>
      <c r="BO10">
        <f t="shared" si="16"/>
        <v>0.37</v>
      </c>
      <c r="BP10" t="e">
        <f t="shared" si="16"/>
        <v>#N/A</v>
      </c>
      <c r="BQ10" t="e">
        <f t="shared" si="16"/>
        <v>#N/A</v>
      </c>
      <c r="BR10" t="e">
        <f t="shared" si="16"/>
        <v>#N/A</v>
      </c>
      <c r="BS10" t="e">
        <f t="shared" si="16"/>
        <v>#N/A</v>
      </c>
      <c r="BT10">
        <f t="shared" si="17"/>
        <v>0.37</v>
      </c>
      <c r="BU10" t="e">
        <f t="shared" si="17"/>
        <v>#N/A</v>
      </c>
      <c r="BV10" t="e">
        <f t="shared" si="17"/>
        <v>#N/A</v>
      </c>
      <c r="BW10" t="e">
        <f t="shared" si="17"/>
        <v>#N/A</v>
      </c>
      <c r="BX10" t="e">
        <f t="shared" si="17"/>
        <v>#N/A</v>
      </c>
      <c r="BY10">
        <f t="shared" si="17"/>
        <v>0.36</v>
      </c>
      <c r="BZ10" t="e">
        <f t="shared" si="17"/>
        <v>#N/A</v>
      </c>
      <c r="CA10" t="e">
        <f t="shared" si="17"/>
        <v>#N/A</v>
      </c>
      <c r="CB10" t="e">
        <f t="shared" si="17"/>
        <v>#N/A</v>
      </c>
      <c r="CC10" t="e">
        <f t="shared" si="17"/>
        <v>#N/A</v>
      </c>
      <c r="CD10">
        <f t="shared" si="18"/>
        <v>0.37</v>
      </c>
      <c r="CE10" t="e">
        <f t="shared" si="18"/>
        <v>#N/A</v>
      </c>
      <c r="CF10" t="e">
        <f t="shared" si="18"/>
        <v>#N/A</v>
      </c>
      <c r="CG10" t="e">
        <f t="shared" si="18"/>
        <v>#N/A</v>
      </c>
      <c r="CH10" t="e">
        <f t="shared" si="18"/>
        <v>#N/A</v>
      </c>
      <c r="CI10">
        <f t="shared" si="18"/>
        <v>0.38</v>
      </c>
      <c r="CJ10" t="e">
        <f t="shared" si="18"/>
        <v>#N/A</v>
      </c>
      <c r="CK10" t="e">
        <f t="shared" si="18"/>
        <v>#N/A</v>
      </c>
      <c r="CL10" t="e">
        <f t="shared" si="18"/>
        <v>#N/A</v>
      </c>
      <c r="CM10" t="e">
        <f t="shared" si="18"/>
        <v>#N/A</v>
      </c>
      <c r="CN10">
        <f t="shared" si="19"/>
        <v>0.36</v>
      </c>
      <c r="CO10" t="e">
        <f t="shared" si="19"/>
        <v>#N/A</v>
      </c>
      <c r="CP10" t="e">
        <f t="shared" si="19"/>
        <v>#N/A</v>
      </c>
      <c r="CQ10" t="e">
        <f t="shared" si="19"/>
        <v>#N/A</v>
      </c>
      <c r="CR10" t="e">
        <f t="shared" si="19"/>
        <v>#N/A</v>
      </c>
      <c r="CS10">
        <f t="shared" si="19"/>
        <v>0.37</v>
      </c>
      <c r="CT10" t="e">
        <f t="shared" si="19"/>
        <v>#N/A</v>
      </c>
      <c r="CU10" t="e">
        <f t="shared" si="19"/>
        <v>#N/A</v>
      </c>
      <c r="CV10" t="e">
        <f t="shared" si="19"/>
        <v>#N/A</v>
      </c>
      <c r="CW10" t="e">
        <f t="shared" si="19"/>
        <v>#N/A</v>
      </c>
      <c r="CX10">
        <f t="shared" si="20"/>
        <v>0.37</v>
      </c>
      <c r="CY10" t="e">
        <f t="shared" si="20"/>
        <v>#N/A</v>
      </c>
      <c r="CZ10" t="e">
        <f t="shared" si="20"/>
        <v>#N/A</v>
      </c>
      <c r="DA10" t="e">
        <f t="shared" si="20"/>
        <v>#N/A</v>
      </c>
      <c r="DB10" t="e">
        <f t="shared" si="20"/>
        <v>#N/A</v>
      </c>
      <c r="DC10">
        <f t="shared" si="20"/>
        <v>0.37</v>
      </c>
      <c r="DD10" t="e">
        <f t="shared" si="20"/>
        <v>#N/A</v>
      </c>
      <c r="DE10" t="e">
        <f t="shared" si="20"/>
        <v>#N/A</v>
      </c>
      <c r="DF10" t="e">
        <f t="shared" si="20"/>
        <v>#N/A</v>
      </c>
      <c r="DG10" t="e">
        <f t="shared" si="20"/>
        <v>#N/A</v>
      </c>
      <c r="DH10" t="e">
        <f t="shared" si="21"/>
        <v>#N/A</v>
      </c>
      <c r="DI10">
        <f t="shared" si="21"/>
        <v>0.37</v>
      </c>
      <c r="DJ10" t="e">
        <f t="shared" si="21"/>
        <v>#N/A</v>
      </c>
      <c r="DK10" t="e">
        <f t="shared" si="21"/>
        <v>#N/A</v>
      </c>
      <c r="DL10" t="e">
        <f t="shared" si="21"/>
        <v>#N/A</v>
      </c>
      <c r="DM10" t="e">
        <f t="shared" si="21"/>
        <v>#N/A</v>
      </c>
      <c r="DN10" t="e">
        <f t="shared" si="21"/>
        <v>#N/A</v>
      </c>
      <c r="DO10" t="e">
        <f t="shared" si="21"/>
        <v>#N/A</v>
      </c>
      <c r="DP10" t="e">
        <f t="shared" si="21"/>
        <v>#N/A</v>
      </c>
      <c r="DQ10" t="e">
        <f t="shared" si="21"/>
        <v>#N/A</v>
      </c>
      <c r="DR10" t="e">
        <f t="shared" si="22"/>
        <v>#N/A</v>
      </c>
      <c r="DS10" t="e">
        <f t="shared" si="22"/>
        <v>#N/A</v>
      </c>
      <c r="DT10" t="e">
        <f t="shared" si="22"/>
        <v>#N/A</v>
      </c>
      <c r="DU10" t="e">
        <f t="shared" si="22"/>
        <v>#N/A</v>
      </c>
      <c r="DV10" t="e">
        <f t="shared" si="22"/>
        <v>#N/A</v>
      </c>
      <c r="DW10" t="e">
        <f t="shared" si="22"/>
        <v>#N/A</v>
      </c>
      <c r="DX10" t="e">
        <f t="shared" si="22"/>
        <v>#N/A</v>
      </c>
      <c r="DY10" t="e">
        <f t="shared" si="22"/>
        <v>#N/A</v>
      </c>
      <c r="DZ10" t="e">
        <f t="shared" si="22"/>
        <v>#N/A</v>
      </c>
      <c r="EA10" t="e">
        <f t="shared" si="22"/>
        <v>#N/A</v>
      </c>
      <c r="EB10" t="e">
        <f t="shared" si="22"/>
        <v>#N/A</v>
      </c>
    </row>
    <row r="11" spans="2:132" x14ac:dyDescent="0.25">
      <c r="B11" s="7" t="s">
        <v>8</v>
      </c>
      <c r="C11" s="13">
        <v>0.28999999999999998</v>
      </c>
      <c r="D11" s="13">
        <v>0.28000000000000003</v>
      </c>
      <c r="E11" s="13">
        <v>0.32</v>
      </c>
      <c r="F11" s="13">
        <v>0.33</v>
      </c>
      <c r="G11" s="13">
        <v>0.31</v>
      </c>
      <c r="H11" s="13">
        <v>0.3</v>
      </c>
      <c r="I11" s="13">
        <v>0.28999999999999998</v>
      </c>
      <c r="J11" s="13">
        <v>0.3</v>
      </c>
      <c r="K11" s="13">
        <v>0.31</v>
      </c>
      <c r="L11" s="13">
        <v>0.3</v>
      </c>
      <c r="M11" s="13">
        <v>0.3</v>
      </c>
      <c r="N11" s="13">
        <v>0.3</v>
      </c>
      <c r="O11" s="13">
        <v>0.28999999999999998</v>
      </c>
      <c r="P11" s="13">
        <v>0.3</v>
      </c>
      <c r="Q11" s="13">
        <v>0.3</v>
      </c>
      <c r="R11" s="13" t="e">
        <f>#REF!</f>
        <v>#REF!</v>
      </c>
      <c r="S11" s="13"/>
      <c r="T11" s="13"/>
      <c r="U11" s="13"/>
      <c r="AO11" s="7" t="s">
        <v>8</v>
      </c>
      <c r="AP11">
        <f t="shared" si="14"/>
        <v>0.28999999999999998</v>
      </c>
      <c r="AQ11" t="e">
        <f t="shared" si="14"/>
        <v>#N/A</v>
      </c>
      <c r="AR11" t="e">
        <f t="shared" si="14"/>
        <v>#N/A</v>
      </c>
      <c r="AS11" t="e">
        <f t="shared" si="14"/>
        <v>#N/A</v>
      </c>
      <c r="AT11" t="e">
        <f t="shared" si="14"/>
        <v>#N/A</v>
      </c>
      <c r="AU11">
        <f t="shared" si="14"/>
        <v>0.28000000000000003</v>
      </c>
      <c r="AV11" t="e">
        <f t="shared" si="14"/>
        <v>#N/A</v>
      </c>
      <c r="AW11" t="e">
        <f t="shared" si="14"/>
        <v>#N/A</v>
      </c>
      <c r="AX11" t="e">
        <f t="shared" si="14"/>
        <v>#N/A</v>
      </c>
      <c r="AY11" t="e">
        <f t="shared" si="14"/>
        <v>#N/A</v>
      </c>
      <c r="AZ11">
        <f t="shared" si="15"/>
        <v>0.32</v>
      </c>
      <c r="BA11" t="e">
        <f t="shared" si="15"/>
        <v>#N/A</v>
      </c>
      <c r="BB11" t="e">
        <f t="shared" si="15"/>
        <v>#N/A</v>
      </c>
      <c r="BC11" t="e">
        <f t="shared" si="15"/>
        <v>#N/A</v>
      </c>
      <c r="BD11" t="e">
        <f t="shared" si="15"/>
        <v>#N/A</v>
      </c>
      <c r="BE11">
        <f t="shared" si="15"/>
        <v>0.33</v>
      </c>
      <c r="BF11" t="e">
        <f t="shared" si="15"/>
        <v>#N/A</v>
      </c>
      <c r="BG11" t="e">
        <f t="shared" si="15"/>
        <v>#N/A</v>
      </c>
      <c r="BH11" t="e">
        <f t="shared" si="15"/>
        <v>#N/A</v>
      </c>
      <c r="BI11" t="e">
        <f t="shared" si="15"/>
        <v>#N/A</v>
      </c>
      <c r="BJ11">
        <f t="shared" si="16"/>
        <v>0.31</v>
      </c>
      <c r="BK11" t="e">
        <f t="shared" si="16"/>
        <v>#N/A</v>
      </c>
      <c r="BL11" t="e">
        <f t="shared" si="16"/>
        <v>#N/A</v>
      </c>
      <c r="BM11" t="e">
        <f t="shared" si="16"/>
        <v>#N/A</v>
      </c>
      <c r="BN11" t="e">
        <f t="shared" si="16"/>
        <v>#N/A</v>
      </c>
      <c r="BO11">
        <f t="shared" si="16"/>
        <v>0.3</v>
      </c>
      <c r="BP11" t="e">
        <f t="shared" si="16"/>
        <v>#N/A</v>
      </c>
      <c r="BQ11" t="e">
        <f t="shared" si="16"/>
        <v>#N/A</v>
      </c>
      <c r="BR11" t="e">
        <f t="shared" si="16"/>
        <v>#N/A</v>
      </c>
      <c r="BS11" t="e">
        <f t="shared" si="16"/>
        <v>#N/A</v>
      </c>
      <c r="BT11">
        <f t="shared" si="17"/>
        <v>0.28999999999999998</v>
      </c>
      <c r="BU11" t="e">
        <f t="shared" si="17"/>
        <v>#N/A</v>
      </c>
      <c r="BV11" t="e">
        <f t="shared" si="17"/>
        <v>#N/A</v>
      </c>
      <c r="BW11" t="e">
        <f t="shared" si="17"/>
        <v>#N/A</v>
      </c>
      <c r="BX11" t="e">
        <f t="shared" si="17"/>
        <v>#N/A</v>
      </c>
      <c r="BY11">
        <f t="shared" si="17"/>
        <v>0.3</v>
      </c>
      <c r="BZ11" t="e">
        <f t="shared" si="17"/>
        <v>#N/A</v>
      </c>
      <c r="CA11" t="e">
        <f t="shared" si="17"/>
        <v>#N/A</v>
      </c>
      <c r="CB11" t="e">
        <f t="shared" si="17"/>
        <v>#N/A</v>
      </c>
      <c r="CC11" t="e">
        <f t="shared" si="17"/>
        <v>#N/A</v>
      </c>
      <c r="CD11">
        <f t="shared" si="18"/>
        <v>0.31</v>
      </c>
      <c r="CE11" t="e">
        <f t="shared" si="18"/>
        <v>#N/A</v>
      </c>
      <c r="CF11" t="e">
        <f t="shared" si="18"/>
        <v>#N/A</v>
      </c>
      <c r="CG11" t="e">
        <f t="shared" si="18"/>
        <v>#N/A</v>
      </c>
      <c r="CH11" t="e">
        <f t="shared" si="18"/>
        <v>#N/A</v>
      </c>
      <c r="CI11">
        <f t="shared" si="18"/>
        <v>0.3</v>
      </c>
      <c r="CJ11" t="e">
        <f t="shared" si="18"/>
        <v>#N/A</v>
      </c>
      <c r="CK11" t="e">
        <f t="shared" si="18"/>
        <v>#N/A</v>
      </c>
      <c r="CL11" t="e">
        <f t="shared" si="18"/>
        <v>#N/A</v>
      </c>
      <c r="CM11" t="e">
        <f t="shared" si="18"/>
        <v>#N/A</v>
      </c>
      <c r="CN11">
        <f t="shared" si="19"/>
        <v>0.3</v>
      </c>
      <c r="CO11" t="e">
        <f t="shared" si="19"/>
        <v>#N/A</v>
      </c>
      <c r="CP11" t="e">
        <f t="shared" si="19"/>
        <v>#N/A</v>
      </c>
      <c r="CQ11" t="e">
        <f t="shared" si="19"/>
        <v>#N/A</v>
      </c>
      <c r="CR11" t="e">
        <f t="shared" si="19"/>
        <v>#N/A</v>
      </c>
      <c r="CS11">
        <f t="shared" si="19"/>
        <v>0.3</v>
      </c>
      <c r="CT11" t="e">
        <f t="shared" si="19"/>
        <v>#N/A</v>
      </c>
      <c r="CU11" t="e">
        <f t="shared" si="19"/>
        <v>#N/A</v>
      </c>
      <c r="CV11" t="e">
        <f t="shared" si="19"/>
        <v>#N/A</v>
      </c>
      <c r="CW11" t="e">
        <f t="shared" si="19"/>
        <v>#N/A</v>
      </c>
      <c r="CX11">
        <f t="shared" si="20"/>
        <v>0.28999999999999998</v>
      </c>
      <c r="CY11" t="e">
        <f t="shared" si="20"/>
        <v>#N/A</v>
      </c>
      <c r="CZ11" t="e">
        <f t="shared" si="20"/>
        <v>#N/A</v>
      </c>
      <c r="DA11" t="e">
        <f t="shared" si="20"/>
        <v>#N/A</v>
      </c>
      <c r="DB11" t="e">
        <f t="shared" si="20"/>
        <v>#N/A</v>
      </c>
      <c r="DC11">
        <f t="shared" si="20"/>
        <v>0.3</v>
      </c>
      <c r="DD11" t="e">
        <f t="shared" si="20"/>
        <v>#N/A</v>
      </c>
      <c r="DE11" t="e">
        <f t="shared" si="20"/>
        <v>#N/A</v>
      </c>
      <c r="DF11" t="e">
        <f t="shared" si="20"/>
        <v>#N/A</v>
      </c>
      <c r="DG11" t="e">
        <f t="shared" si="20"/>
        <v>#N/A</v>
      </c>
      <c r="DH11" t="e">
        <f t="shared" si="21"/>
        <v>#N/A</v>
      </c>
      <c r="DI11">
        <f t="shared" si="21"/>
        <v>0.3</v>
      </c>
      <c r="DJ11" t="e">
        <f t="shared" si="21"/>
        <v>#N/A</v>
      </c>
      <c r="DK11" t="e">
        <f t="shared" si="21"/>
        <v>#N/A</v>
      </c>
      <c r="DL11" t="e">
        <f t="shared" si="21"/>
        <v>#N/A</v>
      </c>
      <c r="DM11" t="e">
        <f t="shared" si="21"/>
        <v>#N/A</v>
      </c>
      <c r="DN11" t="e">
        <f t="shared" si="21"/>
        <v>#N/A</v>
      </c>
      <c r="DO11" t="e">
        <f t="shared" si="21"/>
        <v>#N/A</v>
      </c>
      <c r="DP11" t="e">
        <f t="shared" si="21"/>
        <v>#N/A</v>
      </c>
      <c r="DQ11" t="e">
        <f t="shared" si="21"/>
        <v>#N/A</v>
      </c>
      <c r="DR11" t="e">
        <f t="shared" si="22"/>
        <v>#N/A</v>
      </c>
      <c r="DS11" t="e">
        <f t="shared" si="22"/>
        <v>#N/A</v>
      </c>
      <c r="DT11" t="e">
        <f t="shared" si="22"/>
        <v>#N/A</v>
      </c>
      <c r="DU11" t="e">
        <f t="shared" si="22"/>
        <v>#N/A</v>
      </c>
      <c r="DV11" t="e">
        <f t="shared" si="22"/>
        <v>#N/A</v>
      </c>
      <c r="DW11" t="e">
        <f t="shared" si="22"/>
        <v>#N/A</v>
      </c>
      <c r="DX11" t="e">
        <f t="shared" si="22"/>
        <v>#N/A</v>
      </c>
      <c r="DY11" t="e">
        <f t="shared" si="22"/>
        <v>#N/A</v>
      </c>
      <c r="DZ11" t="e">
        <f t="shared" si="22"/>
        <v>#N/A</v>
      </c>
      <c r="EA11" t="e">
        <f t="shared" si="22"/>
        <v>#N/A</v>
      </c>
      <c r="EB11" t="e">
        <f t="shared" si="22"/>
        <v>#N/A</v>
      </c>
    </row>
    <row r="12" spans="2:132" ht="15.75" thickBot="1" x14ac:dyDescent="0.3">
      <c r="C12" s="20"/>
      <c r="D12" s="20"/>
      <c r="E12" s="20"/>
      <c r="F12" s="20"/>
    </row>
    <row r="13" spans="2:132" ht="15.75" thickBot="1" x14ac:dyDescent="0.3">
      <c r="B13" s="5" t="s">
        <v>4</v>
      </c>
      <c r="C13" s="3">
        <v>43258</v>
      </c>
      <c r="D13" s="3">
        <v>43333</v>
      </c>
      <c r="E13" s="3">
        <v>43353</v>
      </c>
      <c r="F13" s="3">
        <v>43357</v>
      </c>
      <c r="G13" s="3" t="e">
        <f>#REF!</f>
        <v>#REF!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AO13" s="5" t="s">
        <v>4</v>
      </c>
      <c r="AP13" s="1">
        <f t="shared" ref="AP13:DA13" si="23">AP8</f>
        <v>43257</v>
      </c>
      <c r="AQ13" s="1">
        <f t="shared" si="23"/>
        <v>43258</v>
      </c>
      <c r="AR13" s="1">
        <f t="shared" si="23"/>
        <v>43259</v>
      </c>
      <c r="AS13" s="1">
        <f t="shared" si="23"/>
        <v>43262</v>
      </c>
      <c r="AT13" s="1">
        <f t="shared" si="23"/>
        <v>43263</v>
      </c>
      <c r="AU13" s="1">
        <f t="shared" si="23"/>
        <v>43264</v>
      </c>
      <c r="AV13" s="1">
        <f t="shared" si="23"/>
        <v>43265</v>
      </c>
      <c r="AW13" s="1">
        <f t="shared" si="23"/>
        <v>43266</v>
      </c>
      <c r="AX13" s="1">
        <f t="shared" si="23"/>
        <v>43269</v>
      </c>
      <c r="AY13" s="1">
        <f t="shared" si="23"/>
        <v>43270</v>
      </c>
      <c r="AZ13" s="1">
        <f t="shared" si="23"/>
        <v>43271</v>
      </c>
      <c r="BA13" s="1">
        <f t="shared" si="23"/>
        <v>43272</v>
      </c>
      <c r="BB13" s="1">
        <f t="shared" si="23"/>
        <v>43273</v>
      </c>
      <c r="BC13" s="1">
        <f t="shared" si="23"/>
        <v>43276</v>
      </c>
      <c r="BD13" s="1">
        <f t="shared" si="23"/>
        <v>43277</v>
      </c>
      <c r="BE13" s="1">
        <f t="shared" si="23"/>
        <v>43278</v>
      </c>
      <c r="BF13" s="1">
        <f t="shared" si="23"/>
        <v>43279</v>
      </c>
      <c r="BG13" s="1">
        <f t="shared" si="23"/>
        <v>43280</v>
      </c>
      <c r="BH13" s="1">
        <f t="shared" si="23"/>
        <v>43283</v>
      </c>
      <c r="BI13" s="1">
        <f t="shared" si="23"/>
        <v>43284</v>
      </c>
      <c r="BJ13" s="1">
        <f t="shared" si="23"/>
        <v>43285</v>
      </c>
      <c r="BK13" s="1">
        <f t="shared" si="23"/>
        <v>43286</v>
      </c>
      <c r="BL13" s="1">
        <f t="shared" si="23"/>
        <v>43287</v>
      </c>
      <c r="BM13" s="1">
        <f t="shared" si="23"/>
        <v>43290</v>
      </c>
      <c r="BN13" s="1">
        <f t="shared" si="23"/>
        <v>43291</v>
      </c>
      <c r="BO13" s="1">
        <f t="shared" si="23"/>
        <v>43292</v>
      </c>
      <c r="BP13" s="1">
        <f t="shared" si="23"/>
        <v>43293</v>
      </c>
      <c r="BQ13" s="1">
        <f t="shared" si="23"/>
        <v>43294</v>
      </c>
      <c r="BR13" s="1">
        <f t="shared" si="23"/>
        <v>43297</v>
      </c>
      <c r="BS13" s="1">
        <f t="shared" si="23"/>
        <v>43298</v>
      </c>
      <c r="BT13" s="1">
        <f t="shared" si="23"/>
        <v>43299</v>
      </c>
      <c r="BU13" s="1">
        <f t="shared" si="23"/>
        <v>43300</v>
      </c>
      <c r="BV13" s="1">
        <f t="shared" si="23"/>
        <v>43301</v>
      </c>
      <c r="BW13" s="1">
        <f t="shared" si="23"/>
        <v>43304</v>
      </c>
      <c r="BX13" s="1">
        <f t="shared" si="23"/>
        <v>43305</v>
      </c>
      <c r="BY13" s="1">
        <f t="shared" si="23"/>
        <v>43306</v>
      </c>
      <c r="BZ13" s="1">
        <f t="shared" si="23"/>
        <v>43307</v>
      </c>
      <c r="CA13" s="1">
        <f t="shared" si="23"/>
        <v>43308</v>
      </c>
      <c r="CB13" s="1">
        <f t="shared" si="23"/>
        <v>43311</v>
      </c>
      <c r="CC13" s="1">
        <f t="shared" si="23"/>
        <v>43312</v>
      </c>
      <c r="CD13" s="1">
        <f t="shared" si="23"/>
        <v>43313</v>
      </c>
      <c r="CE13" s="1">
        <f t="shared" si="23"/>
        <v>43314</v>
      </c>
      <c r="CF13" s="1">
        <f t="shared" si="23"/>
        <v>43315</v>
      </c>
      <c r="CG13" s="1">
        <f t="shared" si="23"/>
        <v>43318</v>
      </c>
      <c r="CH13" s="1">
        <f t="shared" si="23"/>
        <v>43319</v>
      </c>
      <c r="CI13" s="1">
        <f t="shared" si="23"/>
        <v>43320</v>
      </c>
      <c r="CJ13" s="1">
        <f t="shared" si="23"/>
        <v>43321</v>
      </c>
      <c r="CK13" s="1">
        <f t="shared" si="23"/>
        <v>43322</v>
      </c>
      <c r="CL13" s="1">
        <f t="shared" si="23"/>
        <v>43325</v>
      </c>
      <c r="CM13" s="1">
        <f t="shared" si="23"/>
        <v>43326</v>
      </c>
      <c r="CN13" s="1">
        <f t="shared" si="23"/>
        <v>43327</v>
      </c>
      <c r="CO13" s="1">
        <f t="shared" si="23"/>
        <v>43328</v>
      </c>
      <c r="CP13" s="1">
        <f t="shared" si="23"/>
        <v>43329</v>
      </c>
      <c r="CQ13" s="1">
        <f t="shared" si="23"/>
        <v>43332</v>
      </c>
      <c r="CR13" s="1">
        <f t="shared" si="23"/>
        <v>43333</v>
      </c>
      <c r="CS13" s="1">
        <f t="shared" si="23"/>
        <v>43334</v>
      </c>
      <c r="CT13" s="1">
        <f t="shared" si="23"/>
        <v>43335</v>
      </c>
      <c r="CU13" s="1">
        <f t="shared" si="23"/>
        <v>43336</v>
      </c>
      <c r="CV13" s="1">
        <f t="shared" si="23"/>
        <v>43339</v>
      </c>
      <c r="CW13" s="1">
        <f t="shared" si="23"/>
        <v>43340</v>
      </c>
      <c r="CX13" s="1">
        <f t="shared" si="23"/>
        <v>43341</v>
      </c>
      <c r="CY13" s="1">
        <f t="shared" si="23"/>
        <v>43342</v>
      </c>
      <c r="CZ13" s="1">
        <f t="shared" si="23"/>
        <v>43343</v>
      </c>
      <c r="DA13" s="1">
        <f t="shared" si="23"/>
        <v>43346</v>
      </c>
      <c r="DB13" s="1">
        <f t="shared" ref="DB13:EB13" si="24">DB8</f>
        <v>43347</v>
      </c>
      <c r="DC13" s="1">
        <f t="shared" si="24"/>
        <v>43348</v>
      </c>
      <c r="DD13" s="1">
        <f t="shared" si="24"/>
        <v>43349</v>
      </c>
      <c r="DE13" s="1">
        <f t="shared" si="24"/>
        <v>43350</v>
      </c>
      <c r="DF13" s="1">
        <f t="shared" si="24"/>
        <v>43352</v>
      </c>
      <c r="DG13" s="1">
        <f t="shared" si="24"/>
        <v>43353</v>
      </c>
      <c r="DH13" s="1">
        <f t="shared" si="24"/>
        <v>43354</v>
      </c>
      <c r="DI13" s="1">
        <f t="shared" si="24"/>
        <v>43355</v>
      </c>
      <c r="DJ13" s="1">
        <f t="shared" si="24"/>
        <v>43356</v>
      </c>
      <c r="DK13" s="1">
        <f t="shared" si="24"/>
        <v>43357</v>
      </c>
      <c r="DL13" s="1">
        <f t="shared" si="24"/>
        <v>43360</v>
      </c>
      <c r="DM13" s="1">
        <f t="shared" si="24"/>
        <v>43361</v>
      </c>
      <c r="DN13" s="1">
        <f t="shared" si="24"/>
        <v>43362</v>
      </c>
      <c r="DO13" s="1">
        <f t="shared" si="24"/>
        <v>43363</v>
      </c>
      <c r="DP13" s="1">
        <f t="shared" si="24"/>
        <v>43364</v>
      </c>
      <c r="DQ13" s="1">
        <f t="shared" si="24"/>
        <v>43367</v>
      </c>
      <c r="DR13" s="1">
        <f t="shared" si="24"/>
        <v>43368</v>
      </c>
      <c r="DS13" s="1">
        <f t="shared" si="24"/>
        <v>43369</v>
      </c>
      <c r="DT13" s="1">
        <f t="shared" si="24"/>
        <v>43370</v>
      </c>
      <c r="DU13" s="1">
        <f t="shared" si="24"/>
        <v>43371</v>
      </c>
      <c r="DV13" s="1">
        <f t="shared" si="24"/>
        <v>43374</v>
      </c>
      <c r="DW13" s="1">
        <f t="shared" si="24"/>
        <v>43375</v>
      </c>
      <c r="DX13" s="1">
        <f t="shared" si="24"/>
        <v>43376</v>
      </c>
      <c r="DY13" s="1">
        <f t="shared" si="24"/>
        <v>43377</v>
      </c>
      <c r="DZ13" s="1">
        <f t="shared" si="24"/>
        <v>43378</v>
      </c>
      <c r="EA13" s="1">
        <f t="shared" si="24"/>
        <v>43381</v>
      </c>
      <c r="EB13" s="1">
        <f t="shared" si="24"/>
        <v>43382</v>
      </c>
    </row>
    <row r="14" spans="2:132" x14ac:dyDescent="0.25">
      <c r="B14" s="6" t="s">
        <v>0</v>
      </c>
      <c r="C14" s="13">
        <v>0.32</v>
      </c>
      <c r="D14" s="13">
        <v>0.34</v>
      </c>
      <c r="E14" s="13">
        <v>0.37</v>
      </c>
      <c r="F14" s="13">
        <v>0.39</v>
      </c>
      <c r="G14" s="13" t="e">
        <f>#REF!</f>
        <v>#REF!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AO14" s="6" t="s">
        <v>0</v>
      </c>
      <c r="AP14" t="e">
        <f t="shared" ref="AP14:AY16" si="25">HLOOKUP(AP$3,$B$13:$AM$16,MATCH($AO14,$B$13:$B$16,0),FALSE)</f>
        <v>#N/A</v>
      </c>
      <c r="AQ14">
        <f t="shared" si="25"/>
        <v>0.32</v>
      </c>
      <c r="AR14" t="e">
        <f t="shared" si="25"/>
        <v>#N/A</v>
      </c>
      <c r="AS14" t="e">
        <f t="shared" si="25"/>
        <v>#N/A</v>
      </c>
      <c r="AT14" t="e">
        <f t="shared" si="25"/>
        <v>#N/A</v>
      </c>
      <c r="AU14" t="e">
        <f t="shared" si="25"/>
        <v>#N/A</v>
      </c>
      <c r="AV14" t="e">
        <f t="shared" si="25"/>
        <v>#N/A</v>
      </c>
      <c r="AW14" t="e">
        <f t="shared" si="25"/>
        <v>#N/A</v>
      </c>
      <c r="AX14" t="e">
        <f t="shared" si="25"/>
        <v>#N/A</v>
      </c>
      <c r="AY14" t="e">
        <f t="shared" si="25"/>
        <v>#N/A</v>
      </c>
      <c r="AZ14" t="e">
        <f t="shared" ref="AZ14:BI16" si="26">HLOOKUP(AZ$3,$B$13:$AM$16,MATCH($AO14,$B$13:$B$16,0),FALSE)</f>
        <v>#N/A</v>
      </c>
      <c r="BA14" t="e">
        <f t="shared" si="26"/>
        <v>#N/A</v>
      </c>
      <c r="BB14" t="e">
        <f t="shared" si="26"/>
        <v>#N/A</v>
      </c>
      <c r="BC14" t="e">
        <f t="shared" si="26"/>
        <v>#N/A</v>
      </c>
      <c r="BD14" t="e">
        <f t="shared" si="26"/>
        <v>#N/A</v>
      </c>
      <c r="BE14" t="e">
        <f t="shared" si="26"/>
        <v>#N/A</v>
      </c>
      <c r="BF14" t="e">
        <f t="shared" si="26"/>
        <v>#N/A</v>
      </c>
      <c r="BG14" t="e">
        <f t="shared" si="26"/>
        <v>#N/A</v>
      </c>
      <c r="BH14" t="e">
        <f t="shared" si="26"/>
        <v>#N/A</v>
      </c>
      <c r="BI14" t="e">
        <f t="shared" si="26"/>
        <v>#N/A</v>
      </c>
      <c r="BJ14" t="e">
        <f t="shared" ref="BJ14:BS16" si="27">HLOOKUP(BJ$3,$B$13:$AM$16,MATCH($AO14,$B$13:$B$16,0),FALSE)</f>
        <v>#N/A</v>
      </c>
      <c r="BK14" t="e">
        <f t="shared" si="27"/>
        <v>#N/A</v>
      </c>
      <c r="BL14" t="e">
        <f t="shared" si="27"/>
        <v>#N/A</v>
      </c>
      <c r="BM14" t="e">
        <f t="shared" si="27"/>
        <v>#N/A</v>
      </c>
      <c r="BN14" t="e">
        <f t="shared" si="27"/>
        <v>#N/A</v>
      </c>
      <c r="BO14" t="e">
        <f t="shared" si="27"/>
        <v>#N/A</v>
      </c>
      <c r="BP14" t="e">
        <f t="shared" si="27"/>
        <v>#N/A</v>
      </c>
      <c r="BQ14" t="e">
        <f t="shared" si="27"/>
        <v>#N/A</v>
      </c>
      <c r="BR14" t="e">
        <f t="shared" si="27"/>
        <v>#N/A</v>
      </c>
      <c r="BS14" t="e">
        <f t="shared" si="27"/>
        <v>#N/A</v>
      </c>
      <c r="BT14" t="e">
        <f t="shared" ref="BT14:CC16" si="28">HLOOKUP(BT$3,$B$13:$AM$16,MATCH($AO14,$B$13:$B$16,0),FALSE)</f>
        <v>#N/A</v>
      </c>
      <c r="BU14" t="e">
        <f t="shared" si="28"/>
        <v>#N/A</v>
      </c>
      <c r="BV14" t="e">
        <f t="shared" si="28"/>
        <v>#N/A</v>
      </c>
      <c r="BW14" t="e">
        <f t="shared" si="28"/>
        <v>#N/A</v>
      </c>
      <c r="BX14" t="e">
        <f t="shared" si="28"/>
        <v>#N/A</v>
      </c>
      <c r="BY14" t="e">
        <f t="shared" si="28"/>
        <v>#N/A</v>
      </c>
      <c r="BZ14" t="e">
        <f t="shared" si="28"/>
        <v>#N/A</v>
      </c>
      <c r="CA14" t="e">
        <f t="shared" si="28"/>
        <v>#N/A</v>
      </c>
      <c r="CB14" t="e">
        <f t="shared" si="28"/>
        <v>#N/A</v>
      </c>
      <c r="CC14" t="e">
        <f t="shared" si="28"/>
        <v>#N/A</v>
      </c>
      <c r="CD14" t="e">
        <f t="shared" ref="CD14:CM16" si="29">HLOOKUP(CD$3,$B$13:$AM$16,MATCH($AO14,$B$13:$B$16,0),FALSE)</f>
        <v>#N/A</v>
      </c>
      <c r="CE14" t="e">
        <f t="shared" si="29"/>
        <v>#N/A</v>
      </c>
      <c r="CF14" t="e">
        <f t="shared" si="29"/>
        <v>#N/A</v>
      </c>
      <c r="CG14" t="e">
        <f t="shared" si="29"/>
        <v>#N/A</v>
      </c>
      <c r="CH14" t="e">
        <f t="shared" si="29"/>
        <v>#N/A</v>
      </c>
      <c r="CI14" t="e">
        <f t="shared" si="29"/>
        <v>#N/A</v>
      </c>
      <c r="CJ14" t="e">
        <f t="shared" si="29"/>
        <v>#N/A</v>
      </c>
      <c r="CK14" t="e">
        <f t="shared" si="29"/>
        <v>#N/A</v>
      </c>
      <c r="CL14" t="e">
        <f t="shared" si="29"/>
        <v>#N/A</v>
      </c>
      <c r="CM14" t="e">
        <f t="shared" si="29"/>
        <v>#N/A</v>
      </c>
      <c r="CN14" t="e">
        <f t="shared" ref="CN14:CW16" si="30">HLOOKUP(CN$3,$B$13:$AM$16,MATCH($AO14,$B$13:$B$16,0),FALSE)</f>
        <v>#N/A</v>
      </c>
      <c r="CO14" t="e">
        <f t="shared" si="30"/>
        <v>#N/A</v>
      </c>
      <c r="CP14" t="e">
        <f t="shared" si="30"/>
        <v>#N/A</v>
      </c>
      <c r="CQ14" t="e">
        <f t="shared" si="30"/>
        <v>#N/A</v>
      </c>
      <c r="CR14">
        <f t="shared" si="30"/>
        <v>0.34</v>
      </c>
      <c r="CS14" t="e">
        <f t="shared" si="30"/>
        <v>#N/A</v>
      </c>
      <c r="CT14" t="e">
        <f t="shared" si="30"/>
        <v>#N/A</v>
      </c>
      <c r="CU14" t="e">
        <f t="shared" si="30"/>
        <v>#N/A</v>
      </c>
      <c r="CV14" t="e">
        <f t="shared" si="30"/>
        <v>#N/A</v>
      </c>
      <c r="CW14" t="e">
        <f t="shared" si="30"/>
        <v>#N/A</v>
      </c>
      <c r="CX14" t="e">
        <f t="shared" ref="CX14:DG16" si="31">HLOOKUP(CX$3,$B$13:$AM$16,MATCH($AO14,$B$13:$B$16,0),FALSE)</f>
        <v>#N/A</v>
      </c>
      <c r="CY14" t="e">
        <f t="shared" si="31"/>
        <v>#N/A</v>
      </c>
      <c r="CZ14" t="e">
        <f t="shared" si="31"/>
        <v>#N/A</v>
      </c>
      <c r="DA14" t="e">
        <f t="shared" si="31"/>
        <v>#N/A</v>
      </c>
      <c r="DB14" t="e">
        <f t="shared" si="31"/>
        <v>#N/A</v>
      </c>
      <c r="DC14" t="e">
        <f t="shared" si="31"/>
        <v>#N/A</v>
      </c>
      <c r="DD14" t="e">
        <f t="shared" si="31"/>
        <v>#N/A</v>
      </c>
      <c r="DE14" t="e">
        <f t="shared" si="31"/>
        <v>#N/A</v>
      </c>
      <c r="DF14" t="e">
        <f t="shared" si="31"/>
        <v>#N/A</v>
      </c>
      <c r="DG14">
        <f t="shared" si="31"/>
        <v>0.37</v>
      </c>
      <c r="DH14" t="e">
        <f t="shared" ref="DH14:DQ16" si="32">HLOOKUP(DH$3,$B$13:$AM$16,MATCH($AO14,$B$13:$B$16,0),FALSE)</f>
        <v>#N/A</v>
      </c>
      <c r="DI14" t="e">
        <f t="shared" si="32"/>
        <v>#N/A</v>
      </c>
      <c r="DJ14" t="e">
        <f t="shared" si="32"/>
        <v>#N/A</v>
      </c>
      <c r="DK14">
        <f t="shared" si="32"/>
        <v>0.39</v>
      </c>
      <c r="DL14" t="e">
        <f t="shared" si="32"/>
        <v>#N/A</v>
      </c>
      <c r="DM14" t="e">
        <f t="shared" si="32"/>
        <v>#N/A</v>
      </c>
      <c r="DN14" t="e">
        <f t="shared" si="32"/>
        <v>#N/A</v>
      </c>
      <c r="DO14" t="e">
        <f t="shared" si="32"/>
        <v>#N/A</v>
      </c>
      <c r="DP14" t="e">
        <f t="shared" si="32"/>
        <v>#N/A</v>
      </c>
      <c r="DQ14" t="e">
        <f t="shared" si="32"/>
        <v>#N/A</v>
      </c>
      <c r="DR14" t="e">
        <f t="shared" ref="DR14:EB16" si="33">HLOOKUP(DR$3,$B$13:$AM$16,MATCH($AO14,$B$13:$B$16,0),FALSE)</f>
        <v>#N/A</v>
      </c>
      <c r="DS14" t="e">
        <f t="shared" si="33"/>
        <v>#N/A</v>
      </c>
      <c r="DT14" t="e">
        <f t="shared" si="33"/>
        <v>#N/A</v>
      </c>
      <c r="DU14" t="e">
        <f t="shared" si="33"/>
        <v>#N/A</v>
      </c>
      <c r="DV14" t="e">
        <f t="shared" si="33"/>
        <v>#N/A</v>
      </c>
      <c r="DW14" t="e">
        <f t="shared" si="33"/>
        <v>#N/A</v>
      </c>
      <c r="DX14" t="e">
        <f t="shared" si="33"/>
        <v>#N/A</v>
      </c>
      <c r="DY14" t="e">
        <f t="shared" si="33"/>
        <v>#N/A</v>
      </c>
      <c r="DZ14" t="e">
        <f t="shared" si="33"/>
        <v>#N/A</v>
      </c>
      <c r="EA14" t="e">
        <f t="shared" si="33"/>
        <v>#N/A</v>
      </c>
      <c r="EB14" t="e">
        <f t="shared" si="33"/>
        <v>#N/A</v>
      </c>
    </row>
    <row r="15" spans="2:132" x14ac:dyDescent="0.25">
      <c r="B15" s="10" t="s">
        <v>1</v>
      </c>
      <c r="C15" s="16">
        <v>0.42</v>
      </c>
      <c r="D15" s="16">
        <v>0.45</v>
      </c>
      <c r="E15" s="16">
        <v>0.43</v>
      </c>
      <c r="F15" s="16">
        <v>0.43</v>
      </c>
      <c r="G15" s="16" t="e">
        <f>#REF!</f>
        <v>#REF!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AO15" s="10" t="s">
        <v>1</v>
      </c>
      <c r="AP15" t="e">
        <f t="shared" si="25"/>
        <v>#N/A</v>
      </c>
      <c r="AQ15">
        <f t="shared" si="25"/>
        <v>0.42</v>
      </c>
      <c r="AR15" t="e">
        <f t="shared" si="25"/>
        <v>#N/A</v>
      </c>
      <c r="AS15" t="e">
        <f t="shared" si="25"/>
        <v>#N/A</v>
      </c>
      <c r="AT15" t="e">
        <f t="shared" si="25"/>
        <v>#N/A</v>
      </c>
      <c r="AU15" t="e">
        <f t="shared" si="25"/>
        <v>#N/A</v>
      </c>
      <c r="AV15" t="e">
        <f t="shared" si="25"/>
        <v>#N/A</v>
      </c>
      <c r="AW15" t="e">
        <f t="shared" si="25"/>
        <v>#N/A</v>
      </c>
      <c r="AX15" t="e">
        <f t="shared" si="25"/>
        <v>#N/A</v>
      </c>
      <c r="AY15" t="e">
        <f t="shared" si="25"/>
        <v>#N/A</v>
      </c>
      <c r="AZ15" t="e">
        <f t="shared" si="26"/>
        <v>#N/A</v>
      </c>
      <c r="BA15" t="e">
        <f t="shared" si="26"/>
        <v>#N/A</v>
      </c>
      <c r="BB15" t="e">
        <f t="shared" si="26"/>
        <v>#N/A</v>
      </c>
      <c r="BC15" t="e">
        <f t="shared" si="26"/>
        <v>#N/A</v>
      </c>
      <c r="BD15" t="e">
        <f t="shared" si="26"/>
        <v>#N/A</v>
      </c>
      <c r="BE15" t="e">
        <f t="shared" si="26"/>
        <v>#N/A</v>
      </c>
      <c r="BF15" t="e">
        <f t="shared" si="26"/>
        <v>#N/A</v>
      </c>
      <c r="BG15" t="e">
        <f t="shared" si="26"/>
        <v>#N/A</v>
      </c>
      <c r="BH15" t="e">
        <f t="shared" si="26"/>
        <v>#N/A</v>
      </c>
      <c r="BI15" t="e">
        <f t="shared" si="26"/>
        <v>#N/A</v>
      </c>
      <c r="BJ15" t="e">
        <f t="shared" si="27"/>
        <v>#N/A</v>
      </c>
      <c r="BK15" t="e">
        <f t="shared" si="27"/>
        <v>#N/A</v>
      </c>
      <c r="BL15" t="e">
        <f t="shared" si="27"/>
        <v>#N/A</v>
      </c>
      <c r="BM15" t="e">
        <f t="shared" si="27"/>
        <v>#N/A</v>
      </c>
      <c r="BN15" t="e">
        <f t="shared" si="27"/>
        <v>#N/A</v>
      </c>
      <c r="BO15" t="e">
        <f t="shared" si="27"/>
        <v>#N/A</v>
      </c>
      <c r="BP15" t="e">
        <f t="shared" si="27"/>
        <v>#N/A</v>
      </c>
      <c r="BQ15" t="e">
        <f t="shared" si="27"/>
        <v>#N/A</v>
      </c>
      <c r="BR15" t="e">
        <f t="shared" si="27"/>
        <v>#N/A</v>
      </c>
      <c r="BS15" t="e">
        <f t="shared" si="27"/>
        <v>#N/A</v>
      </c>
      <c r="BT15" t="e">
        <f t="shared" si="28"/>
        <v>#N/A</v>
      </c>
      <c r="BU15" t="e">
        <f t="shared" si="28"/>
        <v>#N/A</v>
      </c>
      <c r="BV15" t="e">
        <f t="shared" si="28"/>
        <v>#N/A</v>
      </c>
      <c r="BW15" t="e">
        <f t="shared" si="28"/>
        <v>#N/A</v>
      </c>
      <c r="BX15" t="e">
        <f t="shared" si="28"/>
        <v>#N/A</v>
      </c>
      <c r="BY15" t="e">
        <f t="shared" si="28"/>
        <v>#N/A</v>
      </c>
      <c r="BZ15" t="e">
        <f t="shared" si="28"/>
        <v>#N/A</v>
      </c>
      <c r="CA15" t="e">
        <f t="shared" si="28"/>
        <v>#N/A</v>
      </c>
      <c r="CB15" t="e">
        <f t="shared" si="28"/>
        <v>#N/A</v>
      </c>
      <c r="CC15" t="e">
        <f t="shared" si="28"/>
        <v>#N/A</v>
      </c>
      <c r="CD15" t="e">
        <f t="shared" si="29"/>
        <v>#N/A</v>
      </c>
      <c r="CE15" t="e">
        <f t="shared" si="29"/>
        <v>#N/A</v>
      </c>
      <c r="CF15" t="e">
        <f t="shared" si="29"/>
        <v>#N/A</v>
      </c>
      <c r="CG15" t="e">
        <f t="shared" si="29"/>
        <v>#N/A</v>
      </c>
      <c r="CH15" t="e">
        <f t="shared" si="29"/>
        <v>#N/A</v>
      </c>
      <c r="CI15" t="e">
        <f t="shared" si="29"/>
        <v>#N/A</v>
      </c>
      <c r="CJ15" t="e">
        <f t="shared" si="29"/>
        <v>#N/A</v>
      </c>
      <c r="CK15" t="e">
        <f t="shared" si="29"/>
        <v>#N/A</v>
      </c>
      <c r="CL15" t="e">
        <f t="shared" si="29"/>
        <v>#N/A</v>
      </c>
      <c r="CM15" t="e">
        <f t="shared" si="29"/>
        <v>#N/A</v>
      </c>
      <c r="CN15" t="e">
        <f t="shared" si="30"/>
        <v>#N/A</v>
      </c>
      <c r="CO15" t="e">
        <f t="shared" si="30"/>
        <v>#N/A</v>
      </c>
      <c r="CP15" t="e">
        <f t="shared" si="30"/>
        <v>#N/A</v>
      </c>
      <c r="CQ15" t="e">
        <f t="shared" si="30"/>
        <v>#N/A</v>
      </c>
      <c r="CR15">
        <f t="shared" si="30"/>
        <v>0.45</v>
      </c>
      <c r="CS15" t="e">
        <f t="shared" si="30"/>
        <v>#N/A</v>
      </c>
      <c r="CT15" t="e">
        <f t="shared" si="30"/>
        <v>#N/A</v>
      </c>
      <c r="CU15" t="e">
        <f t="shared" si="30"/>
        <v>#N/A</v>
      </c>
      <c r="CV15" t="e">
        <f t="shared" si="30"/>
        <v>#N/A</v>
      </c>
      <c r="CW15" t="e">
        <f t="shared" si="30"/>
        <v>#N/A</v>
      </c>
      <c r="CX15" t="e">
        <f t="shared" si="31"/>
        <v>#N/A</v>
      </c>
      <c r="CY15" t="e">
        <f t="shared" si="31"/>
        <v>#N/A</v>
      </c>
      <c r="CZ15" t="e">
        <f t="shared" si="31"/>
        <v>#N/A</v>
      </c>
      <c r="DA15" t="e">
        <f t="shared" si="31"/>
        <v>#N/A</v>
      </c>
      <c r="DB15" t="e">
        <f t="shared" si="31"/>
        <v>#N/A</v>
      </c>
      <c r="DC15" t="e">
        <f t="shared" si="31"/>
        <v>#N/A</v>
      </c>
      <c r="DD15" t="e">
        <f t="shared" si="31"/>
        <v>#N/A</v>
      </c>
      <c r="DE15" t="e">
        <f t="shared" si="31"/>
        <v>#N/A</v>
      </c>
      <c r="DF15" t="e">
        <f t="shared" si="31"/>
        <v>#N/A</v>
      </c>
      <c r="DG15">
        <f t="shared" si="31"/>
        <v>0.43</v>
      </c>
      <c r="DH15" t="e">
        <f t="shared" si="32"/>
        <v>#N/A</v>
      </c>
      <c r="DI15" t="e">
        <f t="shared" si="32"/>
        <v>#N/A</v>
      </c>
      <c r="DJ15" t="e">
        <f t="shared" si="32"/>
        <v>#N/A</v>
      </c>
      <c r="DK15">
        <f t="shared" si="32"/>
        <v>0.43</v>
      </c>
      <c r="DL15" t="e">
        <f t="shared" si="32"/>
        <v>#N/A</v>
      </c>
      <c r="DM15" t="e">
        <f t="shared" si="32"/>
        <v>#N/A</v>
      </c>
      <c r="DN15" t="e">
        <f t="shared" si="32"/>
        <v>#N/A</v>
      </c>
      <c r="DO15" t="e">
        <f t="shared" si="32"/>
        <v>#N/A</v>
      </c>
      <c r="DP15" t="e">
        <f t="shared" si="32"/>
        <v>#N/A</v>
      </c>
      <c r="DQ15" t="e">
        <f t="shared" si="32"/>
        <v>#N/A</v>
      </c>
      <c r="DR15" t="e">
        <f t="shared" si="33"/>
        <v>#N/A</v>
      </c>
      <c r="DS15" t="e">
        <f t="shared" si="33"/>
        <v>#N/A</v>
      </c>
      <c r="DT15" t="e">
        <f t="shared" si="33"/>
        <v>#N/A</v>
      </c>
      <c r="DU15" t="e">
        <f t="shared" si="33"/>
        <v>#N/A</v>
      </c>
      <c r="DV15" t="e">
        <f t="shared" si="33"/>
        <v>#N/A</v>
      </c>
      <c r="DW15" t="e">
        <f t="shared" si="33"/>
        <v>#N/A</v>
      </c>
      <c r="DX15" t="e">
        <f t="shared" si="33"/>
        <v>#N/A</v>
      </c>
      <c r="DY15" t="e">
        <f t="shared" si="33"/>
        <v>#N/A</v>
      </c>
      <c r="DZ15" t="e">
        <f t="shared" si="33"/>
        <v>#N/A</v>
      </c>
      <c r="EA15" t="e">
        <f t="shared" si="33"/>
        <v>#N/A</v>
      </c>
      <c r="EB15" t="e">
        <f t="shared" si="33"/>
        <v>#N/A</v>
      </c>
    </row>
    <row r="16" spans="2:132" x14ac:dyDescent="0.25">
      <c r="B16" s="7" t="s">
        <v>8</v>
      </c>
      <c r="C16" s="13">
        <v>0.26</v>
      </c>
      <c r="D16" s="13">
        <v>0.22</v>
      </c>
      <c r="E16" s="13">
        <f>1-E14-E15</f>
        <v>0.2</v>
      </c>
      <c r="F16" s="13">
        <f>1-F14-F15</f>
        <v>0.18</v>
      </c>
      <c r="G16" s="13" t="e">
        <f>#REF!</f>
        <v>#REF!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AO16" s="7" t="s">
        <v>8</v>
      </c>
      <c r="AP16" t="e">
        <f t="shared" si="25"/>
        <v>#N/A</v>
      </c>
      <c r="AQ16">
        <f t="shared" si="25"/>
        <v>0.26</v>
      </c>
      <c r="AR16" t="e">
        <f t="shared" si="25"/>
        <v>#N/A</v>
      </c>
      <c r="AS16" t="e">
        <f t="shared" si="25"/>
        <v>#N/A</v>
      </c>
      <c r="AT16" t="e">
        <f t="shared" si="25"/>
        <v>#N/A</v>
      </c>
      <c r="AU16" t="e">
        <f t="shared" si="25"/>
        <v>#N/A</v>
      </c>
      <c r="AV16" t="e">
        <f t="shared" si="25"/>
        <v>#N/A</v>
      </c>
      <c r="AW16" t="e">
        <f t="shared" si="25"/>
        <v>#N/A</v>
      </c>
      <c r="AX16" t="e">
        <f t="shared" si="25"/>
        <v>#N/A</v>
      </c>
      <c r="AY16" t="e">
        <f t="shared" si="25"/>
        <v>#N/A</v>
      </c>
      <c r="AZ16" t="e">
        <f t="shared" si="26"/>
        <v>#N/A</v>
      </c>
      <c r="BA16" t="e">
        <f t="shared" si="26"/>
        <v>#N/A</v>
      </c>
      <c r="BB16" t="e">
        <f t="shared" si="26"/>
        <v>#N/A</v>
      </c>
      <c r="BC16" t="e">
        <f t="shared" si="26"/>
        <v>#N/A</v>
      </c>
      <c r="BD16" t="e">
        <f t="shared" si="26"/>
        <v>#N/A</v>
      </c>
      <c r="BE16" t="e">
        <f t="shared" si="26"/>
        <v>#N/A</v>
      </c>
      <c r="BF16" t="e">
        <f t="shared" si="26"/>
        <v>#N/A</v>
      </c>
      <c r="BG16" t="e">
        <f t="shared" si="26"/>
        <v>#N/A</v>
      </c>
      <c r="BH16" t="e">
        <f t="shared" si="26"/>
        <v>#N/A</v>
      </c>
      <c r="BI16" t="e">
        <f t="shared" si="26"/>
        <v>#N/A</v>
      </c>
      <c r="BJ16" t="e">
        <f t="shared" si="27"/>
        <v>#N/A</v>
      </c>
      <c r="BK16" t="e">
        <f t="shared" si="27"/>
        <v>#N/A</v>
      </c>
      <c r="BL16" t="e">
        <f t="shared" si="27"/>
        <v>#N/A</v>
      </c>
      <c r="BM16" t="e">
        <f t="shared" si="27"/>
        <v>#N/A</v>
      </c>
      <c r="BN16" t="e">
        <f t="shared" si="27"/>
        <v>#N/A</v>
      </c>
      <c r="BO16" t="e">
        <f t="shared" si="27"/>
        <v>#N/A</v>
      </c>
      <c r="BP16" t="e">
        <f t="shared" si="27"/>
        <v>#N/A</v>
      </c>
      <c r="BQ16" t="e">
        <f t="shared" si="27"/>
        <v>#N/A</v>
      </c>
      <c r="BR16" t="e">
        <f t="shared" si="27"/>
        <v>#N/A</v>
      </c>
      <c r="BS16" t="e">
        <f t="shared" si="27"/>
        <v>#N/A</v>
      </c>
      <c r="BT16" t="e">
        <f t="shared" si="28"/>
        <v>#N/A</v>
      </c>
      <c r="BU16" t="e">
        <f t="shared" si="28"/>
        <v>#N/A</v>
      </c>
      <c r="BV16" t="e">
        <f t="shared" si="28"/>
        <v>#N/A</v>
      </c>
      <c r="BW16" t="e">
        <f t="shared" si="28"/>
        <v>#N/A</v>
      </c>
      <c r="BX16" t="e">
        <f t="shared" si="28"/>
        <v>#N/A</v>
      </c>
      <c r="BY16" t="e">
        <f t="shared" si="28"/>
        <v>#N/A</v>
      </c>
      <c r="BZ16" t="e">
        <f t="shared" si="28"/>
        <v>#N/A</v>
      </c>
      <c r="CA16" t="e">
        <f t="shared" si="28"/>
        <v>#N/A</v>
      </c>
      <c r="CB16" t="e">
        <f t="shared" si="28"/>
        <v>#N/A</v>
      </c>
      <c r="CC16" t="e">
        <f t="shared" si="28"/>
        <v>#N/A</v>
      </c>
      <c r="CD16" t="e">
        <f t="shared" si="29"/>
        <v>#N/A</v>
      </c>
      <c r="CE16" t="e">
        <f t="shared" si="29"/>
        <v>#N/A</v>
      </c>
      <c r="CF16" t="e">
        <f t="shared" si="29"/>
        <v>#N/A</v>
      </c>
      <c r="CG16" t="e">
        <f t="shared" si="29"/>
        <v>#N/A</v>
      </c>
      <c r="CH16" t="e">
        <f t="shared" si="29"/>
        <v>#N/A</v>
      </c>
      <c r="CI16" t="e">
        <f t="shared" si="29"/>
        <v>#N/A</v>
      </c>
      <c r="CJ16" t="e">
        <f t="shared" si="29"/>
        <v>#N/A</v>
      </c>
      <c r="CK16" t="e">
        <f t="shared" si="29"/>
        <v>#N/A</v>
      </c>
      <c r="CL16" t="e">
        <f t="shared" si="29"/>
        <v>#N/A</v>
      </c>
      <c r="CM16" t="e">
        <f t="shared" si="29"/>
        <v>#N/A</v>
      </c>
      <c r="CN16" t="e">
        <f t="shared" si="30"/>
        <v>#N/A</v>
      </c>
      <c r="CO16" t="e">
        <f t="shared" si="30"/>
        <v>#N/A</v>
      </c>
      <c r="CP16" t="e">
        <f t="shared" si="30"/>
        <v>#N/A</v>
      </c>
      <c r="CQ16" t="e">
        <f t="shared" si="30"/>
        <v>#N/A</v>
      </c>
      <c r="CR16">
        <f t="shared" si="30"/>
        <v>0.22</v>
      </c>
      <c r="CS16" t="e">
        <f t="shared" si="30"/>
        <v>#N/A</v>
      </c>
      <c r="CT16" t="e">
        <f t="shared" si="30"/>
        <v>#N/A</v>
      </c>
      <c r="CU16" t="e">
        <f t="shared" si="30"/>
        <v>#N/A</v>
      </c>
      <c r="CV16" t="e">
        <f t="shared" si="30"/>
        <v>#N/A</v>
      </c>
      <c r="CW16" t="e">
        <f t="shared" si="30"/>
        <v>#N/A</v>
      </c>
      <c r="CX16" t="e">
        <f t="shared" si="31"/>
        <v>#N/A</v>
      </c>
      <c r="CY16" t="e">
        <f t="shared" si="31"/>
        <v>#N/A</v>
      </c>
      <c r="CZ16" t="e">
        <f t="shared" si="31"/>
        <v>#N/A</v>
      </c>
      <c r="DA16" t="e">
        <f t="shared" si="31"/>
        <v>#N/A</v>
      </c>
      <c r="DB16" t="e">
        <f t="shared" si="31"/>
        <v>#N/A</v>
      </c>
      <c r="DC16" t="e">
        <f t="shared" si="31"/>
        <v>#N/A</v>
      </c>
      <c r="DD16" t="e">
        <f t="shared" si="31"/>
        <v>#N/A</v>
      </c>
      <c r="DE16" t="e">
        <f t="shared" si="31"/>
        <v>#N/A</v>
      </c>
      <c r="DF16" t="e">
        <f t="shared" si="31"/>
        <v>#N/A</v>
      </c>
      <c r="DG16">
        <f t="shared" si="31"/>
        <v>0.2</v>
      </c>
      <c r="DH16" t="e">
        <f t="shared" si="32"/>
        <v>#N/A</v>
      </c>
      <c r="DI16" t="e">
        <f t="shared" si="32"/>
        <v>#N/A</v>
      </c>
      <c r="DJ16" t="e">
        <f t="shared" si="32"/>
        <v>#N/A</v>
      </c>
      <c r="DK16">
        <f t="shared" si="32"/>
        <v>0.18</v>
      </c>
      <c r="DL16" t="e">
        <f t="shared" si="32"/>
        <v>#N/A</v>
      </c>
      <c r="DM16" t="e">
        <f t="shared" si="32"/>
        <v>#N/A</v>
      </c>
      <c r="DN16" t="e">
        <f t="shared" si="32"/>
        <v>#N/A</v>
      </c>
      <c r="DO16" t="e">
        <f t="shared" si="32"/>
        <v>#N/A</v>
      </c>
      <c r="DP16" t="e">
        <f t="shared" si="32"/>
        <v>#N/A</v>
      </c>
      <c r="DQ16" t="e">
        <f t="shared" si="32"/>
        <v>#N/A</v>
      </c>
      <c r="DR16" t="e">
        <f t="shared" si="33"/>
        <v>#N/A</v>
      </c>
      <c r="DS16" t="e">
        <f t="shared" si="33"/>
        <v>#N/A</v>
      </c>
      <c r="DT16" t="e">
        <f t="shared" si="33"/>
        <v>#N/A</v>
      </c>
      <c r="DU16" t="e">
        <f t="shared" si="33"/>
        <v>#N/A</v>
      </c>
      <c r="DV16" t="e">
        <f t="shared" si="33"/>
        <v>#N/A</v>
      </c>
      <c r="DW16" t="e">
        <f t="shared" si="33"/>
        <v>#N/A</v>
      </c>
      <c r="DX16" t="e">
        <f t="shared" si="33"/>
        <v>#N/A</v>
      </c>
      <c r="DY16" t="e">
        <f t="shared" si="33"/>
        <v>#N/A</v>
      </c>
      <c r="DZ16" t="e">
        <f t="shared" si="33"/>
        <v>#N/A</v>
      </c>
      <c r="EA16" t="e">
        <f t="shared" si="33"/>
        <v>#N/A</v>
      </c>
      <c r="EB16" t="e">
        <f t="shared" si="33"/>
        <v>#N/A</v>
      </c>
    </row>
    <row r="17" spans="2:132" ht="15.75" thickBot="1" x14ac:dyDescent="0.3"/>
    <row r="18" spans="2:132" ht="15.75" thickBot="1" x14ac:dyDescent="0.3">
      <c r="B18" s="5" t="s">
        <v>5</v>
      </c>
      <c r="C18" s="3">
        <v>43346</v>
      </c>
      <c r="D18" s="3">
        <v>43353</v>
      </c>
      <c r="E18" s="3" t="e">
        <f>#REF!</f>
        <v>#REF!</v>
      </c>
      <c r="F18" s="3" t="e">
        <f>#REF!</f>
        <v>#REF!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AO18" s="5" t="s">
        <v>5</v>
      </c>
      <c r="AP18" s="1">
        <f t="shared" ref="AP18:DA18" si="34">AP13</f>
        <v>43257</v>
      </c>
      <c r="AQ18" s="1">
        <f t="shared" si="34"/>
        <v>43258</v>
      </c>
      <c r="AR18" s="1">
        <f t="shared" si="34"/>
        <v>43259</v>
      </c>
      <c r="AS18" s="1">
        <f t="shared" si="34"/>
        <v>43262</v>
      </c>
      <c r="AT18" s="1">
        <f t="shared" si="34"/>
        <v>43263</v>
      </c>
      <c r="AU18" s="1">
        <f t="shared" si="34"/>
        <v>43264</v>
      </c>
      <c r="AV18" s="1">
        <f t="shared" si="34"/>
        <v>43265</v>
      </c>
      <c r="AW18" s="1">
        <f t="shared" si="34"/>
        <v>43266</v>
      </c>
      <c r="AX18" s="1">
        <f t="shared" si="34"/>
        <v>43269</v>
      </c>
      <c r="AY18" s="1">
        <f t="shared" si="34"/>
        <v>43270</v>
      </c>
      <c r="AZ18" s="1">
        <f t="shared" si="34"/>
        <v>43271</v>
      </c>
      <c r="BA18" s="1">
        <f t="shared" si="34"/>
        <v>43272</v>
      </c>
      <c r="BB18" s="1">
        <f t="shared" si="34"/>
        <v>43273</v>
      </c>
      <c r="BC18" s="1">
        <f t="shared" si="34"/>
        <v>43276</v>
      </c>
      <c r="BD18" s="1">
        <f t="shared" si="34"/>
        <v>43277</v>
      </c>
      <c r="BE18" s="1">
        <f t="shared" si="34"/>
        <v>43278</v>
      </c>
      <c r="BF18" s="1">
        <f t="shared" si="34"/>
        <v>43279</v>
      </c>
      <c r="BG18" s="1">
        <f t="shared" si="34"/>
        <v>43280</v>
      </c>
      <c r="BH18" s="1">
        <f t="shared" si="34"/>
        <v>43283</v>
      </c>
      <c r="BI18" s="1">
        <f t="shared" si="34"/>
        <v>43284</v>
      </c>
      <c r="BJ18" s="1">
        <f t="shared" si="34"/>
        <v>43285</v>
      </c>
      <c r="BK18" s="1">
        <f t="shared" si="34"/>
        <v>43286</v>
      </c>
      <c r="BL18" s="1">
        <f t="shared" si="34"/>
        <v>43287</v>
      </c>
      <c r="BM18" s="1">
        <f t="shared" si="34"/>
        <v>43290</v>
      </c>
      <c r="BN18" s="1">
        <f t="shared" si="34"/>
        <v>43291</v>
      </c>
      <c r="BO18" s="1">
        <f t="shared" si="34"/>
        <v>43292</v>
      </c>
      <c r="BP18" s="1">
        <f t="shared" si="34"/>
        <v>43293</v>
      </c>
      <c r="BQ18" s="1">
        <f t="shared" si="34"/>
        <v>43294</v>
      </c>
      <c r="BR18" s="1">
        <f t="shared" si="34"/>
        <v>43297</v>
      </c>
      <c r="BS18" s="1">
        <f t="shared" si="34"/>
        <v>43298</v>
      </c>
      <c r="BT18" s="1">
        <f t="shared" si="34"/>
        <v>43299</v>
      </c>
      <c r="BU18" s="1">
        <f t="shared" si="34"/>
        <v>43300</v>
      </c>
      <c r="BV18" s="1">
        <f t="shared" si="34"/>
        <v>43301</v>
      </c>
      <c r="BW18" s="1">
        <f t="shared" si="34"/>
        <v>43304</v>
      </c>
      <c r="BX18" s="1">
        <f t="shared" si="34"/>
        <v>43305</v>
      </c>
      <c r="BY18" s="1">
        <f t="shared" si="34"/>
        <v>43306</v>
      </c>
      <c r="BZ18" s="1">
        <f t="shared" si="34"/>
        <v>43307</v>
      </c>
      <c r="CA18" s="1">
        <f t="shared" si="34"/>
        <v>43308</v>
      </c>
      <c r="CB18" s="1">
        <f t="shared" si="34"/>
        <v>43311</v>
      </c>
      <c r="CC18" s="1">
        <f t="shared" si="34"/>
        <v>43312</v>
      </c>
      <c r="CD18" s="1">
        <f t="shared" si="34"/>
        <v>43313</v>
      </c>
      <c r="CE18" s="1">
        <f t="shared" si="34"/>
        <v>43314</v>
      </c>
      <c r="CF18" s="1">
        <f t="shared" si="34"/>
        <v>43315</v>
      </c>
      <c r="CG18" s="1">
        <f t="shared" si="34"/>
        <v>43318</v>
      </c>
      <c r="CH18" s="1">
        <f t="shared" si="34"/>
        <v>43319</v>
      </c>
      <c r="CI18" s="1">
        <f t="shared" si="34"/>
        <v>43320</v>
      </c>
      <c r="CJ18" s="1">
        <f t="shared" si="34"/>
        <v>43321</v>
      </c>
      <c r="CK18" s="1">
        <f t="shared" si="34"/>
        <v>43322</v>
      </c>
      <c r="CL18" s="1">
        <f t="shared" si="34"/>
        <v>43325</v>
      </c>
      <c r="CM18" s="1">
        <f t="shared" si="34"/>
        <v>43326</v>
      </c>
      <c r="CN18" s="1">
        <f t="shared" si="34"/>
        <v>43327</v>
      </c>
      <c r="CO18" s="1">
        <f t="shared" si="34"/>
        <v>43328</v>
      </c>
      <c r="CP18" s="1">
        <f t="shared" si="34"/>
        <v>43329</v>
      </c>
      <c r="CQ18" s="1">
        <f t="shared" si="34"/>
        <v>43332</v>
      </c>
      <c r="CR18" s="1">
        <f t="shared" si="34"/>
        <v>43333</v>
      </c>
      <c r="CS18" s="1">
        <f t="shared" si="34"/>
        <v>43334</v>
      </c>
      <c r="CT18" s="1">
        <f t="shared" si="34"/>
        <v>43335</v>
      </c>
      <c r="CU18" s="1">
        <f t="shared" si="34"/>
        <v>43336</v>
      </c>
      <c r="CV18" s="1">
        <f t="shared" si="34"/>
        <v>43339</v>
      </c>
      <c r="CW18" s="1">
        <f t="shared" si="34"/>
        <v>43340</v>
      </c>
      <c r="CX18" s="1">
        <f t="shared" si="34"/>
        <v>43341</v>
      </c>
      <c r="CY18" s="1">
        <f t="shared" si="34"/>
        <v>43342</v>
      </c>
      <c r="CZ18" s="1">
        <f t="shared" si="34"/>
        <v>43343</v>
      </c>
      <c r="DA18" s="1">
        <f t="shared" si="34"/>
        <v>43346</v>
      </c>
      <c r="DB18" s="1">
        <f t="shared" ref="DB18:EB18" si="35">DB13</f>
        <v>43347</v>
      </c>
      <c r="DC18" s="1">
        <f t="shared" si="35"/>
        <v>43348</v>
      </c>
      <c r="DD18" s="1">
        <f t="shared" si="35"/>
        <v>43349</v>
      </c>
      <c r="DE18" s="1">
        <f t="shared" si="35"/>
        <v>43350</v>
      </c>
      <c r="DF18" s="1">
        <f t="shared" si="35"/>
        <v>43352</v>
      </c>
      <c r="DG18" s="1">
        <f t="shared" si="35"/>
        <v>43353</v>
      </c>
      <c r="DH18" s="1">
        <f t="shared" si="35"/>
        <v>43354</v>
      </c>
      <c r="DI18" s="1">
        <f t="shared" si="35"/>
        <v>43355</v>
      </c>
      <c r="DJ18" s="1">
        <f t="shared" si="35"/>
        <v>43356</v>
      </c>
      <c r="DK18" s="1">
        <f t="shared" si="35"/>
        <v>43357</v>
      </c>
      <c r="DL18" s="1">
        <f t="shared" si="35"/>
        <v>43360</v>
      </c>
      <c r="DM18" s="1">
        <f t="shared" si="35"/>
        <v>43361</v>
      </c>
      <c r="DN18" s="1">
        <f t="shared" si="35"/>
        <v>43362</v>
      </c>
      <c r="DO18" s="1">
        <f t="shared" si="35"/>
        <v>43363</v>
      </c>
      <c r="DP18" s="1">
        <f t="shared" si="35"/>
        <v>43364</v>
      </c>
      <c r="DQ18" s="1">
        <f t="shared" si="35"/>
        <v>43367</v>
      </c>
      <c r="DR18" s="1">
        <f t="shared" si="35"/>
        <v>43368</v>
      </c>
      <c r="DS18" s="1">
        <f t="shared" si="35"/>
        <v>43369</v>
      </c>
      <c r="DT18" s="1">
        <f t="shared" si="35"/>
        <v>43370</v>
      </c>
      <c r="DU18" s="1">
        <f t="shared" si="35"/>
        <v>43371</v>
      </c>
      <c r="DV18" s="1">
        <f t="shared" si="35"/>
        <v>43374</v>
      </c>
      <c r="DW18" s="1">
        <f t="shared" si="35"/>
        <v>43375</v>
      </c>
      <c r="DX18" s="1">
        <f t="shared" si="35"/>
        <v>43376</v>
      </c>
      <c r="DY18" s="1">
        <f t="shared" si="35"/>
        <v>43377</v>
      </c>
      <c r="DZ18" s="1">
        <f t="shared" si="35"/>
        <v>43378</v>
      </c>
      <c r="EA18" s="1">
        <f t="shared" si="35"/>
        <v>43381</v>
      </c>
      <c r="EB18" s="1">
        <f t="shared" si="35"/>
        <v>43382</v>
      </c>
    </row>
    <row r="19" spans="2:132" x14ac:dyDescent="0.25">
      <c r="B19" s="6" t="s">
        <v>0</v>
      </c>
      <c r="C19" s="13">
        <v>0.33</v>
      </c>
      <c r="D19" s="13">
        <v>0.38</v>
      </c>
      <c r="E19" s="13" t="e">
        <f>#REF!</f>
        <v>#REF!</v>
      </c>
      <c r="F19" s="13" t="e">
        <f>#REF!</f>
        <v>#REF!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AO19" s="6" t="s">
        <v>0</v>
      </c>
      <c r="AP19" t="e">
        <f t="shared" ref="AP19:AY21" si="36">HLOOKUP(AP$3,$B$18:$AM$21,MATCH($AO19,$B$18:$B$21,0),FALSE)</f>
        <v>#N/A</v>
      </c>
      <c r="AQ19" t="e">
        <f t="shared" si="36"/>
        <v>#N/A</v>
      </c>
      <c r="AR19" t="e">
        <f t="shared" si="36"/>
        <v>#N/A</v>
      </c>
      <c r="AS19" t="e">
        <f t="shared" si="36"/>
        <v>#N/A</v>
      </c>
      <c r="AT19" t="e">
        <f t="shared" si="36"/>
        <v>#N/A</v>
      </c>
      <c r="AU19" t="e">
        <f t="shared" si="36"/>
        <v>#N/A</v>
      </c>
      <c r="AV19" t="e">
        <f t="shared" si="36"/>
        <v>#N/A</v>
      </c>
      <c r="AW19" t="e">
        <f t="shared" si="36"/>
        <v>#N/A</v>
      </c>
      <c r="AX19" t="e">
        <f t="shared" si="36"/>
        <v>#N/A</v>
      </c>
      <c r="AY19" t="e">
        <f t="shared" si="36"/>
        <v>#N/A</v>
      </c>
      <c r="AZ19" t="e">
        <f t="shared" ref="AZ19:BI21" si="37">HLOOKUP(AZ$3,$B$18:$AM$21,MATCH($AO19,$B$18:$B$21,0),FALSE)</f>
        <v>#N/A</v>
      </c>
      <c r="BA19" t="e">
        <f t="shared" si="37"/>
        <v>#N/A</v>
      </c>
      <c r="BB19" t="e">
        <f t="shared" si="37"/>
        <v>#N/A</v>
      </c>
      <c r="BC19" t="e">
        <f t="shared" si="37"/>
        <v>#N/A</v>
      </c>
      <c r="BD19" t="e">
        <f t="shared" si="37"/>
        <v>#N/A</v>
      </c>
      <c r="BE19" t="e">
        <f t="shared" si="37"/>
        <v>#N/A</v>
      </c>
      <c r="BF19" t="e">
        <f t="shared" si="37"/>
        <v>#N/A</v>
      </c>
      <c r="BG19" t="e">
        <f t="shared" si="37"/>
        <v>#N/A</v>
      </c>
      <c r="BH19" t="e">
        <f t="shared" si="37"/>
        <v>#N/A</v>
      </c>
      <c r="BI19" t="e">
        <f t="shared" si="37"/>
        <v>#N/A</v>
      </c>
      <c r="BJ19" t="e">
        <f t="shared" ref="BJ19:BS21" si="38">HLOOKUP(BJ$3,$B$18:$AM$21,MATCH($AO19,$B$18:$B$21,0),FALSE)</f>
        <v>#N/A</v>
      </c>
      <c r="BK19" t="e">
        <f t="shared" si="38"/>
        <v>#N/A</v>
      </c>
      <c r="BL19" t="e">
        <f t="shared" si="38"/>
        <v>#N/A</v>
      </c>
      <c r="BM19" t="e">
        <f t="shared" si="38"/>
        <v>#N/A</v>
      </c>
      <c r="BN19" t="e">
        <f t="shared" si="38"/>
        <v>#N/A</v>
      </c>
      <c r="BO19" t="e">
        <f t="shared" si="38"/>
        <v>#N/A</v>
      </c>
      <c r="BP19" t="e">
        <f t="shared" si="38"/>
        <v>#N/A</v>
      </c>
      <c r="BQ19" t="e">
        <f t="shared" si="38"/>
        <v>#N/A</v>
      </c>
      <c r="BR19" t="e">
        <f t="shared" si="38"/>
        <v>#N/A</v>
      </c>
      <c r="BS19" t="e">
        <f t="shared" si="38"/>
        <v>#N/A</v>
      </c>
      <c r="BT19" t="e">
        <f t="shared" ref="BT19:CC21" si="39">HLOOKUP(BT$3,$B$18:$AM$21,MATCH($AO19,$B$18:$B$21,0),FALSE)</f>
        <v>#N/A</v>
      </c>
      <c r="BU19" t="e">
        <f t="shared" si="39"/>
        <v>#N/A</v>
      </c>
      <c r="BV19" t="e">
        <f t="shared" si="39"/>
        <v>#N/A</v>
      </c>
      <c r="BW19" t="e">
        <f t="shared" si="39"/>
        <v>#N/A</v>
      </c>
      <c r="BX19" t="e">
        <f t="shared" si="39"/>
        <v>#N/A</v>
      </c>
      <c r="BY19" t="e">
        <f t="shared" si="39"/>
        <v>#N/A</v>
      </c>
      <c r="BZ19" t="e">
        <f t="shared" si="39"/>
        <v>#N/A</v>
      </c>
      <c r="CA19" t="e">
        <f t="shared" si="39"/>
        <v>#N/A</v>
      </c>
      <c r="CB19" t="e">
        <f t="shared" si="39"/>
        <v>#N/A</v>
      </c>
      <c r="CC19" t="e">
        <f t="shared" si="39"/>
        <v>#N/A</v>
      </c>
      <c r="CD19" t="e">
        <f t="shared" ref="CD19:CM21" si="40">HLOOKUP(CD$3,$B$18:$AM$21,MATCH($AO19,$B$18:$B$21,0),FALSE)</f>
        <v>#N/A</v>
      </c>
      <c r="CE19" t="e">
        <f t="shared" si="40"/>
        <v>#N/A</v>
      </c>
      <c r="CF19" t="e">
        <f t="shared" si="40"/>
        <v>#N/A</v>
      </c>
      <c r="CG19" t="e">
        <f t="shared" si="40"/>
        <v>#N/A</v>
      </c>
      <c r="CH19" t="e">
        <f t="shared" si="40"/>
        <v>#N/A</v>
      </c>
      <c r="CI19" t="e">
        <f t="shared" si="40"/>
        <v>#N/A</v>
      </c>
      <c r="CJ19" t="e">
        <f t="shared" si="40"/>
        <v>#N/A</v>
      </c>
      <c r="CK19" t="e">
        <f t="shared" si="40"/>
        <v>#N/A</v>
      </c>
      <c r="CL19" t="e">
        <f t="shared" si="40"/>
        <v>#N/A</v>
      </c>
      <c r="CM19" t="e">
        <f t="shared" si="40"/>
        <v>#N/A</v>
      </c>
      <c r="CN19" t="e">
        <f t="shared" ref="CN19:CW21" si="41">HLOOKUP(CN$3,$B$18:$AM$21,MATCH($AO19,$B$18:$B$21,0),FALSE)</f>
        <v>#N/A</v>
      </c>
      <c r="CO19" t="e">
        <f t="shared" si="41"/>
        <v>#N/A</v>
      </c>
      <c r="CP19" t="e">
        <f t="shared" si="41"/>
        <v>#N/A</v>
      </c>
      <c r="CQ19" t="e">
        <f t="shared" si="41"/>
        <v>#N/A</v>
      </c>
      <c r="CR19" t="e">
        <f t="shared" si="41"/>
        <v>#N/A</v>
      </c>
      <c r="CS19" t="e">
        <f t="shared" si="41"/>
        <v>#N/A</v>
      </c>
      <c r="CT19" t="e">
        <f t="shared" si="41"/>
        <v>#N/A</v>
      </c>
      <c r="CU19" t="e">
        <f t="shared" si="41"/>
        <v>#N/A</v>
      </c>
      <c r="CV19" t="e">
        <f t="shared" si="41"/>
        <v>#N/A</v>
      </c>
      <c r="CW19" t="e">
        <f t="shared" si="41"/>
        <v>#N/A</v>
      </c>
      <c r="CX19" t="e">
        <f t="shared" ref="CX19:DG21" si="42">HLOOKUP(CX$3,$B$18:$AM$21,MATCH($AO19,$B$18:$B$21,0),FALSE)</f>
        <v>#N/A</v>
      </c>
      <c r="CY19" t="e">
        <f t="shared" si="42"/>
        <v>#N/A</v>
      </c>
      <c r="CZ19" t="e">
        <f t="shared" si="42"/>
        <v>#N/A</v>
      </c>
      <c r="DA19">
        <f t="shared" si="42"/>
        <v>0.33</v>
      </c>
      <c r="DB19" t="e">
        <f t="shared" si="42"/>
        <v>#N/A</v>
      </c>
      <c r="DC19" t="e">
        <f t="shared" si="42"/>
        <v>#N/A</v>
      </c>
      <c r="DD19" t="e">
        <f t="shared" si="42"/>
        <v>#N/A</v>
      </c>
      <c r="DE19" t="e">
        <f t="shared" si="42"/>
        <v>#N/A</v>
      </c>
      <c r="DF19" t="e">
        <f t="shared" si="42"/>
        <v>#N/A</v>
      </c>
      <c r="DG19">
        <f t="shared" si="42"/>
        <v>0.38</v>
      </c>
      <c r="DH19" t="e">
        <f t="shared" ref="DH19:DQ21" si="43">HLOOKUP(DH$3,$B$18:$AM$21,MATCH($AO19,$B$18:$B$21,0),FALSE)</f>
        <v>#N/A</v>
      </c>
      <c r="DI19" t="e">
        <f t="shared" si="43"/>
        <v>#N/A</v>
      </c>
      <c r="DJ19" t="e">
        <f t="shared" si="43"/>
        <v>#N/A</v>
      </c>
      <c r="DK19" t="e">
        <f t="shared" si="43"/>
        <v>#N/A</v>
      </c>
      <c r="DL19" t="e">
        <f t="shared" si="43"/>
        <v>#N/A</v>
      </c>
      <c r="DM19" t="e">
        <f t="shared" si="43"/>
        <v>#N/A</v>
      </c>
      <c r="DN19" t="e">
        <f t="shared" si="43"/>
        <v>#N/A</v>
      </c>
      <c r="DO19" t="e">
        <f t="shared" si="43"/>
        <v>#N/A</v>
      </c>
      <c r="DP19" t="e">
        <f t="shared" si="43"/>
        <v>#N/A</v>
      </c>
      <c r="DQ19" t="e">
        <f t="shared" si="43"/>
        <v>#N/A</v>
      </c>
      <c r="DR19" t="e">
        <f t="shared" ref="DR19:EB21" si="44">HLOOKUP(DR$3,$B$18:$AM$21,MATCH($AO19,$B$18:$B$21,0),FALSE)</f>
        <v>#N/A</v>
      </c>
      <c r="DS19" t="e">
        <f t="shared" si="44"/>
        <v>#N/A</v>
      </c>
      <c r="DT19" t="e">
        <f t="shared" si="44"/>
        <v>#N/A</v>
      </c>
      <c r="DU19" t="e">
        <f t="shared" si="44"/>
        <v>#N/A</v>
      </c>
      <c r="DV19" t="e">
        <f t="shared" si="44"/>
        <v>#N/A</v>
      </c>
      <c r="DW19" t="e">
        <f t="shared" si="44"/>
        <v>#N/A</v>
      </c>
      <c r="DX19" t="e">
        <f t="shared" si="44"/>
        <v>#N/A</v>
      </c>
      <c r="DY19" t="e">
        <f t="shared" si="44"/>
        <v>#N/A</v>
      </c>
      <c r="DZ19" t="e">
        <f t="shared" si="44"/>
        <v>#N/A</v>
      </c>
      <c r="EA19" t="e">
        <f t="shared" si="44"/>
        <v>#N/A</v>
      </c>
      <c r="EB19" t="e">
        <f t="shared" si="44"/>
        <v>#N/A</v>
      </c>
    </row>
    <row r="20" spans="2:132" x14ac:dyDescent="0.25">
      <c r="B20" s="10" t="s">
        <v>1</v>
      </c>
      <c r="C20" s="16">
        <v>0.43</v>
      </c>
      <c r="D20" s="16">
        <v>0.38</v>
      </c>
      <c r="E20" s="16" t="e">
        <f>#REF!</f>
        <v>#REF!</v>
      </c>
      <c r="F20" s="16" t="e">
        <f>#REF!</f>
        <v>#REF!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AO20" s="10" t="s">
        <v>1</v>
      </c>
      <c r="AP20" t="e">
        <f t="shared" si="36"/>
        <v>#N/A</v>
      </c>
      <c r="AQ20" t="e">
        <f t="shared" si="36"/>
        <v>#N/A</v>
      </c>
      <c r="AR20" t="e">
        <f t="shared" si="36"/>
        <v>#N/A</v>
      </c>
      <c r="AS20" t="e">
        <f t="shared" si="36"/>
        <v>#N/A</v>
      </c>
      <c r="AT20" t="e">
        <f t="shared" si="36"/>
        <v>#N/A</v>
      </c>
      <c r="AU20" t="e">
        <f t="shared" si="36"/>
        <v>#N/A</v>
      </c>
      <c r="AV20" t="e">
        <f t="shared" si="36"/>
        <v>#N/A</v>
      </c>
      <c r="AW20" t="e">
        <f t="shared" si="36"/>
        <v>#N/A</v>
      </c>
      <c r="AX20" t="e">
        <f t="shared" si="36"/>
        <v>#N/A</v>
      </c>
      <c r="AY20" t="e">
        <f t="shared" si="36"/>
        <v>#N/A</v>
      </c>
      <c r="AZ20" t="e">
        <f t="shared" si="37"/>
        <v>#N/A</v>
      </c>
      <c r="BA20" t="e">
        <f t="shared" si="37"/>
        <v>#N/A</v>
      </c>
      <c r="BB20" t="e">
        <f t="shared" si="37"/>
        <v>#N/A</v>
      </c>
      <c r="BC20" t="e">
        <f t="shared" si="37"/>
        <v>#N/A</v>
      </c>
      <c r="BD20" t="e">
        <f t="shared" si="37"/>
        <v>#N/A</v>
      </c>
      <c r="BE20" t="e">
        <f t="shared" si="37"/>
        <v>#N/A</v>
      </c>
      <c r="BF20" t="e">
        <f t="shared" si="37"/>
        <v>#N/A</v>
      </c>
      <c r="BG20" t="e">
        <f t="shared" si="37"/>
        <v>#N/A</v>
      </c>
      <c r="BH20" t="e">
        <f t="shared" si="37"/>
        <v>#N/A</v>
      </c>
      <c r="BI20" t="e">
        <f t="shared" si="37"/>
        <v>#N/A</v>
      </c>
      <c r="BJ20" t="e">
        <f t="shared" si="38"/>
        <v>#N/A</v>
      </c>
      <c r="BK20" t="e">
        <f t="shared" si="38"/>
        <v>#N/A</v>
      </c>
      <c r="BL20" t="e">
        <f t="shared" si="38"/>
        <v>#N/A</v>
      </c>
      <c r="BM20" t="e">
        <f t="shared" si="38"/>
        <v>#N/A</v>
      </c>
      <c r="BN20" t="e">
        <f t="shared" si="38"/>
        <v>#N/A</v>
      </c>
      <c r="BO20" t="e">
        <f t="shared" si="38"/>
        <v>#N/A</v>
      </c>
      <c r="BP20" t="e">
        <f t="shared" si="38"/>
        <v>#N/A</v>
      </c>
      <c r="BQ20" t="e">
        <f t="shared" si="38"/>
        <v>#N/A</v>
      </c>
      <c r="BR20" t="e">
        <f t="shared" si="38"/>
        <v>#N/A</v>
      </c>
      <c r="BS20" t="e">
        <f t="shared" si="38"/>
        <v>#N/A</v>
      </c>
      <c r="BT20" t="e">
        <f t="shared" si="39"/>
        <v>#N/A</v>
      </c>
      <c r="BU20" t="e">
        <f t="shared" si="39"/>
        <v>#N/A</v>
      </c>
      <c r="BV20" t="e">
        <f t="shared" si="39"/>
        <v>#N/A</v>
      </c>
      <c r="BW20" t="e">
        <f t="shared" si="39"/>
        <v>#N/A</v>
      </c>
      <c r="BX20" t="e">
        <f t="shared" si="39"/>
        <v>#N/A</v>
      </c>
      <c r="BY20" t="e">
        <f t="shared" si="39"/>
        <v>#N/A</v>
      </c>
      <c r="BZ20" t="e">
        <f t="shared" si="39"/>
        <v>#N/A</v>
      </c>
      <c r="CA20" t="e">
        <f t="shared" si="39"/>
        <v>#N/A</v>
      </c>
      <c r="CB20" t="e">
        <f t="shared" si="39"/>
        <v>#N/A</v>
      </c>
      <c r="CC20" t="e">
        <f t="shared" si="39"/>
        <v>#N/A</v>
      </c>
      <c r="CD20" t="e">
        <f t="shared" si="40"/>
        <v>#N/A</v>
      </c>
      <c r="CE20" t="e">
        <f t="shared" si="40"/>
        <v>#N/A</v>
      </c>
      <c r="CF20" t="e">
        <f t="shared" si="40"/>
        <v>#N/A</v>
      </c>
      <c r="CG20" t="e">
        <f t="shared" si="40"/>
        <v>#N/A</v>
      </c>
      <c r="CH20" t="e">
        <f t="shared" si="40"/>
        <v>#N/A</v>
      </c>
      <c r="CI20" t="e">
        <f t="shared" si="40"/>
        <v>#N/A</v>
      </c>
      <c r="CJ20" t="e">
        <f t="shared" si="40"/>
        <v>#N/A</v>
      </c>
      <c r="CK20" t="e">
        <f t="shared" si="40"/>
        <v>#N/A</v>
      </c>
      <c r="CL20" t="e">
        <f t="shared" si="40"/>
        <v>#N/A</v>
      </c>
      <c r="CM20" t="e">
        <f t="shared" si="40"/>
        <v>#N/A</v>
      </c>
      <c r="CN20" t="e">
        <f t="shared" si="41"/>
        <v>#N/A</v>
      </c>
      <c r="CO20" t="e">
        <f t="shared" si="41"/>
        <v>#N/A</v>
      </c>
      <c r="CP20" t="e">
        <f t="shared" si="41"/>
        <v>#N/A</v>
      </c>
      <c r="CQ20" t="e">
        <f t="shared" si="41"/>
        <v>#N/A</v>
      </c>
      <c r="CR20" t="e">
        <f t="shared" si="41"/>
        <v>#N/A</v>
      </c>
      <c r="CS20" t="e">
        <f t="shared" si="41"/>
        <v>#N/A</v>
      </c>
      <c r="CT20" t="e">
        <f t="shared" si="41"/>
        <v>#N/A</v>
      </c>
      <c r="CU20" t="e">
        <f t="shared" si="41"/>
        <v>#N/A</v>
      </c>
      <c r="CV20" t="e">
        <f t="shared" si="41"/>
        <v>#N/A</v>
      </c>
      <c r="CW20" t="e">
        <f t="shared" si="41"/>
        <v>#N/A</v>
      </c>
      <c r="CX20" t="e">
        <f t="shared" si="42"/>
        <v>#N/A</v>
      </c>
      <c r="CY20" t="e">
        <f t="shared" si="42"/>
        <v>#N/A</v>
      </c>
      <c r="CZ20" t="e">
        <f t="shared" si="42"/>
        <v>#N/A</v>
      </c>
      <c r="DA20">
        <f t="shared" si="42"/>
        <v>0.43</v>
      </c>
      <c r="DB20" t="e">
        <f t="shared" si="42"/>
        <v>#N/A</v>
      </c>
      <c r="DC20" t="e">
        <f t="shared" si="42"/>
        <v>#N/A</v>
      </c>
      <c r="DD20" t="e">
        <f t="shared" si="42"/>
        <v>#N/A</v>
      </c>
      <c r="DE20" t="e">
        <f t="shared" si="42"/>
        <v>#N/A</v>
      </c>
      <c r="DF20" t="e">
        <f t="shared" si="42"/>
        <v>#N/A</v>
      </c>
      <c r="DG20">
        <f t="shared" si="42"/>
        <v>0.38</v>
      </c>
      <c r="DH20" t="e">
        <f t="shared" si="43"/>
        <v>#N/A</v>
      </c>
      <c r="DI20" t="e">
        <f t="shared" si="43"/>
        <v>#N/A</v>
      </c>
      <c r="DJ20" t="e">
        <f t="shared" si="43"/>
        <v>#N/A</v>
      </c>
      <c r="DK20" t="e">
        <f t="shared" si="43"/>
        <v>#N/A</v>
      </c>
      <c r="DL20" t="e">
        <f t="shared" si="43"/>
        <v>#N/A</v>
      </c>
      <c r="DM20" t="e">
        <f t="shared" si="43"/>
        <v>#N/A</v>
      </c>
      <c r="DN20" t="e">
        <f t="shared" si="43"/>
        <v>#N/A</v>
      </c>
      <c r="DO20" t="e">
        <f t="shared" si="43"/>
        <v>#N/A</v>
      </c>
      <c r="DP20" t="e">
        <f t="shared" si="43"/>
        <v>#N/A</v>
      </c>
      <c r="DQ20" t="e">
        <f t="shared" si="43"/>
        <v>#N/A</v>
      </c>
      <c r="DR20" t="e">
        <f t="shared" si="44"/>
        <v>#N/A</v>
      </c>
      <c r="DS20" t="e">
        <f t="shared" si="44"/>
        <v>#N/A</v>
      </c>
      <c r="DT20" t="e">
        <f t="shared" si="44"/>
        <v>#N/A</v>
      </c>
      <c r="DU20" t="e">
        <f t="shared" si="44"/>
        <v>#N/A</v>
      </c>
      <c r="DV20" t="e">
        <f t="shared" si="44"/>
        <v>#N/A</v>
      </c>
      <c r="DW20" t="e">
        <f t="shared" si="44"/>
        <v>#N/A</v>
      </c>
      <c r="DX20" t="e">
        <f t="shared" si="44"/>
        <v>#N/A</v>
      </c>
      <c r="DY20" t="e">
        <f t="shared" si="44"/>
        <v>#N/A</v>
      </c>
      <c r="DZ20" t="e">
        <f t="shared" si="44"/>
        <v>#N/A</v>
      </c>
      <c r="EA20" t="e">
        <f t="shared" si="44"/>
        <v>#N/A</v>
      </c>
      <c r="EB20" t="e">
        <f t="shared" si="44"/>
        <v>#N/A</v>
      </c>
    </row>
    <row r="21" spans="2:132" x14ac:dyDescent="0.25">
      <c r="B21" s="7" t="s">
        <v>8</v>
      </c>
      <c r="C21" s="13">
        <v>0.23</v>
      </c>
      <c r="D21" s="13">
        <f>1-D19-D20</f>
        <v>0.24</v>
      </c>
      <c r="E21" s="13" t="e">
        <f>#REF!</f>
        <v>#REF!</v>
      </c>
      <c r="F21" s="13" t="e">
        <f>#REF!</f>
        <v>#REF!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AO21" s="7" t="s">
        <v>8</v>
      </c>
      <c r="AP21" t="e">
        <f t="shared" si="36"/>
        <v>#N/A</v>
      </c>
      <c r="AQ21" t="e">
        <f t="shared" si="36"/>
        <v>#N/A</v>
      </c>
      <c r="AR21" t="e">
        <f t="shared" si="36"/>
        <v>#N/A</v>
      </c>
      <c r="AS21" t="e">
        <f t="shared" si="36"/>
        <v>#N/A</v>
      </c>
      <c r="AT21" t="e">
        <f t="shared" si="36"/>
        <v>#N/A</v>
      </c>
      <c r="AU21" t="e">
        <f t="shared" si="36"/>
        <v>#N/A</v>
      </c>
      <c r="AV21" t="e">
        <f t="shared" si="36"/>
        <v>#N/A</v>
      </c>
      <c r="AW21" t="e">
        <f t="shared" si="36"/>
        <v>#N/A</v>
      </c>
      <c r="AX21" t="e">
        <f t="shared" si="36"/>
        <v>#N/A</v>
      </c>
      <c r="AY21" t="e">
        <f t="shared" si="36"/>
        <v>#N/A</v>
      </c>
      <c r="AZ21" t="e">
        <f t="shared" si="37"/>
        <v>#N/A</v>
      </c>
      <c r="BA21" t="e">
        <f t="shared" si="37"/>
        <v>#N/A</v>
      </c>
      <c r="BB21" t="e">
        <f t="shared" si="37"/>
        <v>#N/A</v>
      </c>
      <c r="BC21" t="e">
        <f t="shared" si="37"/>
        <v>#N/A</v>
      </c>
      <c r="BD21" t="e">
        <f t="shared" si="37"/>
        <v>#N/A</v>
      </c>
      <c r="BE21" t="e">
        <f t="shared" si="37"/>
        <v>#N/A</v>
      </c>
      <c r="BF21" t="e">
        <f t="shared" si="37"/>
        <v>#N/A</v>
      </c>
      <c r="BG21" t="e">
        <f t="shared" si="37"/>
        <v>#N/A</v>
      </c>
      <c r="BH21" t="e">
        <f t="shared" si="37"/>
        <v>#N/A</v>
      </c>
      <c r="BI21" t="e">
        <f t="shared" si="37"/>
        <v>#N/A</v>
      </c>
      <c r="BJ21" t="e">
        <f t="shared" si="38"/>
        <v>#N/A</v>
      </c>
      <c r="BK21" t="e">
        <f t="shared" si="38"/>
        <v>#N/A</v>
      </c>
      <c r="BL21" t="e">
        <f t="shared" si="38"/>
        <v>#N/A</v>
      </c>
      <c r="BM21" t="e">
        <f t="shared" si="38"/>
        <v>#N/A</v>
      </c>
      <c r="BN21" t="e">
        <f t="shared" si="38"/>
        <v>#N/A</v>
      </c>
      <c r="BO21" t="e">
        <f t="shared" si="38"/>
        <v>#N/A</v>
      </c>
      <c r="BP21" t="e">
        <f t="shared" si="38"/>
        <v>#N/A</v>
      </c>
      <c r="BQ21" t="e">
        <f t="shared" si="38"/>
        <v>#N/A</v>
      </c>
      <c r="BR21" t="e">
        <f t="shared" si="38"/>
        <v>#N/A</v>
      </c>
      <c r="BS21" t="e">
        <f t="shared" si="38"/>
        <v>#N/A</v>
      </c>
      <c r="BT21" t="e">
        <f t="shared" si="39"/>
        <v>#N/A</v>
      </c>
      <c r="BU21" t="e">
        <f t="shared" si="39"/>
        <v>#N/A</v>
      </c>
      <c r="BV21" t="e">
        <f t="shared" si="39"/>
        <v>#N/A</v>
      </c>
      <c r="BW21" t="e">
        <f t="shared" si="39"/>
        <v>#N/A</v>
      </c>
      <c r="BX21" t="e">
        <f t="shared" si="39"/>
        <v>#N/A</v>
      </c>
      <c r="BY21" t="e">
        <f t="shared" si="39"/>
        <v>#N/A</v>
      </c>
      <c r="BZ21" t="e">
        <f t="shared" si="39"/>
        <v>#N/A</v>
      </c>
      <c r="CA21" t="e">
        <f t="shared" si="39"/>
        <v>#N/A</v>
      </c>
      <c r="CB21" t="e">
        <f t="shared" si="39"/>
        <v>#N/A</v>
      </c>
      <c r="CC21" t="e">
        <f t="shared" si="39"/>
        <v>#N/A</v>
      </c>
      <c r="CD21" t="e">
        <f t="shared" si="40"/>
        <v>#N/A</v>
      </c>
      <c r="CE21" t="e">
        <f t="shared" si="40"/>
        <v>#N/A</v>
      </c>
      <c r="CF21" t="e">
        <f t="shared" si="40"/>
        <v>#N/A</v>
      </c>
      <c r="CG21" t="e">
        <f t="shared" si="40"/>
        <v>#N/A</v>
      </c>
      <c r="CH21" t="e">
        <f t="shared" si="40"/>
        <v>#N/A</v>
      </c>
      <c r="CI21" t="e">
        <f t="shared" si="40"/>
        <v>#N/A</v>
      </c>
      <c r="CJ21" t="e">
        <f t="shared" si="40"/>
        <v>#N/A</v>
      </c>
      <c r="CK21" t="e">
        <f t="shared" si="40"/>
        <v>#N/A</v>
      </c>
      <c r="CL21" t="e">
        <f t="shared" si="40"/>
        <v>#N/A</v>
      </c>
      <c r="CM21" t="e">
        <f t="shared" si="40"/>
        <v>#N/A</v>
      </c>
      <c r="CN21" t="e">
        <f t="shared" si="41"/>
        <v>#N/A</v>
      </c>
      <c r="CO21" t="e">
        <f t="shared" si="41"/>
        <v>#N/A</v>
      </c>
      <c r="CP21" t="e">
        <f t="shared" si="41"/>
        <v>#N/A</v>
      </c>
      <c r="CQ21" t="e">
        <f t="shared" si="41"/>
        <v>#N/A</v>
      </c>
      <c r="CR21" t="e">
        <f t="shared" si="41"/>
        <v>#N/A</v>
      </c>
      <c r="CS21" t="e">
        <f t="shared" si="41"/>
        <v>#N/A</v>
      </c>
      <c r="CT21" t="e">
        <f t="shared" si="41"/>
        <v>#N/A</v>
      </c>
      <c r="CU21" t="e">
        <f t="shared" si="41"/>
        <v>#N/A</v>
      </c>
      <c r="CV21" t="e">
        <f t="shared" si="41"/>
        <v>#N/A</v>
      </c>
      <c r="CW21" t="e">
        <f t="shared" si="41"/>
        <v>#N/A</v>
      </c>
      <c r="CX21" t="e">
        <f t="shared" si="42"/>
        <v>#N/A</v>
      </c>
      <c r="CY21" t="e">
        <f t="shared" si="42"/>
        <v>#N/A</v>
      </c>
      <c r="CZ21" t="e">
        <f t="shared" si="42"/>
        <v>#N/A</v>
      </c>
      <c r="DA21">
        <f t="shared" si="42"/>
        <v>0.23</v>
      </c>
      <c r="DB21" t="e">
        <f t="shared" si="42"/>
        <v>#N/A</v>
      </c>
      <c r="DC21" t="e">
        <f t="shared" si="42"/>
        <v>#N/A</v>
      </c>
      <c r="DD21" t="e">
        <f t="shared" si="42"/>
        <v>#N/A</v>
      </c>
      <c r="DE21" t="e">
        <f t="shared" si="42"/>
        <v>#N/A</v>
      </c>
      <c r="DF21" t="e">
        <f t="shared" si="42"/>
        <v>#N/A</v>
      </c>
      <c r="DG21">
        <f t="shared" si="42"/>
        <v>0.24</v>
      </c>
      <c r="DH21" t="e">
        <f t="shared" si="43"/>
        <v>#N/A</v>
      </c>
      <c r="DI21" t="e">
        <f t="shared" si="43"/>
        <v>#N/A</v>
      </c>
      <c r="DJ21" t="e">
        <f t="shared" si="43"/>
        <v>#N/A</v>
      </c>
      <c r="DK21" t="e">
        <f t="shared" si="43"/>
        <v>#N/A</v>
      </c>
      <c r="DL21" t="e">
        <f t="shared" si="43"/>
        <v>#N/A</v>
      </c>
      <c r="DM21" t="e">
        <f t="shared" si="43"/>
        <v>#N/A</v>
      </c>
      <c r="DN21" t="e">
        <f t="shared" si="43"/>
        <v>#N/A</v>
      </c>
      <c r="DO21" t="e">
        <f t="shared" si="43"/>
        <v>#N/A</v>
      </c>
      <c r="DP21" t="e">
        <f t="shared" si="43"/>
        <v>#N/A</v>
      </c>
      <c r="DQ21" t="e">
        <f t="shared" si="43"/>
        <v>#N/A</v>
      </c>
      <c r="DR21" t="e">
        <f t="shared" si="44"/>
        <v>#N/A</v>
      </c>
      <c r="DS21" t="e">
        <f t="shared" si="44"/>
        <v>#N/A</v>
      </c>
      <c r="DT21" t="e">
        <f t="shared" si="44"/>
        <v>#N/A</v>
      </c>
      <c r="DU21" t="e">
        <f t="shared" si="44"/>
        <v>#N/A</v>
      </c>
      <c r="DV21" t="e">
        <f t="shared" si="44"/>
        <v>#N/A</v>
      </c>
      <c r="DW21" t="e">
        <f t="shared" si="44"/>
        <v>#N/A</v>
      </c>
      <c r="DX21" t="e">
        <f t="shared" si="44"/>
        <v>#N/A</v>
      </c>
      <c r="DY21" t="e">
        <f t="shared" si="44"/>
        <v>#N/A</v>
      </c>
      <c r="DZ21" t="e">
        <f t="shared" si="44"/>
        <v>#N/A</v>
      </c>
      <c r="EA21" t="e">
        <f t="shared" si="44"/>
        <v>#N/A</v>
      </c>
      <c r="EB21" t="e">
        <f t="shared" si="44"/>
        <v>#N/A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EB21"/>
  <sheetViews>
    <sheetView workbookViewId="0">
      <pane xSplit="2" ySplit="3" topLeftCell="C4" activePane="bottomRight" state="frozen"/>
      <selection activeCell="K37" sqref="K37"/>
      <selection pane="topRight" activeCell="K37" sqref="K37"/>
      <selection pane="bottomLeft" activeCell="K37" sqref="K37"/>
      <selection pane="bottomRight" activeCell="B3" sqref="B3"/>
    </sheetView>
  </sheetViews>
  <sheetFormatPr defaultRowHeight="15" x14ac:dyDescent="0.25"/>
  <cols>
    <col min="2" max="2" width="21" bestFit="1" customWidth="1"/>
    <col min="3" max="6" width="10.7109375" style="4" bestFit="1" customWidth="1"/>
    <col min="7" max="17" width="9.140625" style="4"/>
    <col min="41" max="41" width="21" bestFit="1" customWidth="1"/>
  </cols>
  <sheetData>
    <row r="2" spans="2:132" thickBot="1" x14ac:dyDescent="0.4"/>
    <row r="3" spans="2:132" ht="15.75" thickBot="1" x14ac:dyDescent="0.3">
      <c r="B3" s="5" t="s">
        <v>7</v>
      </c>
      <c r="C3" s="3">
        <v>43347</v>
      </c>
      <c r="D3" s="3">
        <v>43348</v>
      </c>
      <c r="E3" s="3">
        <v>43349</v>
      </c>
      <c r="F3" s="3">
        <v>43352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1"/>
      <c r="S3" s="1"/>
      <c r="T3" s="1"/>
      <c r="U3" s="1"/>
      <c r="AO3" s="5" t="s">
        <v>7</v>
      </c>
      <c r="AP3" s="1">
        <f>Marina!AP3</f>
        <v>43257</v>
      </c>
      <c r="AQ3" s="1">
        <f>Marina!AQ3</f>
        <v>43258</v>
      </c>
      <c r="AR3" s="1">
        <f>Marina!AR3</f>
        <v>43259</v>
      </c>
      <c r="AS3" s="1">
        <f>Marina!AS3</f>
        <v>43262</v>
      </c>
      <c r="AT3" s="1">
        <f>Marina!AT3</f>
        <v>43263</v>
      </c>
      <c r="AU3" s="1">
        <f>Marina!AU3</f>
        <v>43264</v>
      </c>
      <c r="AV3" s="1">
        <f>Marina!AV3</f>
        <v>43265</v>
      </c>
      <c r="AW3" s="1">
        <f>Marina!AW3</f>
        <v>43266</v>
      </c>
      <c r="AX3" s="1">
        <f>Marina!AX3</f>
        <v>43269</v>
      </c>
      <c r="AY3" s="1">
        <f>Marina!AY3</f>
        <v>43270</v>
      </c>
      <c r="AZ3" s="1">
        <f>Marina!AZ3</f>
        <v>43271</v>
      </c>
      <c r="BA3" s="1">
        <f>Marina!BA3</f>
        <v>43272</v>
      </c>
      <c r="BB3" s="1">
        <f>Marina!BB3</f>
        <v>43273</v>
      </c>
      <c r="BC3" s="1">
        <f>Marina!BC3</f>
        <v>43276</v>
      </c>
      <c r="BD3" s="1">
        <f>Marina!BD3</f>
        <v>43277</v>
      </c>
      <c r="BE3" s="1">
        <f>Marina!BE3</f>
        <v>43278</v>
      </c>
      <c r="BF3" s="1">
        <f>Marina!BF3</f>
        <v>43279</v>
      </c>
      <c r="BG3" s="1">
        <f>Marina!BG3</f>
        <v>43280</v>
      </c>
      <c r="BH3" s="1">
        <f>Marina!BH3</f>
        <v>43283</v>
      </c>
      <c r="BI3" s="1">
        <f>Marina!BI3</f>
        <v>43284</v>
      </c>
      <c r="BJ3" s="1">
        <f>Marina!BJ3</f>
        <v>43285</v>
      </c>
      <c r="BK3" s="1">
        <f>Marina!BK3</f>
        <v>43286</v>
      </c>
      <c r="BL3" s="1">
        <f>Marina!BL3</f>
        <v>43287</v>
      </c>
      <c r="BM3" s="1">
        <f>Marina!BM3</f>
        <v>43290</v>
      </c>
      <c r="BN3" s="1">
        <f>Marina!BN3</f>
        <v>43291</v>
      </c>
      <c r="BO3" s="1">
        <f>Marina!BO3</f>
        <v>43292</v>
      </c>
      <c r="BP3" s="1">
        <f>Marina!BP3</f>
        <v>43293</v>
      </c>
      <c r="BQ3" s="1">
        <f>Marina!BQ3</f>
        <v>43294</v>
      </c>
      <c r="BR3" s="1">
        <f>Marina!BR3</f>
        <v>43297</v>
      </c>
      <c r="BS3" s="1">
        <f>Marina!BS3</f>
        <v>43298</v>
      </c>
      <c r="BT3" s="1">
        <f>Marina!BT3</f>
        <v>43299</v>
      </c>
      <c r="BU3" s="1">
        <f>Marina!BU3</f>
        <v>43300</v>
      </c>
      <c r="BV3" s="1">
        <f>Marina!BV3</f>
        <v>43301</v>
      </c>
      <c r="BW3" s="1">
        <f>Marina!BW3</f>
        <v>43304</v>
      </c>
      <c r="BX3" s="1">
        <f>Marina!BX3</f>
        <v>43305</v>
      </c>
      <c r="BY3" s="1">
        <f>Marina!BY3</f>
        <v>43306</v>
      </c>
      <c r="BZ3" s="1">
        <f>Marina!BZ3</f>
        <v>43307</v>
      </c>
      <c r="CA3" s="1">
        <f>Marina!CA3</f>
        <v>43308</v>
      </c>
      <c r="CB3" s="1">
        <f>Marina!CB3</f>
        <v>43311</v>
      </c>
      <c r="CC3" s="1">
        <f>Marina!CC3</f>
        <v>43312</v>
      </c>
      <c r="CD3" s="1">
        <f>Marina!CD3</f>
        <v>43313</v>
      </c>
      <c r="CE3" s="1">
        <f>Marina!CE3</f>
        <v>43314</v>
      </c>
      <c r="CF3" s="1">
        <f>Marina!CF3</f>
        <v>43315</v>
      </c>
      <c r="CG3" s="1">
        <f>Marina!CG3</f>
        <v>43318</v>
      </c>
      <c r="CH3" s="1">
        <f>Marina!CH3</f>
        <v>43319</v>
      </c>
      <c r="CI3" s="1">
        <f>Marina!CI3</f>
        <v>43320</v>
      </c>
      <c r="CJ3" s="1">
        <f>Marina!CJ3</f>
        <v>43321</v>
      </c>
      <c r="CK3" s="1">
        <f>Marina!CK3</f>
        <v>43322</v>
      </c>
      <c r="CL3" s="1">
        <f>Marina!CL3</f>
        <v>43325</v>
      </c>
      <c r="CM3" s="1">
        <f>Marina!CM3</f>
        <v>43326</v>
      </c>
      <c r="CN3" s="1">
        <f>Marina!CN3</f>
        <v>43327</v>
      </c>
      <c r="CO3" s="1">
        <f>Marina!CO3</f>
        <v>43328</v>
      </c>
      <c r="CP3" s="1">
        <f>Marina!CP3</f>
        <v>43329</v>
      </c>
      <c r="CQ3" s="1">
        <f>Marina!CQ3</f>
        <v>43332</v>
      </c>
      <c r="CR3" s="1">
        <f>Marina!CR3</f>
        <v>43333</v>
      </c>
      <c r="CS3" s="1">
        <f>Marina!CS3</f>
        <v>43334</v>
      </c>
      <c r="CT3" s="1">
        <f>Marina!CT3</f>
        <v>43335</v>
      </c>
      <c r="CU3" s="1">
        <f>Marina!CU3</f>
        <v>43336</v>
      </c>
      <c r="CV3" s="1">
        <f>Marina!CV3</f>
        <v>43339</v>
      </c>
      <c r="CW3" s="1">
        <f>Marina!CW3</f>
        <v>43340</v>
      </c>
      <c r="CX3" s="1">
        <f>Marina!CX3</f>
        <v>43341</v>
      </c>
      <c r="CY3" s="1">
        <f>Marina!CY3</f>
        <v>43342</v>
      </c>
      <c r="CZ3" s="1">
        <f>Marina!CZ3</f>
        <v>43343</v>
      </c>
      <c r="DA3" s="1">
        <f>Marina!DA3</f>
        <v>43346</v>
      </c>
      <c r="DB3" s="1">
        <f>Marina!DB3</f>
        <v>43347</v>
      </c>
      <c r="DC3" s="1">
        <f>Marina!DC3</f>
        <v>43348</v>
      </c>
      <c r="DD3" s="1">
        <f>Marina!DD3</f>
        <v>43349</v>
      </c>
      <c r="DE3" s="1">
        <f>Marina!DE3</f>
        <v>43350</v>
      </c>
      <c r="DF3" s="1">
        <f>Marina!DF3</f>
        <v>43352</v>
      </c>
      <c r="DG3" s="1">
        <f>Marina!DG3</f>
        <v>43353</v>
      </c>
      <c r="DH3" s="1">
        <f>Marina!DH3</f>
        <v>43354</v>
      </c>
      <c r="DI3" s="1">
        <f>Marina!DI3</f>
        <v>43355</v>
      </c>
      <c r="DJ3" s="1">
        <f>Marina!DJ3</f>
        <v>43356</v>
      </c>
      <c r="DK3" s="1">
        <f>Marina!DK3</f>
        <v>43357</v>
      </c>
      <c r="DL3" s="1">
        <f>Marina!DL3</f>
        <v>43360</v>
      </c>
      <c r="DM3" s="1">
        <f>Marina!DM3</f>
        <v>43361</v>
      </c>
      <c r="DN3" s="1">
        <f>Marina!DN3</f>
        <v>43362</v>
      </c>
      <c r="DO3" s="1">
        <f>Marina!DO3</f>
        <v>43363</v>
      </c>
      <c r="DP3" s="1">
        <f>Marina!DP3</f>
        <v>43364</v>
      </c>
      <c r="DQ3" s="1">
        <f>Marina!DQ3</f>
        <v>43367</v>
      </c>
      <c r="DR3" s="1">
        <f>Marina!DR3</f>
        <v>43368</v>
      </c>
      <c r="DS3" s="1">
        <f>Marina!DS3</f>
        <v>43369</v>
      </c>
      <c r="DT3" s="1">
        <f>Marina!DT3</f>
        <v>43370</v>
      </c>
      <c r="DU3" s="1">
        <f>Marina!DU3</f>
        <v>43371</v>
      </c>
      <c r="DV3" s="1">
        <f>Marina!DV3</f>
        <v>43374</v>
      </c>
      <c r="DW3" s="1">
        <f>Marina!DW3</f>
        <v>43375</v>
      </c>
      <c r="DX3" s="1">
        <f>Marina!DX3</f>
        <v>43376</v>
      </c>
      <c r="DY3" s="1">
        <f>Marina!DY3</f>
        <v>43377</v>
      </c>
      <c r="DZ3" s="1">
        <f>Marina!DZ3</f>
        <v>43378</v>
      </c>
      <c r="EA3" s="1">
        <f>Marina!EA3</f>
        <v>43381</v>
      </c>
      <c r="EB3" s="1">
        <f>Marina!EB3</f>
        <v>43382</v>
      </c>
    </row>
    <row r="4" spans="2:132" ht="14.45" x14ac:dyDescent="0.35">
      <c r="B4" s="6" t="s">
        <v>0</v>
      </c>
      <c r="R4" s="4"/>
      <c r="S4" s="4"/>
      <c r="T4" s="4"/>
      <c r="U4" s="4"/>
      <c r="AO4" s="6" t="s">
        <v>0</v>
      </c>
      <c r="AP4" t="e">
        <f t="shared" ref="AP4:AY6" si="0">HLOOKUP(AP$3,$B$3:$AM$6,MATCH($AO4,$B$3:$B$6,0),FALSE)</f>
        <v>#N/A</v>
      </c>
      <c r="AQ4" t="e">
        <f t="shared" si="0"/>
        <v>#N/A</v>
      </c>
      <c r="AR4" t="e">
        <f t="shared" si="0"/>
        <v>#N/A</v>
      </c>
      <c r="AS4" t="e">
        <f t="shared" si="0"/>
        <v>#N/A</v>
      </c>
      <c r="AT4" t="e">
        <f t="shared" si="0"/>
        <v>#N/A</v>
      </c>
      <c r="AU4" t="e">
        <f t="shared" si="0"/>
        <v>#N/A</v>
      </c>
      <c r="AV4" t="e">
        <f t="shared" si="0"/>
        <v>#N/A</v>
      </c>
      <c r="AW4" t="e">
        <f t="shared" si="0"/>
        <v>#N/A</v>
      </c>
      <c r="AX4" t="e">
        <f t="shared" si="0"/>
        <v>#N/A</v>
      </c>
      <c r="AY4" t="e">
        <f t="shared" si="0"/>
        <v>#N/A</v>
      </c>
      <c r="AZ4" t="e">
        <f t="shared" ref="AZ4:BI6" si="1">HLOOKUP(AZ$3,$B$3:$AM$6,MATCH($AO4,$B$3:$B$6,0),FALSE)</f>
        <v>#N/A</v>
      </c>
      <c r="BA4" t="e">
        <f t="shared" si="1"/>
        <v>#N/A</v>
      </c>
      <c r="BB4" t="e">
        <f t="shared" si="1"/>
        <v>#N/A</v>
      </c>
      <c r="BC4" t="e">
        <f t="shared" si="1"/>
        <v>#N/A</v>
      </c>
      <c r="BD4" t="e">
        <f t="shared" si="1"/>
        <v>#N/A</v>
      </c>
      <c r="BE4" t="e">
        <f t="shared" si="1"/>
        <v>#N/A</v>
      </c>
      <c r="BF4" t="e">
        <f t="shared" si="1"/>
        <v>#N/A</v>
      </c>
      <c r="BG4" t="e">
        <f t="shared" si="1"/>
        <v>#N/A</v>
      </c>
      <c r="BH4" t="e">
        <f t="shared" si="1"/>
        <v>#N/A</v>
      </c>
      <c r="BI4" t="e">
        <f t="shared" si="1"/>
        <v>#N/A</v>
      </c>
      <c r="BJ4" t="e">
        <f t="shared" ref="BJ4:BS6" si="2">HLOOKUP(BJ$3,$B$3:$AM$6,MATCH($AO4,$B$3:$B$6,0),FALSE)</f>
        <v>#N/A</v>
      </c>
      <c r="BK4" t="e">
        <f t="shared" si="2"/>
        <v>#N/A</v>
      </c>
      <c r="BL4" t="e">
        <f t="shared" si="2"/>
        <v>#N/A</v>
      </c>
      <c r="BM4" t="e">
        <f t="shared" si="2"/>
        <v>#N/A</v>
      </c>
      <c r="BN4" t="e">
        <f t="shared" si="2"/>
        <v>#N/A</v>
      </c>
      <c r="BO4" t="e">
        <f t="shared" si="2"/>
        <v>#N/A</v>
      </c>
      <c r="BP4" t="e">
        <f t="shared" si="2"/>
        <v>#N/A</v>
      </c>
      <c r="BQ4" t="e">
        <f t="shared" si="2"/>
        <v>#N/A</v>
      </c>
      <c r="BR4" t="e">
        <f t="shared" si="2"/>
        <v>#N/A</v>
      </c>
      <c r="BS4" t="e">
        <f t="shared" si="2"/>
        <v>#N/A</v>
      </c>
      <c r="BT4" t="e">
        <f t="shared" ref="BT4:CC6" si="3">HLOOKUP(BT$3,$B$3:$AM$6,MATCH($AO4,$B$3:$B$6,0),FALSE)</f>
        <v>#N/A</v>
      </c>
      <c r="BU4" t="e">
        <f t="shared" si="3"/>
        <v>#N/A</v>
      </c>
      <c r="BV4" t="e">
        <f t="shared" si="3"/>
        <v>#N/A</v>
      </c>
      <c r="BW4" t="e">
        <f t="shared" si="3"/>
        <v>#N/A</v>
      </c>
      <c r="BX4" t="e">
        <f t="shared" si="3"/>
        <v>#N/A</v>
      </c>
      <c r="BY4" t="e">
        <f t="shared" si="3"/>
        <v>#N/A</v>
      </c>
      <c r="BZ4" t="e">
        <f t="shared" si="3"/>
        <v>#N/A</v>
      </c>
      <c r="CA4" t="e">
        <f t="shared" si="3"/>
        <v>#N/A</v>
      </c>
      <c r="CB4" t="e">
        <f t="shared" si="3"/>
        <v>#N/A</v>
      </c>
      <c r="CC4" t="e">
        <f t="shared" si="3"/>
        <v>#N/A</v>
      </c>
      <c r="CD4" t="e">
        <f t="shared" ref="CD4:CM6" si="4">HLOOKUP(CD$3,$B$3:$AM$6,MATCH($AO4,$B$3:$B$6,0),FALSE)</f>
        <v>#N/A</v>
      </c>
      <c r="CE4" t="e">
        <f t="shared" si="4"/>
        <v>#N/A</v>
      </c>
      <c r="CF4" t="e">
        <f t="shared" si="4"/>
        <v>#N/A</v>
      </c>
      <c r="CG4" t="e">
        <f t="shared" si="4"/>
        <v>#N/A</v>
      </c>
      <c r="CH4" t="e">
        <f t="shared" si="4"/>
        <v>#N/A</v>
      </c>
      <c r="CI4" t="e">
        <f t="shared" si="4"/>
        <v>#N/A</v>
      </c>
      <c r="CJ4" t="e">
        <f t="shared" si="4"/>
        <v>#N/A</v>
      </c>
      <c r="CK4" t="e">
        <f t="shared" si="4"/>
        <v>#N/A</v>
      </c>
      <c r="CL4" t="e">
        <f t="shared" si="4"/>
        <v>#N/A</v>
      </c>
      <c r="CM4" t="e">
        <f t="shared" si="4"/>
        <v>#N/A</v>
      </c>
      <c r="CN4" t="e">
        <f t="shared" ref="CN4:CW6" si="5">HLOOKUP(CN$3,$B$3:$AM$6,MATCH($AO4,$B$3:$B$6,0),FALSE)</f>
        <v>#N/A</v>
      </c>
      <c r="CO4" t="e">
        <f t="shared" si="5"/>
        <v>#N/A</v>
      </c>
      <c r="CP4" t="e">
        <f t="shared" si="5"/>
        <v>#N/A</v>
      </c>
      <c r="CQ4" t="e">
        <f t="shared" si="5"/>
        <v>#N/A</v>
      </c>
      <c r="CR4" t="e">
        <f t="shared" si="5"/>
        <v>#N/A</v>
      </c>
      <c r="CS4" t="e">
        <f t="shared" si="5"/>
        <v>#N/A</v>
      </c>
      <c r="CT4" t="e">
        <f t="shared" si="5"/>
        <v>#N/A</v>
      </c>
      <c r="CU4" t="e">
        <f t="shared" si="5"/>
        <v>#N/A</v>
      </c>
      <c r="CV4" t="e">
        <f t="shared" si="5"/>
        <v>#N/A</v>
      </c>
      <c r="CW4" t="e">
        <f t="shared" si="5"/>
        <v>#N/A</v>
      </c>
      <c r="CX4" t="e">
        <f t="shared" ref="CX4:DG6" si="6">HLOOKUP(CX$3,$B$3:$AM$6,MATCH($AO4,$B$3:$B$6,0),FALSE)</f>
        <v>#N/A</v>
      </c>
      <c r="CY4" t="e">
        <f t="shared" si="6"/>
        <v>#N/A</v>
      </c>
      <c r="CZ4" t="e">
        <f t="shared" si="6"/>
        <v>#N/A</v>
      </c>
      <c r="DA4" t="e">
        <f t="shared" si="6"/>
        <v>#N/A</v>
      </c>
      <c r="DB4">
        <f t="shared" si="6"/>
        <v>0</v>
      </c>
      <c r="DC4">
        <f t="shared" si="6"/>
        <v>0</v>
      </c>
      <c r="DD4">
        <f t="shared" si="6"/>
        <v>0</v>
      </c>
      <c r="DE4" t="e">
        <f t="shared" si="6"/>
        <v>#N/A</v>
      </c>
      <c r="DF4">
        <f t="shared" si="6"/>
        <v>0</v>
      </c>
      <c r="DG4" t="e">
        <f t="shared" si="6"/>
        <v>#N/A</v>
      </c>
      <c r="DH4" t="e">
        <f t="shared" ref="DH4:DQ6" si="7">HLOOKUP(DH$3,$B$3:$AM$6,MATCH($AO4,$B$3:$B$6,0),FALSE)</f>
        <v>#N/A</v>
      </c>
      <c r="DI4" t="e">
        <f t="shared" si="7"/>
        <v>#N/A</v>
      </c>
      <c r="DJ4" t="e">
        <f t="shared" si="7"/>
        <v>#N/A</v>
      </c>
      <c r="DK4" t="e">
        <f t="shared" si="7"/>
        <v>#N/A</v>
      </c>
      <c r="DL4" t="e">
        <f t="shared" si="7"/>
        <v>#N/A</v>
      </c>
      <c r="DM4" t="e">
        <f t="shared" si="7"/>
        <v>#N/A</v>
      </c>
      <c r="DN4" t="e">
        <f t="shared" si="7"/>
        <v>#N/A</v>
      </c>
      <c r="DO4" t="e">
        <f t="shared" si="7"/>
        <v>#N/A</v>
      </c>
      <c r="DP4" t="e">
        <f t="shared" si="7"/>
        <v>#N/A</v>
      </c>
      <c r="DQ4" t="e">
        <f t="shared" si="7"/>
        <v>#N/A</v>
      </c>
      <c r="DR4" t="e">
        <f t="shared" ref="DR4:EB6" si="8">HLOOKUP(DR$3,$B$3:$AM$6,MATCH($AO4,$B$3:$B$6,0),FALSE)</f>
        <v>#N/A</v>
      </c>
      <c r="DS4" t="e">
        <f t="shared" si="8"/>
        <v>#N/A</v>
      </c>
      <c r="DT4" t="e">
        <f t="shared" si="8"/>
        <v>#N/A</v>
      </c>
      <c r="DU4" t="e">
        <f t="shared" si="8"/>
        <v>#N/A</v>
      </c>
      <c r="DV4" t="e">
        <f t="shared" si="8"/>
        <v>#N/A</v>
      </c>
      <c r="DW4" t="e">
        <f t="shared" si="8"/>
        <v>#N/A</v>
      </c>
      <c r="DX4" t="e">
        <f t="shared" si="8"/>
        <v>#N/A</v>
      </c>
      <c r="DY4" t="e">
        <f t="shared" si="8"/>
        <v>#N/A</v>
      </c>
      <c r="DZ4" t="e">
        <f t="shared" si="8"/>
        <v>#N/A</v>
      </c>
      <c r="EA4" t="e">
        <f t="shared" si="8"/>
        <v>#N/A</v>
      </c>
      <c r="EB4" t="e">
        <f t="shared" si="8"/>
        <v>#N/A</v>
      </c>
    </row>
    <row r="5" spans="2:132" ht="14.45" x14ac:dyDescent="0.35">
      <c r="B5" s="11" t="s">
        <v>2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AO5" s="11" t="s">
        <v>2</v>
      </c>
      <c r="AP5" t="e">
        <f t="shared" si="0"/>
        <v>#N/A</v>
      </c>
      <c r="AQ5" t="e">
        <f t="shared" si="0"/>
        <v>#N/A</v>
      </c>
      <c r="AR5" t="e">
        <f t="shared" si="0"/>
        <v>#N/A</v>
      </c>
      <c r="AS5" t="e">
        <f t="shared" si="0"/>
        <v>#N/A</v>
      </c>
      <c r="AT5" t="e">
        <f t="shared" si="0"/>
        <v>#N/A</v>
      </c>
      <c r="AU5" t="e">
        <f t="shared" si="0"/>
        <v>#N/A</v>
      </c>
      <c r="AV5" t="e">
        <f t="shared" si="0"/>
        <v>#N/A</v>
      </c>
      <c r="AW5" t="e">
        <f t="shared" si="0"/>
        <v>#N/A</v>
      </c>
      <c r="AX5" t="e">
        <f t="shared" si="0"/>
        <v>#N/A</v>
      </c>
      <c r="AY5" t="e">
        <f t="shared" si="0"/>
        <v>#N/A</v>
      </c>
      <c r="AZ5" t="e">
        <f t="shared" si="1"/>
        <v>#N/A</v>
      </c>
      <c r="BA5" t="e">
        <f t="shared" si="1"/>
        <v>#N/A</v>
      </c>
      <c r="BB5" t="e">
        <f t="shared" si="1"/>
        <v>#N/A</v>
      </c>
      <c r="BC5" t="e">
        <f t="shared" si="1"/>
        <v>#N/A</v>
      </c>
      <c r="BD5" t="e">
        <f t="shared" si="1"/>
        <v>#N/A</v>
      </c>
      <c r="BE5" t="e">
        <f t="shared" si="1"/>
        <v>#N/A</v>
      </c>
      <c r="BF5" t="e">
        <f t="shared" si="1"/>
        <v>#N/A</v>
      </c>
      <c r="BG5" t="e">
        <f t="shared" si="1"/>
        <v>#N/A</v>
      </c>
      <c r="BH5" t="e">
        <f t="shared" si="1"/>
        <v>#N/A</v>
      </c>
      <c r="BI5" t="e">
        <f t="shared" si="1"/>
        <v>#N/A</v>
      </c>
      <c r="BJ5" t="e">
        <f t="shared" si="2"/>
        <v>#N/A</v>
      </c>
      <c r="BK5" t="e">
        <f t="shared" si="2"/>
        <v>#N/A</v>
      </c>
      <c r="BL5" t="e">
        <f t="shared" si="2"/>
        <v>#N/A</v>
      </c>
      <c r="BM5" t="e">
        <f t="shared" si="2"/>
        <v>#N/A</v>
      </c>
      <c r="BN5" t="e">
        <f t="shared" si="2"/>
        <v>#N/A</v>
      </c>
      <c r="BO5" t="e">
        <f t="shared" si="2"/>
        <v>#N/A</v>
      </c>
      <c r="BP5" t="e">
        <f t="shared" si="2"/>
        <v>#N/A</v>
      </c>
      <c r="BQ5" t="e">
        <f t="shared" si="2"/>
        <v>#N/A</v>
      </c>
      <c r="BR5" t="e">
        <f t="shared" si="2"/>
        <v>#N/A</v>
      </c>
      <c r="BS5" t="e">
        <f t="shared" si="2"/>
        <v>#N/A</v>
      </c>
      <c r="BT5" t="e">
        <f t="shared" si="3"/>
        <v>#N/A</v>
      </c>
      <c r="BU5" t="e">
        <f t="shared" si="3"/>
        <v>#N/A</v>
      </c>
      <c r="BV5" t="e">
        <f t="shared" si="3"/>
        <v>#N/A</v>
      </c>
      <c r="BW5" t="e">
        <f t="shared" si="3"/>
        <v>#N/A</v>
      </c>
      <c r="BX5" t="e">
        <f t="shared" si="3"/>
        <v>#N/A</v>
      </c>
      <c r="BY5" t="e">
        <f t="shared" si="3"/>
        <v>#N/A</v>
      </c>
      <c r="BZ5" t="e">
        <f t="shared" si="3"/>
        <v>#N/A</v>
      </c>
      <c r="CA5" t="e">
        <f t="shared" si="3"/>
        <v>#N/A</v>
      </c>
      <c r="CB5" t="e">
        <f t="shared" si="3"/>
        <v>#N/A</v>
      </c>
      <c r="CC5" t="e">
        <f t="shared" si="3"/>
        <v>#N/A</v>
      </c>
      <c r="CD5" t="e">
        <f t="shared" si="4"/>
        <v>#N/A</v>
      </c>
      <c r="CE5" t="e">
        <f t="shared" si="4"/>
        <v>#N/A</v>
      </c>
      <c r="CF5" t="e">
        <f t="shared" si="4"/>
        <v>#N/A</v>
      </c>
      <c r="CG5" t="e">
        <f t="shared" si="4"/>
        <v>#N/A</v>
      </c>
      <c r="CH5" t="e">
        <f t="shared" si="4"/>
        <v>#N/A</v>
      </c>
      <c r="CI5" t="e">
        <f t="shared" si="4"/>
        <v>#N/A</v>
      </c>
      <c r="CJ5" t="e">
        <f t="shared" si="4"/>
        <v>#N/A</v>
      </c>
      <c r="CK5" t="e">
        <f t="shared" si="4"/>
        <v>#N/A</v>
      </c>
      <c r="CL5" t="e">
        <f t="shared" si="4"/>
        <v>#N/A</v>
      </c>
      <c r="CM5" t="e">
        <f t="shared" si="4"/>
        <v>#N/A</v>
      </c>
      <c r="CN5" t="e">
        <f t="shared" si="5"/>
        <v>#N/A</v>
      </c>
      <c r="CO5" t="e">
        <f t="shared" si="5"/>
        <v>#N/A</v>
      </c>
      <c r="CP5" t="e">
        <f t="shared" si="5"/>
        <v>#N/A</v>
      </c>
      <c r="CQ5" t="e">
        <f t="shared" si="5"/>
        <v>#N/A</v>
      </c>
      <c r="CR5" t="e">
        <f t="shared" si="5"/>
        <v>#N/A</v>
      </c>
      <c r="CS5" t="e">
        <f t="shared" si="5"/>
        <v>#N/A</v>
      </c>
      <c r="CT5" t="e">
        <f t="shared" si="5"/>
        <v>#N/A</v>
      </c>
      <c r="CU5" t="e">
        <f t="shared" si="5"/>
        <v>#N/A</v>
      </c>
      <c r="CV5" t="e">
        <f t="shared" si="5"/>
        <v>#N/A</v>
      </c>
      <c r="CW5" t="e">
        <f t="shared" si="5"/>
        <v>#N/A</v>
      </c>
      <c r="CX5" t="e">
        <f t="shared" si="6"/>
        <v>#N/A</v>
      </c>
      <c r="CY5" t="e">
        <f t="shared" si="6"/>
        <v>#N/A</v>
      </c>
      <c r="CZ5" t="e">
        <f t="shared" si="6"/>
        <v>#N/A</v>
      </c>
      <c r="DA5" t="e">
        <f t="shared" si="6"/>
        <v>#N/A</v>
      </c>
      <c r="DB5">
        <f t="shared" si="6"/>
        <v>0</v>
      </c>
      <c r="DC5">
        <f t="shared" si="6"/>
        <v>0</v>
      </c>
      <c r="DD5">
        <f t="shared" si="6"/>
        <v>0</v>
      </c>
      <c r="DE5" t="e">
        <f t="shared" si="6"/>
        <v>#N/A</v>
      </c>
      <c r="DF5">
        <f t="shared" si="6"/>
        <v>0</v>
      </c>
      <c r="DG5" t="e">
        <f t="shared" si="6"/>
        <v>#N/A</v>
      </c>
      <c r="DH5" t="e">
        <f t="shared" si="7"/>
        <v>#N/A</v>
      </c>
      <c r="DI5" t="e">
        <f t="shared" si="7"/>
        <v>#N/A</v>
      </c>
      <c r="DJ5" t="e">
        <f t="shared" si="7"/>
        <v>#N/A</v>
      </c>
      <c r="DK5" t="e">
        <f t="shared" si="7"/>
        <v>#N/A</v>
      </c>
      <c r="DL5" t="e">
        <f t="shared" si="7"/>
        <v>#N/A</v>
      </c>
      <c r="DM5" t="e">
        <f t="shared" si="7"/>
        <v>#N/A</v>
      </c>
      <c r="DN5" t="e">
        <f t="shared" si="7"/>
        <v>#N/A</v>
      </c>
      <c r="DO5" t="e">
        <f t="shared" si="7"/>
        <v>#N/A</v>
      </c>
      <c r="DP5" t="e">
        <f t="shared" si="7"/>
        <v>#N/A</v>
      </c>
      <c r="DQ5" t="e">
        <f t="shared" si="7"/>
        <v>#N/A</v>
      </c>
      <c r="DR5" t="e">
        <f t="shared" si="8"/>
        <v>#N/A</v>
      </c>
      <c r="DS5" t="e">
        <f t="shared" si="8"/>
        <v>#N/A</v>
      </c>
      <c r="DT5" t="e">
        <f t="shared" si="8"/>
        <v>#N/A</v>
      </c>
      <c r="DU5" t="e">
        <f t="shared" si="8"/>
        <v>#N/A</v>
      </c>
      <c r="DV5" t="e">
        <f t="shared" si="8"/>
        <v>#N/A</v>
      </c>
      <c r="DW5" t="e">
        <f t="shared" si="8"/>
        <v>#N/A</v>
      </c>
      <c r="DX5" t="e">
        <f t="shared" si="8"/>
        <v>#N/A</v>
      </c>
      <c r="DY5" t="e">
        <f t="shared" si="8"/>
        <v>#N/A</v>
      </c>
      <c r="DZ5" t="e">
        <f t="shared" si="8"/>
        <v>#N/A</v>
      </c>
      <c r="EA5" t="e">
        <f t="shared" si="8"/>
        <v>#N/A</v>
      </c>
      <c r="EB5" t="e">
        <f t="shared" si="8"/>
        <v>#N/A</v>
      </c>
    </row>
    <row r="6" spans="2:132" ht="14.45" x14ac:dyDescent="0.35">
      <c r="B6" s="7" t="s">
        <v>8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"/>
      <c r="S6" s="2"/>
      <c r="T6" s="2"/>
      <c r="U6" s="2"/>
      <c r="AO6" s="7" t="s">
        <v>8</v>
      </c>
      <c r="AP6" t="e">
        <f t="shared" si="0"/>
        <v>#N/A</v>
      </c>
      <c r="AQ6" t="e">
        <f t="shared" si="0"/>
        <v>#N/A</v>
      </c>
      <c r="AR6" t="e">
        <f t="shared" si="0"/>
        <v>#N/A</v>
      </c>
      <c r="AS6" t="e">
        <f t="shared" si="0"/>
        <v>#N/A</v>
      </c>
      <c r="AT6" t="e">
        <f t="shared" si="0"/>
        <v>#N/A</v>
      </c>
      <c r="AU6" t="e">
        <f t="shared" si="0"/>
        <v>#N/A</v>
      </c>
      <c r="AV6" t="e">
        <f t="shared" si="0"/>
        <v>#N/A</v>
      </c>
      <c r="AW6" t="e">
        <f t="shared" si="0"/>
        <v>#N/A</v>
      </c>
      <c r="AX6" t="e">
        <f t="shared" si="0"/>
        <v>#N/A</v>
      </c>
      <c r="AY6" t="e">
        <f t="shared" si="0"/>
        <v>#N/A</v>
      </c>
      <c r="AZ6" t="e">
        <f t="shared" si="1"/>
        <v>#N/A</v>
      </c>
      <c r="BA6" t="e">
        <f t="shared" si="1"/>
        <v>#N/A</v>
      </c>
      <c r="BB6" t="e">
        <f t="shared" si="1"/>
        <v>#N/A</v>
      </c>
      <c r="BC6" t="e">
        <f t="shared" si="1"/>
        <v>#N/A</v>
      </c>
      <c r="BD6" t="e">
        <f t="shared" si="1"/>
        <v>#N/A</v>
      </c>
      <c r="BE6" t="e">
        <f t="shared" si="1"/>
        <v>#N/A</v>
      </c>
      <c r="BF6" t="e">
        <f t="shared" si="1"/>
        <v>#N/A</v>
      </c>
      <c r="BG6" t="e">
        <f t="shared" si="1"/>
        <v>#N/A</v>
      </c>
      <c r="BH6" t="e">
        <f t="shared" si="1"/>
        <v>#N/A</v>
      </c>
      <c r="BI6" t="e">
        <f t="shared" si="1"/>
        <v>#N/A</v>
      </c>
      <c r="BJ6" t="e">
        <f t="shared" si="2"/>
        <v>#N/A</v>
      </c>
      <c r="BK6" t="e">
        <f t="shared" si="2"/>
        <v>#N/A</v>
      </c>
      <c r="BL6" t="e">
        <f t="shared" si="2"/>
        <v>#N/A</v>
      </c>
      <c r="BM6" t="e">
        <f t="shared" si="2"/>
        <v>#N/A</v>
      </c>
      <c r="BN6" t="e">
        <f t="shared" si="2"/>
        <v>#N/A</v>
      </c>
      <c r="BO6" t="e">
        <f t="shared" si="2"/>
        <v>#N/A</v>
      </c>
      <c r="BP6" t="e">
        <f t="shared" si="2"/>
        <v>#N/A</v>
      </c>
      <c r="BQ6" t="e">
        <f t="shared" si="2"/>
        <v>#N/A</v>
      </c>
      <c r="BR6" t="e">
        <f t="shared" si="2"/>
        <v>#N/A</v>
      </c>
      <c r="BS6" t="e">
        <f t="shared" si="2"/>
        <v>#N/A</v>
      </c>
      <c r="BT6" t="e">
        <f t="shared" si="3"/>
        <v>#N/A</v>
      </c>
      <c r="BU6" t="e">
        <f t="shared" si="3"/>
        <v>#N/A</v>
      </c>
      <c r="BV6" t="e">
        <f t="shared" si="3"/>
        <v>#N/A</v>
      </c>
      <c r="BW6" t="e">
        <f t="shared" si="3"/>
        <v>#N/A</v>
      </c>
      <c r="BX6" t="e">
        <f t="shared" si="3"/>
        <v>#N/A</v>
      </c>
      <c r="BY6" t="e">
        <f t="shared" si="3"/>
        <v>#N/A</v>
      </c>
      <c r="BZ6" t="e">
        <f t="shared" si="3"/>
        <v>#N/A</v>
      </c>
      <c r="CA6" t="e">
        <f t="shared" si="3"/>
        <v>#N/A</v>
      </c>
      <c r="CB6" t="e">
        <f t="shared" si="3"/>
        <v>#N/A</v>
      </c>
      <c r="CC6" t="e">
        <f t="shared" si="3"/>
        <v>#N/A</v>
      </c>
      <c r="CD6" t="e">
        <f t="shared" si="4"/>
        <v>#N/A</v>
      </c>
      <c r="CE6" t="e">
        <f t="shared" si="4"/>
        <v>#N/A</v>
      </c>
      <c r="CF6" t="e">
        <f t="shared" si="4"/>
        <v>#N/A</v>
      </c>
      <c r="CG6" t="e">
        <f t="shared" si="4"/>
        <v>#N/A</v>
      </c>
      <c r="CH6" t="e">
        <f t="shared" si="4"/>
        <v>#N/A</v>
      </c>
      <c r="CI6" t="e">
        <f t="shared" si="4"/>
        <v>#N/A</v>
      </c>
      <c r="CJ6" t="e">
        <f t="shared" si="4"/>
        <v>#N/A</v>
      </c>
      <c r="CK6" t="e">
        <f t="shared" si="4"/>
        <v>#N/A</v>
      </c>
      <c r="CL6" t="e">
        <f t="shared" si="4"/>
        <v>#N/A</v>
      </c>
      <c r="CM6" t="e">
        <f t="shared" si="4"/>
        <v>#N/A</v>
      </c>
      <c r="CN6" t="e">
        <f t="shared" si="5"/>
        <v>#N/A</v>
      </c>
      <c r="CO6" t="e">
        <f t="shared" si="5"/>
        <v>#N/A</v>
      </c>
      <c r="CP6" t="e">
        <f t="shared" si="5"/>
        <v>#N/A</v>
      </c>
      <c r="CQ6" t="e">
        <f t="shared" si="5"/>
        <v>#N/A</v>
      </c>
      <c r="CR6" t="e">
        <f t="shared" si="5"/>
        <v>#N/A</v>
      </c>
      <c r="CS6" t="e">
        <f t="shared" si="5"/>
        <v>#N/A</v>
      </c>
      <c r="CT6" t="e">
        <f t="shared" si="5"/>
        <v>#N/A</v>
      </c>
      <c r="CU6" t="e">
        <f t="shared" si="5"/>
        <v>#N/A</v>
      </c>
      <c r="CV6" t="e">
        <f t="shared" si="5"/>
        <v>#N/A</v>
      </c>
      <c r="CW6" t="e">
        <f t="shared" si="5"/>
        <v>#N/A</v>
      </c>
      <c r="CX6" t="e">
        <f t="shared" si="6"/>
        <v>#N/A</v>
      </c>
      <c r="CY6" t="e">
        <f t="shared" si="6"/>
        <v>#N/A</v>
      </c>
      <c r="CZ6" t="e">
        <f t="shared" si="6"/>
        <v>#N/A</v>
      </c>
      <c r="DA6" t="e">
        <f t="shared" si="6"/>
        <v>#N/A</v>
      </c>
      <c r="DB6">
        <f t="shared" si="6"/>
        <v>0</v>
      </c>
      <c r="DC6">
        <f t="shared" si="6"/>
        <v>0</v>
      </c>
      <c r="DD6">
        <f t="shared" si="6"/>
        <v>0</v>
      </c>
      <c r="DE6" t="e">
        <f t="shared" si="6"/>
        <v>#N/A</v>
      </c>
      <c r="DF6">
        <f t="shared" si="6"/>
        <v>0</v>
      </c>
      <c r="DG6" t="e">
        <f t="shared" si="6"/>
        <v>#N/A</v>
      </c>
      <c r="DH6" t="e">
        <f t="shared" si="7"/>
        <v>#N/A</v>
      </c>
      <c r="DI6" t="e">
        <f t="shared" si="7"/>
        <v>#N/A</v>
      </c>
      <c r="DJ6" t="e">
        <f t="shared" si="7"/>
        <v>#N/A</v>
      </c>
      <c r="DK6" t="e">
        <f t="shared" si="7"/>
        <v>#N/A</v>
      </c>
      <c r="DL6" t="e">
        <f t="shared" si="7"/>
        <v>#N/A</v>
      </c>
      <c r="DM6" t="e">
        <f t="shared" si="7"/>
        <v>#N/A</v>
      </c>
      <c r="DN6" t="e">
        <f t="shared" si="7"/>
        <v>#N/A</v>
      </c>
      <c r="DO6" t="e">
        <f t="shared" si="7"/>
        <v>#N/A</v>
      </c>
      <c r="DP6" t="e">
        <f t="shared" si="7"/>
        <v>#N/A</v>
      </c>
      <c r="DQ6" t="e">
        <f t="shared" si="7"/>
        <v>#N/A</v>
      </c>
      <c r="DR6" t="e">
        <f t="shared" si="8"/>
        <v>#N/A</v>
      </c>
      <c r="DS6" t="e">
        <f t="shared" si="8"/>
        <v>#N/A</v>
      </c>
      <c r="DT6" t="e">
        <f t="shared" si="8"/>
        <v>#N/A</v>
      </c>
      <c r="DU6" t="e">
        <f t="shared" si="8"/>
        <v>#N/A</v>
      </c>
      <c r="DV6" t="e">
        <f t="shared" si="8"/>
        <v>#N/A</v>
      </c>
      <c r="DW6" t="e">
        <f t="shared" si="8"/>
        <v>#N/A</v>
      </c>
      <c r="DX6" t="e">
        <f t="shared" si="8"/>
        <v>#N/A</v>
      </c>
      <c r="DY6" t="e">
        <f t="shared" si="8"/>
        <v>#N/A</v>
      </c>
      <c r="DZ6" t="e">
        <f t="shared" si="8"/>
        <v>#N/A</v>
      </c>
      <c r="EA6" t="e">
        <f t="shared" si="8"/>
        <v>#N/A</v>
      </c>
      <c r="EB6" t="e">
        <f t="shared" si="8"/>
        <v>#N/A</v>
      </c>
    </row>
    <row r="7" spans="2:132" thickBot="1" x14ac:dyDescent="0.4">
      <c r="C7" s="20"/>
      <c r="D7" s="20"/>
      <c r="E7" s="20"/>
      <c r="F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"/>
      <c r="S7" s="2"/>
      <c r="T7" s="2"/>
      <c r="U7" s="2"/>
    </row>
    <row r="8" spans="2:132" thickBot="1" x14ac:dyDescent="0.4">
      <c r="B8" s="5" t="s">
        <v>6</v>
      </c>
      <c r="C8" s="3">
        <v>43257</v>
      </c>
      <c r="D8" s="3">
        <v>43264</v>
      </c>
      <c r="E8" s="3">
        <v>43271</v>
      </c>
      <c r="F8" s="3">
        <v>43278</v>
      </c>
      <c r="G8" s="3">
        <v>43285</v>
      </c>
      <c r="H8" s="3">
        <v>43292</v>
      </c>
      <c r="I8" s="3">
        <v>43299</v>
      </c>
      <c r="J8" s="3">
        <v>43306</v>
      </c>
      <c r="K8" s="3">
        <v>43313</v>
      </c>
      <c r="L8" s="3">
        <v>43320</v>
      </c>
      <c r="M8" s="3">
        <v>43327</v>
      </c>
      <c r="N8" s="3">
        <v>43334</v>
      </c>
      <c r="O8" s="3">
        <v>43341</v>
      </c>
      <c r="P8" s="3">
        <v>43348</v>
      </c>
      <c r="Q8" s="3">
        <v>43355</v>
      </c>
      <c r="R8" s="1"/>
      <c r="S8" s="1"/>
      <c r="T8" s="1"/>
      <c r="U8" s="1"/>
      <c r="AO8" s="5" t="s">
        <v>6</v>
      </c>
      <c r="AP8" s="1">
        <f>Marina!AP8</f>
        <v>43257</v>
      </c>
      <c r="AQ8" s="1">
        <f>Marina!AQ8</f>
        <v>43258</v>
      </c>
      <c r="AR8" s="1">
        <f>Marina!AR8</f>
        <v>43259</v>
      </c>
      <c r="AS8" s="1">
        <f>Marina!AS8</f>
        <v>43262</v>
      </c>
      <c r="AT8" s="1">
        <f>Marina!AT8</f>
        <v>43263</v>
      </c>
      <c r="AU8" s="1">
        <f>Marina!AU8</f>
        <v>43264</v>
      </c>
      <c r="AV8" s="1">
        <f>Marina!AV8</f>
        <v>43265</v>
      </c>
      <c r="AW8" s="1">
        <f>Marina!AW8</f>
        <v>43266</v>
      </c>
      <c r="AX8" s="1">
        <f>Marina!AX8</f>
        <v>43269</v>
      </c>
      <c r="AY8" s="1">
        <f>Marina!AY8</f>
        <v>43270</v>
      </c>
      <c r="AZ8" s="1">
        <f>Marina!AZ8</f>
        <v>43271</v>
      </c>
      <c r="BA8" s="1">
        <f>Marina!BA8</f>
        <v>43272</v>
      </c>
      <c r="BB8" s="1">
        <f>Marina!BB8</f>
        <v>43273</v>
      </c>
      <c r="BC8" s="1">
        <f>Marina!BC8</f>
        <v>43276</v>
      </c>
      <c r="BD8" s="1">
        <f>Marina!BD8</f>
        <v>43277</v>
      </c>
      <c r="BE8" s="1">
        <f>Marina!BE8</f>
        <v>43278</v>
      </c>
      <c r="BF8" s="1">
        <f>Marina!BF8</f>
        <v>43279</v>
      </c>
      <c r="BG8" s="1">
        <f>Marina!BG8</f>
        <v>43280</v>
      </c>
      <c r="BH8" s="1">
        <f>Marina!BH8</f>
        <v>43283</v>
      </c>
      <c r="BI8" s="1">
        <f>Marina!BI8</f>
        <v>43284</v>
      </c>
      <c r="BJ8" s="1">
        <f>Marina!BJ8</f>
        <v>43285</v>
      </c>
      <c r="BK8" s="1">
        <f>Marina!BK8</f>
        <v>43286</v>
      </c>
      <c r="BL8" s="1">
        <f>Marina!BL8</f>
        <v>43287</v>
      </c>
      <c r="BM8" s="1">
        <f>Marina!BM8</f>
        <v>43290</v>
      </c>
      <c r="BN8" s="1">
        <f>Marina!BN8</f>
        <v>43291</v>
      </c>
      <c r="BO8" s="1">
        <f>Marina!BO8</f>
        <v>43292</v>
      </c>
      <c r="BP8" s="1">
        <f>Marina!BP8</f>
        <v>43293</v>
      </c>
      <c r="BQ8" s="1">
        <f>Marina!BQ8</f>
        <v>43294</v>
      </c>
      <c r="BR8" s="1">
        <f>Marina!BR8</f>
        <v>43297</v>
      </c>
      <c r="BS8" s="1">
        <f>Marina!BS8</f>
        <v>43298</v>
      </c>
      <c r="BT8" s="1">
        <f>Marina!BT8</f>
        <v>43299</v>
      </c>
      <c r="BU8" s="1">
        <f>Marina!BU8</f>
        <v>43300</v>
      </c>
      <c r="BV8" s="1">
        <f>Marina!BV8</f>
        <v>43301</v>
      </c>
      <c r="BW8" s="1">
        <f>Marina!BW8</f>
        <v>43304</v>
      </c>
      <c r="BX8" s="1">
        <f>Marina!BX8</f>
        <v>43305</v>
      </c>
      <c r="BY8" s="1">
        <f>Marina!BY8</f>
        <v>43306</v>
      </c>
      <c r="BZ8" s="1">
        <f>Marina!BZ8</f>
        <v>43307</v>
      </c>
      <c r="CA8" s="1">
        <f>Marina!CA8</f>
        <v>43308</v>
      </c>
      <c r="CB8" s="1">
        <f>Marina!CB8</f>
        <v>43311</v>
      </c>
      <c r="CC8" s="1">
        <f>Marina!CC8</f>
        <v>43312</v>
      </c>
      <c r="CD8" s="1">
        <f>Marina!CD8</f>
        <v>43313</v>
      </c>
      <c r="CE8" s="1">
        <f>Marina!CE8</f>
        <v>43314</v>
      </c>
      <c r="CF8" s="1">
        <f>Marina!CF8</f>
        <v>43315</v>
      </c>
      <c r="CG8" s="1">
        <f>Marina!CG8</f>
        <v>43318</v>
      </c>
      <c r="CH8" s="1">
        <f>Marina!CH8</f>
        <v>43319</v>
      </c>
      <c r="CI8" s="1">
        <f>Marina!CI8</f>
        <v>43320</v>
      </c>
      <c r="CJ8" s="1">
        <f>Marina!CJ8</f>
        <v>43321</v>
      </c>
      <c r="CK8" s="1">
        <f>Marina!CK8</f>
        <v>43322</v>
      </c>
      <c r="CL8" s="1">
        <f>Marina!CL8</f>
        <v>43325</v>
      </c>
      <c r="CM8" s="1">
        <f>Marina!CM8</f>
        <v>43326</v>
      </c>
      <c r="CN8" s="1">
        <f>Marina!CN8</f>
        <v>43327</v>
      </c>
      <c r="CO8" s="1">
        <f>Marina!CO8</f>
        <v>43328</v>
      </c>
      <c r="CP8" s="1">
        <f>Marina!CP8</f>
        <v>43329</v>
      </c>
      <c r="CQ8" s="1">
        <f>Marina!CQ8</f>
        <v>43332</v>
      </c>
      <c r="CR8" s="1">
        <f>Marina!CR8</f>
        <v>43333</v>
      </c>
      <c r="CS8" s="1">
        <f>Marina!CS8</f>
        <v>43334</v>
      </c>
      <c r="CT8" s="1">
        <f>Marina!CT8</f>
        <v>43335</v>
      </c>
      <c r="CU8" s="1">
        <f>Marina!CU8</f>
        <v>43336</v>
      </c>
      <c r="CV8" s="1">
        <f>Marina!CV8</f>
        <v>43339</v>
      </c>
      <c r="CW8" s="1">
        <f>Marina!CW8</f>
        <v>43340</v>
      </c>
      <c r="CX8" s="1">
        <f>Marina!CX8</f>
        <v>43341</v>
      </c>
      <c r="CY8" s="1">
        <f>Marina!CY8</f>
        <v>43342</v>
      </c>
      <c r="CZ8" s="1">
        <f>Marina!CZ8</f>
        <v>43343</v>
      </c>
      <c r="DA8" s="1">
        <f>Marina!DA8</f>
        <v>43346</v>
      </c>
      <c r="DB8" s="1">
        <f>Marina!DB8</f>
        <v>43347</v>
      </c>
      <c r="DC8" s="1">
        <f>Marina!DC8</f>
        <v>43348</v>
      </c>
      <c r="DD8" s="1">
        <f>Marina!DD8</f>
        <v>43349</v>
      </c>
      <c r="DE8" s="1">
        <f>Marina!DE8</f>
        <v>43350</v>
      </c>
      <c r="DF8" s="1">
        <f>Marina!DF8</f>
        <v>43352</v>
      </c>
      <c r="DG8" s="1">
        <f>Marina!DG8</f>
        <v>43353</v>
      </c>
      <c r="DH8" s="1">
        <f>Marina!DH8</f>
        <v>43354</v>
      </c>
      <c r="DI8" s="1">
        <f>Marina!DI8</f>
        <v>43355</v>
      </c>
      <c r="DJ8" s="1">
        <f>Marina!DJ8</f>
        <v>43356</v>
      </c>
      <c r="DK8" s="1">
        <f>Marina!DK8</f>
        <v>43357</v>
      </c>
      <c r="DL8" s="1">
        <f>Marina!DL8</f>
        <v>43360</v>
      </c>
      <c r="DM8" s="1">
        <f>Marina!DM8</f>
        <v>43361</v>
      </c>
      <c r="DN8" s="1">
        <f>Marina!DN8</f>
        <v>43362</v>
      </c>
      <c r="DO8" s="1">
        <f>Marina!DO8</f>
        <v>43363</v>
      </c>
      <c r="DP8" s="1">
        <f>Marina!DP8</f>
        <v>43364</v>
      </c>
      <c r="DQ8" s="1">
        <f>Marina!DQ8</f>
        <v>43367</v>
      </c>
      <c r="DR8" s="1">
        <f>Marina!DR8</f>
        <v>43368</v>
      </c>
      <c r="DS8" s="1">
        <f>Marina!DS8</f>
        <v>43369</v>
      </c>
      <c r="DT8" s="1">
        <f>Marina!DT8</f>
        <v>43370</v>
      </c>
      <c r="DU8" s="1">
        <f>Marina!DU8</f>
        <v>43371</v>
      </c>
      <c r="DV8" s="1">
        <f>Marina!DV8</f>
        <v>43374</v>
      </c>
      <c r="DW8" s="1">
        <f>Marina!DW8</f>
        <v>43375</v>
      </c>
      <c r="DX8" s="1">
        <f>Marina!DX8</f>
        <v>43376</v>
      </c>
      <c r="DY8" s="1">
        <f>Marina!DY8</f>
        <v>43377</v>
      </c>
      <c r="DZ8" s="1">
        <f>Marina!DZ8</f>
        <v>43378</v>
      </c>
      <c r="EA8" s="1">
        <f>Marina!EA8</f>
        <v>43381</v>
      </c>
      <c r="EB8" s="1">
        <f>Marina!EB8</f>
        <v>43382</v>
      </c>
    </row>
    <row r="9" spans="2:132" ht="14.45" x14ac:dyDescent="0.35">
      <c r="B9" s="6" t="s">
        <v>0</v>
      </c>
      <c r="C9" s="13">
        <v>0.35</v>
      </c>
      <c r="D9" s="13">
        <v>0.34</v>
      </c>
      <c r="E9" s="13">
        <v>0.33</v>
      </c>
      <c r="F9" s="13">
        <v>0.33</v>
      </c>
      <c r="G9" s="13">
        <v>0.34</v>
      </c>
      <c r="H9" s="13">
        <v>0.33</v>
      </c>
      <c r="I9" s="13">
        <v>0.34</v>
      </c>
      <c r="J9" s="13">
        <v>0.34</v>
      </c>
      <c r="K9" s="13">
        <v>0.33</v>
      </c>
      <c r="L9" s="13">
        <v>0.32</v>
      </c>
      <c r="M9" s="13">
        <v>0.33</v>
      </c>
      <c r="N9" s="13">
        <v>0.32</v>
      </c>
      <c r="O9" s="13">
        <v>0.32</v>
      </c>
      <c r="P9" s="13">
        <v>0.31</v>
      </c>
      <c r="Q9" s="13">
        <v>0.35</v>
      </c>
      <c r="R9" s="4"/>
      <c r="S9" s="4"/>
      <c r="T9" s="4"/>
      <c r="U9" s="4"/>
      <c r="AO9" s="6" t="s">
        <v>0</v>
      </c>
      <c r="AP9">
        <f t="shared" ref="AP9:AY11" si="9">HLOOKUP(AP$3,$B$8:$AM$11,MATCH($AO9,$B$8:$B$11,0),FALSE)</f>
        <v>0.35</v>
      </c>
      <c r="AQ9" t="e">
        <f t="shared" si="9"/>
        <v>#N/A</v>
      </c>
      <c r="AR9" t="e">
        <f t="shared" si="9"/>
        <v>#N/A</v>
      </c>
      <c r="AS9" t="e">
        <f t="shared" si="9"/>
        <v>#N/A</v>
      </c>
      <c r="AT9" t="e">
        <f t="shared" si="9"/>
        <v>#N/A</v>
      </c>
      <c r="AU9">
        <f t="shared" si="9"/>
        <v>0.34</v>
      </c>
      <c r="AV9" t="e">
        <f t="shared" si="9"/>
        <v>#N/A</v>
      </c>
      <c r="AW9" t="e">
        <f t="shared" si="9"/>
        <v>#N/A</v>
      </c>
      <c r="AX9" t="e">
        <f t="shared" si="9"/>
        <v>#N/A</v>
      </c>
      <c r="AY9" t="e">
        <f t="shared" si="9"/>
        <v>#N/A</v>
      </c>
      <c r="AZ9">
        <f t="shared" ref="AZ9:BI11" si="10">HLOOKUP(AZ$3,$B$8:$AM$11,MATCH($AO9,$B$8:$B$11,0),FALSE)</f>
        <v>0.33</v>
      </c>
      <c r="BA9" t="e">
        <f t="shared" si="10"/>
        <v>#N/A</v>
      </c>
      <c r="BB9" t="e">
        <f t="shared" si="10"/>
        <v>#N/A</v>
      </c>
      <c r="BC9" t="e">
        <f t="shared" si="10"/>
        <v>#N/A</v>
      </c>
      <c r="BD9" t="e">
        <f t="shared" si="10"/>
        <v>#N/A</v>
      </c>
      <c r="BE9">
        <f t="shared" si="10"/>
        <v>0.33</v>
      </c>
      <c r="BF9" t="e">
        <f t="shared" si="10"/>
        <v>#N/A</v>
      </c>
      <c r="BG9" t="e">
        <f t="shared" si="10"/>
        <v>#N/A</v>
      </c>
      <c r="BH9" t="e">
        <f t="shared" si="10"/>
        <v>#N/A</v>
      </c>
      <c r="BI9" t="e">
        <f t="shared" si="10"/>
        <v>#N/A</v>
      </c>
      <c r="BJ9">
        <f t="shared" ref="BJ9:BS11" si="11">HLOOKUP(BJ$3,$B$8:$AM$11,MATCH($AO9,$B$8:$B$11,0),FALSE)</f>
        <v>0.34</v>
      </c>
      <c r="BK9" t="e">
        <f t="shared" si="11"/>
        <v>#N/A</v>
      </c>
      <c r="BL9" t="e">
        <f t="shared" si="11"/>
        <v>#N/A</v>
      </c>
      <c r="BM9" t="e">
        <f t="shared" si="11"/>
        <v>#N/A</v>
      </c>
      <c r="BN9" t="e">
        <f t="shared" si="11"/>
        <v>#N/A</v>
      </c>
      <c r="BO9">
        <f t="shared" si="11"/>
        <v>0.33</v>
      </c>
      <c r="BP9" t="e">
        <f t="shared" si="11"/>
        <v>#N/A</v>
      </c>
      <c r="BQ9" t="e">
        <f t="shared" si="11"/>
        <v>#N/A</v>
      </c>
      <c r="BR9" t="e">
        <f t="shared" si="11"/>
        <v>#N/A</v>
      </c>
      <c r="BS9" t="e">
        <f t="shared" si="11"/>
        <v>#N/A</v>
      </c>
      <c r="BT9">
        <f t="shared" ref="BT9:CC11" si="12">HLOOKUP(BT$3,$B$8:$AM$11,MATCH($AO9,$B$8:$B$11,0),FALSE)</f>
        <v>0.34</v>
      </c>
      <c r="BU9" t="e">
        <f t="shared" si="12"/>
        <v>#N/A</v>
      </c>
      <c r="BV9" t="e">
        <f t="shared" si="12"/>
        <v>#N/A</v>
      </c>
      <c r="BW9" t="e">
        <f t="shared" si="12"/>
        <v>#N/A</v>
      </c>
      <c r="BX9" t="e">
        <f t="shared" si="12"/>
        <v>#N/A</v>
      </c>
      <c r="BY9">
        <f t="shared" si="12"/>
        <v>0.34</v>
      </c>
      <c r="BZ9" t="e">
        <f t="shared" si="12"/>
        <v>#N/A</v>
      </c>
      <c r="CA9" t="e">
        <f t="shared" si="12"/>
        <v>#N/A</v>
      </c>
      <c r="CB9" t="e">
        <f t="shared" si="12"/>
        <v>#N/A</v>
      </c>
      <c r="CC9" t="e">
        <f t="shared" si="12"/>
        <v>#N/A</v>
      </c>
      <c r="CD9">
        <f t="shared" ref="CD9:CM11" si="13">HLOOKUP(CD$3,$B$8:$AM$11,MATCH($AO9,$B$8:$B$11,0),FALSE)</f>
        <v>0.33</v>
      </c>
      <c r="CE9" t="e">
        <f t="shared" si="13"/>
        <v>#N/A</v>
      </c>
      <c r="CF9" t="e">
        <f t="shared" si="13"/>
        <v>#N/A</v>
      </c>
      <c r="CG9" t="e">
        <f t="shared" si="13"/>
        <v>#N/A</v>
      </c>
      <c r="CH9" t="e">
        <f t="shared" si="13"/>
        <v>#N/A</v>
      </c>
      <c r="CI9">
        <f t="shared" si="13"/>
        <v>0.32</v>
      </c>
      <c r="CJ9" t="e">
        <f t="shared" si="13"/>
        <v>#N/A</v>
      </c>
      <c r="CK9" t="e">
        <f t="shared" si="13"/>
        <v>#N/A</v>
      </c>
      <c r="CL9" t="e">
        <f t="shared" si="13"/>
        <v>#N/A</v>
      </c>
      <c r="CM9" t="e">
        <f t="shared" si="13"/>
        <v>#N/A</v>
      </c>
      <c r="CN9">
        <f t="shared" ref="CN9:CW11" si="14">HLOOKUP(CN$3,$B$8:$AM$11,MATCH($AO9,$B$8:$B$11,0),FALSE)</f>
        <v>0.33</v>
      </c>
      <c r="CO9" t="e">
        <f t="shared" si="14"/>
        <v>#N/A</v>
      </c>
      <c r="CP9" t="e">
        <f t="shared" si="14"/>
        <v>#N/A</v>
      </c>
      <c r="CQ9" t="e">
        <f t="shared" si="14"/>
        <v>#N/A</v>
      </c>
      <c r="CR9" t="e">
        <f t="shared" si="14"/>
        <v>#N/A</v>
      </c>
      <c r="CS9">
        <f t="shared" si="14"/>
        <v>0.32</v>
      </c>
      <c r="CT9" t="e">
        <f t="shared" si="14"/>
        <v>#N/A</v>
      </c>
      <c r="CU9" t="e">
        <f t="shared" si="14"/>
        <v>#N/A</v>
      </c>
      <c r="CV9" t="e">
        <f t="shared" si="14"/>
        <v>#N/A</v>
      </c>
      <c r="CW9" t="e">
        <f t="shared" si="14"/>
        <v>#N/A</v>
      </c>
      <c r="CX9">
        <f t="shared" ref="CX9:DG11" si="15">HLOOKUP(CX$3,$B$8:$AM$11,MATCH($AO9,$B$8:$B$11,0),FALSE)</f>
        <v>0.32</v>
      </c>
      <c r="CY9" t="e">
        <f t="shared" si="15"/>
        <v>#N/A</v>
      </c>
      <c r="CZ9" t="e">
        <f t="shared" si="15"/>
        <v>#N/A</v>
      </c>
      <c r="DA9" t="e">
        <f t="shared" si="15"/>
        <v>#N/A</v>
      </c>
      <c r="DB9" t="e">
        <f t="shared" si="15"/>
        <v>#N/A</v>
      </c>
      <c r="DC9">
        <f t="shared" si="15"/>
        <v>0.31</v>
      </c>
      <c r="DD9" t="e">
        <f t="shared" si="15"/>
        <v>#N/A</v>
      </c>
      <c r="DE9" t="e">
        <f t="shared" si="15"/>
        <v>#N/A</v>
      </c>
      <c r="DF9" t="e">
        <f t="shared" si="15"/>
        <v>#N/A</v>
      </c>
      <c r="DG9" t="e">
        <f t="shared" si="15"/>
        <v>#N/A</v>
      </c>
      <c r="DH9" t="e">
        <f t="shared" ref="DH9:DQ11" si="16">HLOOKUP(DH$3,$B$8:$AM$11,MATCH($AO9,$B$8:$B$11,0),FALSE)</f>
        <v>#N/A</v>
      </c>
      <c r="DI9">
        <f t="shared" si="16"/>
        <v>0.35</v>
      </c>
      <c r="DJ9" t="e">
        <f t="shared" si="16"/>
        <v>#N/A</v>
      </c>
      <c r="DK9" t="e">
        <f t="shared" si="16"/>
        <v>#N/A</v>
      </c>
      <c r="DL9" t="e">
        <f t="shared" si="16"/>
        <v>#N/A</v>
      </c>
      <c r="DM9" t="e">
        <f t="shared" si="16"/>
        <v>#N/A</v>
      </c>
      <c r="DN9" t="e">
        <f t="shared" si="16"/>
        <v>#N/A</v>
      </c>
      <c r="DO9" t="e">
        <f t="shared" si="16"/>
        <v>#N/A</v>
      </c>
      <c r="DP9" t="e">
        <f t="shared" si="16"/>
        <v>#N/A</v>
      </c>
      <c r="DQ9" t="e">
        <f t="shared" si="16"/>
        <v>#N/A</v>
      </c>
      <c r="DR9" t="e">
        <f t="shared" ref="DR9:EB11" si="17">HLOOKUP(DR$3,$B$8:$AM$11,MATCH($AO9,$B$8:$B$11,0),FALSE)</f>
        <v>#N/A</v>
      </c>
      <c r="DS9" t="e">
        <f t="shared" si="17"/>
        <v>#N/A</v>
      </c>
      <c r="DT9" t="e">
        <f t="shared" si="17"/>
        <v>#N/A</v>
      </c>
      <c r="DU9" t="e">
        <f t="shared" si="17"/>
        <v>#N/A</v>
      </c>
      <c r="DV9" t="e">
        <f t="shared" si="17"/>
        <v>#N/A</v>
      </c>
      <c r="DW9" t="e">
        <f t="shared" si="17"/>
        <v>#N/A</v>
      </c>
      <c r="DX9" t="e">
        <f t="shared" si="17"/>
        <v>#N/A</v>
      </c>
      <c r="DY9" t="e">
        <f t="shared" si="17"/>
        <v>#N/A</v>
      </c>
      <c r="DZ9" t="e">
        <f t="shared" si="17"/>
        <v>#N/A</v>
      </c>
      <c r="EA9" t="e">
        <f t="shared" si="17"/>
        <v>#N/A</v>
      </c>
      <c r="EB9" t="e">
        <f t="shared" si="17"/>
        <v>#N/A</v>
      </c>
    </row>
    <row r="10" spans="2:132" ht="14.45" x14ac:dyDescent="0.35">
      <c r="B10" s="11" t="s">
        <v>2</v>
      </c>
      <c r="C10" s="15">
        <v>0.33</v>
      </c>
      <c r="D10" s="15">
        <v>0.33</v>
      </c>
      <c r="E10" s="15">
        <v>0.32</v>
      </c>
      <c r="F10" s="15">
        <v>0.32</v>
      </c>
      <c r="G10" s="15">
        <v>0.31</v>
      </c>
      <c r="H10" s="15">
        <v>0.31</v>
      </c>
      <c r="I10" s="15">
        <v>0.33</v>
      </c>
      <c r="J10" s="15">
        <v>0.32</v>
      </c>
      <c r="K10" s="15">
        <v>0.32</v>
      </c>
      <c r="L10" s="15">
        <v>0.3</v>
      </c>
      <c r="M10" s="15">
        <v>0.3</v>
      </c>
      <c r="N10" s="15">
        <v>0.32</v>
      </c>
      <c r="O10" s="15">
        <v>0.34</v>
      </c>
      <c r="P10" s="15">
        <v>0.37</v>
      </c>
      <c r="Q10" s="15">
        <v>0.4</v>
      </c>
      <c r="R10" s="12"/>
      <c r="S10" s="12"/>
      <c r="T10" s="12"/>
      <c r="U10" s="12"/>
      <c r="AO10" s="11" t="s">
        <v>2</v>
      </c>
      <c r="AP10">
        <f t="shared" si="9"/>
        <v>0.33</v>
      </c>
      <c r="AQ10" t="e">
        <f t="shared" si="9"/>
        <v>#N/A</v>
      </c>
      <c r="AR10" t="e">
        <f t="shared" si="9"/>
        <v>#N/A</v>
      </c>
      <c r="AS10" t="e">
        <f t="shared" si="9"/>
        <v>#N/A</v>
      </c>
      <c r="AT10" t="e">
        <f t="shared" si="9"/>
        <v>#N/A</v>
      </c>
      <c r="AU10">
        <f t="shared" si="9"/>
        <v>0.33</v>
      </c>
      <c r="AV10" t="e">
        <f t="shared" si="9"/>
        <v>#N/A</v>
      </c>
      <c r="AW10" t="e">
        <f t="shared" si="9"/>
        <v>#N/A</v>
      </c>
      <c r="AX10" t="e">
        <f t="shared" si="9"/>
        <v>#N/A</v>
      </c>
      <c r="AY10" t="e">
        <f t="shared" si="9"/>
        <v>#N/A</v>
      </c>
      <c r="AZ10">
        <f t="shared" si="10"/>
        <v>0.32</v>
      </c>
      <c r="BA10" t="e">
        <f t="shared" si="10"/>
        <v>#N/A</v>
      </c>
      <c r="BB10" t="e">
        <f t="shared" si="10"/>
        <v>#N/A</v>
      </c>
      <c r="BC10" t="e">
        <f t="shared" si="10"/>
        <v>#N/A</v>
      </c>
      <c r="BD10" t="e">
        <f t="shared" si="10"/>
        <v>#N/A</v>
      </c>
      <c r="BE10">
        <f t="shared" si="10"/>
        <v>0.32</v>
      </c>
      <c r="BF10" t="e">
        <f t="shared" si="10"/>
        <v>#N/A</v>
      </c>
      <c r="BG10" t="e">
        <f t="shared" si="10"/>
        <v>#N/A</v>
      </c>
      <c r="BH10" t="e">
        <f t="shared" si="10"/>
        <v>#N/A</v>
      </c>
      <c r="BI10" t="e">
        <f t="shared" si="10"/>
        <v>#N/A</v>
      </c>
      <c r="BJ10">
        <f t="shared" si="11"/>
        <v>0.31</v>
      </c>
      <c r="BK10" t="e">
        <f t="shared" si="11"/>
        <v>#N/A</v>
      </c>
      <c r="BL10" t="e">
        <f t="shared" si="11"/>
        <v>#N/A</v>
      </c>
      <c r="BM10" t="e">
        <f t="shared" si="11"/>
        <v>#N/A</v>
      </c>
      <c r="BN10" t="e">
        <f t="shared" si="11"/>
        <v>#N/A</v>
      </c>
      <c r="BO10">
        <f t="shared" si="11"/>
        <v>0.31</v>
      </c>
      <c r="BP10" t="e">
        <f t="shared" si="11"/>
        <v>#N/A</v>
      </c>
      <c r="BQ10" t="e">
        <f t="shared" si="11"/>
        <v>#N/A</v>
      </c>
      <c r="BR10" t="e">
        <f t="shared" si="11"/>
        <v>#N/A</v>
      </c>
      <c r="BS10" t="e">
        <f t="shared" si="11"/>
        <v>#N/A</v>
      </c>
      <c r="BT10">
        <f t="shared" si="12"/>
        <v>0.33</v>
      </c>
      <c r="BU10" t="e">
        <f t="shared" si="12"/>
        <v>#N/A</v>
      </c>
      <c r="BV10" t="e">
        <f t="shared" si="12"/>
        <v>#N/A</v>
      </c>
      <c r="BW10" t="e">
        <f t="shared" si="12"/>
        <v>#N/A</v>
      </c>
      <c r="BX10" t="e">
        <f t="shared" si="12"/>
        <v>#N/A</v>
      </c>
      <c r="BY10">
        <f t="shared" si="12"/>
        <v>0.32</v>
      </c>
      <c r="BZ10" t="e">
        <f t="shared" si="12"/>
        <v>#N/A</v>
      </c>
      <c r="CA10" t="e">
        <f t="shared" si="12"/>
        <v>#N/A</v>
      </c>
      <c r="CB10" t="e">
        <f t="shared" si="12"/>
        <v>#N/A</v>
      </c>
      <c r="CC10" t="e">
        <f t="shared" si="12"/>
        <v>#N/A</v>
      </c>
      <c r="CD10">
        <f t="shared" si="13"/>
        <v>0.32</v>
      </c>
      <c r="CE10" t="e">
        <f t="shared" si="13"/>
        <v>#N/A</v>
      </c>
      <c r="CF10" t="e">
        <f t="shared" si="13"/>
        <v>#N/A</v>
      </c>
      <c r="CG10" t="e">
        <f t="shared" si="13"/>
        <v>#N/A</v>
      </c>
      <c r="CH10" t="e">
        <f t="shared" si="13"/>
        <v>#N/A</v>
      </c>
      <c r="CI10">
        <f t="shared" si="13"/>
        <v>0.3</v>
      </c>
      <c r="CJ10" t="e">
        <f t="shared" si="13"/>
        <v>#N/A</v>
      </c>
      <c r="CK10" t="e">
        <f t="shared" si="13"/>
        <v>#N/A</v>
      </c>
      <c r="CL10" t="e">
        <f t="shared" si="13"/>
        <v>#N/A</v>
      </c>
      <c r="CM10" t="e">
        <f t="shared" si="13"/>
        <v>#N/A</v>
      </c>
      <c r="CN10">
        <f t="shared" si="14"/>
        <v>0.3</v>
      </c>
      <c r="CO10" t="e">
        <f t="shared" si="14"/>
        <v>#N/A</v>
      </c>
      <c r="CP10" t="e">
        <f t="shared" si="14"/>
        <v>#N/A</v>
      </c>
      <c r="CQ10" t="e">
        <f t="shared" si="14"/>
        <v>#N/A</v>
      </c>
      <c r="CR10" t="e">
        <f t="shared" si="14"/>
        <v>#N/A</v>
      </c>
      <c r="CS10">
        <f t="shared" si="14"/>
        <v>0.32</v>
      </c>
      <c r="CT10" t="e">
        <f t="shared" si="14"/>
        <v>#N/A</v>
      </c>
      <c r="CU10" t="e">
        <f t="shared" si="14"/>
        <v>#N/A</v>
      </c>
      <c r="CV10" t="e">
        <f t="shared" si="14"/>
        <v>#N/A</v>
      </c>
      <c r="CW10" t="e">
        <f t="shared" si="14"/>
        <v>#N/A</v>
      </c>
      <c r="CX10">
        <f t="shared" si="15"/>
        <v>0.34</v>
      </c>
      <c r="CY10" t="e">
        <f t="shared" si="15"/>
        <v>#N/A</v>
      </c>
      <c r="CZ10" t="e">
        <f t="shared" si="15"/>
        <v>#N/A</v>
      </c>
      <c r="DA10" t="e">
        <f t="shared" si="15"/>
        <v>#N/A</v>
      </c>
      <c r="DB10" t="e">
        <f t="shared" si="15"/>
        <v>#N/A</v>
      </c>
      <c r="DC10">
        <f t="shared" si="15"/>
        <v>0.37</v>
      </c>
      <c r="DD10" t="e">
        <f t="shared" si="15"/>
        <v>#N/A</v>
      </c>
      <c r="DE10" t="e">
        <f t="shared" si="15"/>
        <v>#N/A</v>
      </c>
      <c r="DF10" t="e">
        <f t="shared" si="15"/>
        <v>#N/A</v>
      </c>
      <c r="DG10" t="e">
        <f t="shared" si="15"/>
        <v>#N/A</v>
      </c>
      <c r="DH10" t="e">
        <f t="shared" si="16"/>
        <v>#N/A</v>
      </c>
      <c r="DI10">
        <f t="shared" si="16"/>
        <v>0.4</v>
      </c>
      <c r="DJ10" t="e">
        <f t="shared" si="16"/>
        <v>#N/A</v>
      </c>
      <c r="DK10" t="e">
        <f t="shared" si="16"/>
        <v>#N/A</v>
      </c>
      <c r="DL10" t="e">
        <f t="shared" si="16"/>
        <v>#N/A</v>
      </c>
      <c r="DM10" t="e">
        <f t="shared" si="16"/>
        <v>#N/A</v>
      </c>
      <c r="DN10" t="e">
        <f t="shared" si="16"/>
        <v>#N/A</v>
      </c>
      <c r="DO10" t="e">
        <f t="shared" si="16"/>
        <v>#N/A</v>
      </c>
      <c r="DP10" t="e">
        <f t="shared" si="16"/>
        <v>#N/A</v>
      </c>
      <c r="DQ10" t="e">
        <f t="shared" si="16"/>
        <v>#N/A</v>
      </c>
      <c r="DR10" t="e">
        <f t="shared" si="17"/>
        <v>#N/A</v>
      </c>
      <c r="DS10" t="e">
        <f t="shared" si="17"/>
        <v>#N/A</v>
      </c>
      <c r="DT10" t="e">
        <f t="shared" si="17"/>
        <v>#N/A</v>
      </c>
      <c r="DU10" t="e">
        <f t="shared" si="17"/>
        <v>#N/A</v>
      </c>
      <c r="DV10" t="e">
        <f t="shared" si="17"/>
        <v>#N/A</v>
      </c>
      <c r="DW10" t="e">
        <f t="shared" si="17"/>
        <v>#N/A</v>
      </c>
      <c r="DX10" t="e">
        <f t="shared" si="17"/>
        <v>#N/A</v>
      </c>
      <c r="DY10" t="e">
        <f t="shared" si="17"/>
        <v>#N/A</v>
      </c>
      <c r="DZ10" t="e">
        <f t="shared" si="17"/>
        <v>#N/A</v>
      </c>
      <c r="EA10" t="e">
        <f t="shared" si="17"/>
        <v>#N/A</v>
      </c>
      <c r="EB10" t="e">
        <f t="shared" si="17"/>
        <v>#N/A</v>
      </c>
    </row>
    <row r="11" spans="2:132" ht="14.45" x14ac:dyDescent="0.35">
      <c r="B11" s="7" t="s">
        <v>8</v>
      </c>
      <c r="C11" s="13">
        <f>1-C9-C10</f>
        <v>0.32</v>
      </c>
      <c r="D11" s="13">
        <f t="shared" ref="D11:P11" si="18">1-D9-D10</f>
        <v>0.3299999999999999</v>
      </c>
      <c r="E11" s="13">
        <f t="shared" si="18"/>
        <v>0.34999999999999992</v>
      </c>
      <c r="F11" s="13">
        <f t="shared" si="18"/>
        <v>0.34999999999999992</v>
      </c>
      <c r="G11" s="13">
        <f t="shared" si="18"/>
        <v>0.34999999999999992</v>
      </c>
      <c r="H11" s="13">
        <f t="shared" si="18"/>
        <v>0.35999999999999993</v>
      </c>
      <c r="I11" s="13">
        <f t="shared" si="18"/>
        <v>0.3299999999999999</v>
      </c>
      <c r="J11" s="13">
        <f t="shared" si="18"/>
        <v>0.33999999999999991</v>
      </c>
      <c r="K11" s="13">
        <f t="shared" si="18"/>
        <v>0.34999999999999992</v>
      </c>
      <c r="L11" s="13">
        <f t="shared" si="18"/>
        <v>0.37999999999999995</v>
      </c>
      <c r="M11" s="13">
        <f t="shared" si="18"/>
        <v>0.36999999999999994</v>
      </c>
      <c r="N11" s="13">
        <f t="shared" si="18"/>
        <v>0.35999999999999993</v>
      </c>
      <c r="O11" s="13">
        <f t="shared" si="18"/>
        <v>0.33999999999999991</v>
      </c>
      <c r="P11" s="13">
        <f t="shared" si="18"/>
        <v>0.31999999999999995</v>
      </c>
      <c r="Q11" s="13">
        <f t="shared" ref="Q11" si="19">1-Q9-Q10</f>
        <v>0.25</v>
      </c>
      <c r="R11" s="4"/>
      <c r="S11" s="4"/>
      <c r="T11" s="4"/>
      <c r="U11" s="4"/>
      <c r="AO11" s="7" t="s">
        <v>8</v>
      </c>
      <c r="AP11">
        <f t="shared" si="9"/>
        <v>0.32</v>
      </c>
      <c r="AQ11" t="e">
        <f t="shared" si="9"/>
        <v>#N/A</v>
      </c>
      <c r="AR11" t="e">
        <f t="shared" si="9"/>
        <v>#N/A</v>
      </c>
      <c r="AS11" t="e">
        <f t="shared" si="9"/>
        <v>#N/A</v>
      </c>
      <c r="AT11" t="e">
        <f t="shared" si="9"/>
        <v>#N/A</v>
      </c>
      <c r="AU11">
        <f t="shared" si="9"/>
        <v>0.3299999999999999</v>
      </c>
      <c r="AV11" t="e">
        <f t="shared" si="9"/>
        <v>#N/A</v>
      </c>
      <c r="AW11" t="e">
        <f t="shared" si="9"/>
        <v>#N/A</v>
      </c>
      <c r="AX11" t="e">
        <f t="shared" si="9"/>
        <v>#N/A</v>
      </c>
      <c r="AY11" t="e">
        <f t="shared" si="9"/>
        <v>#N/A</v>
      </c>
      <c r="AZ11">
        <f t="shared" si="10"/>
        <v>0.34999999999999992</v>
      </c>
      <c r="BA11" t="e">
        <f t="shared" si="10"/>
        <v>#N/A</v>
      </c>
      <c r="BB11" t="e">
        <f t="shared" si="10"/>
        <v>#N/A</v>
      </c>
      <c r="BC11" t="e">
        <f t="shared" si="10"/>
        <v>#N/A</v>
      </c>
      <c r="BD11" t="e">
        <f t="shared" si="10"/>
        <v>#N/A</v>
      </c>
      <c r="BE11">
        <f t="shared" si="10"/>
        <v>0.34999999999999992</v>
      </c>
      <c r="BF11" t="e">
        <f t="shared" si="10"/>
        <v>#N/A</v>
      </c>
      <c r="BG11" t="e">
        <f t="shared" si="10"/>
        <v>#N/A</v>
      </c>
      <c r="BH11" t="e">
        <f t="shared" si="10"/>
        <v>#N/A</v>
      </c>
      <c r="BI11" t="e">
        <f t="shared" si="10"/>
        <v>#N/A</v>
      </c>
      <c r="BJ11">
        <f t="shared" si="11"/>
        <v>0.34999999999999992</v>
      </c>
      <c r="BK11" t="e">
        <f t="shared" si="11"/>
        <v>#N/A</v>
      </c>
      <c r="BL11" t="e">
        <f t="shared" si="11"/>
        <v>#N/A</v>
      </c>
      <c r="BM11" t="e">
        <f t="shared" si="11"/>
        <v>#N/A</v>
      </c>
      <c r="BN11" t="e">
        <f t="shared" si="11"/>
        <v>#N/A</v>
      </c>
      <c r="BO11">
        <f t="shared" si="11"/>
        <v>0.35999999999999993</v>
      </c>
      <c r="BP11" t="e">
        <f t="shared" si="11"/>
        <v>#N/A</v>
      </c>
      <c r="BQ11" t="e">
        <f t="shared" si="11"/>
        <v>#N/A</v>
      </c>
      <c r="BR11" t="e">
        <f t="shared" si="11"/>
        <v>#N/A</v>
      </c>
      <c r="BS11" t="e">
        <f t="shared" si="11"/>
        <v>#N/A</v>
      </c>
      <c r="BT11">
        <f t="shared" si="12"/>
        <v>0.3299999999999999</v>
      </c>
      <c r="BU11" t="e">
        <f t="shared" si="12"/>
        <v>#N/A</v>
      </c>
      <c r="BV11" t="e">
        <f t="shared" si="12"/>
        <v>#N/A</v>
      </c>
      <c r="BW11" t="e">
        <f t="shared" si="12"/>
        <v>#N/A</v>
      </c>
      <c r="BX11" t="e">
        <f t="shared" si="12"/>
        <v>#N/A</v>
      </c>
      <c r="BY11">
        <f t="shared" si="12"/>
        <v>0.33999999999999991</v>
      </c>
      <c r="BZ11" t="e">
        <f t="shared" si="12"/>
        <v>#N/A</v>
      </c>
      <c r="CA11" t="e">
        <f t="shared" si="12"/>
        <v>#N/A</v>
      </c>
      <c r="CB11" t="e">
        <f t="shared" si="12"/>
        <v>#N/A</v>
      </c>
      <c r="CC11" t="e">
        <f t="shared" si="12"/>
        <v>#N/A</v>
      </c>
      <c r="CD11">
        <f t="shared" si="13"/>
        <v>0.34999999999999992</v>
      </c>
      <c r="CE11" t="e">
        <f t="shared" si="13"/>
        <v>#N/A</v>
      </c>
      <c r="CF11" t="e">
        <f t="shared" si="13"/>
        <v>#N/A</v>
      </c>
      <c r="CG11" t="e">
        <f t="shared" si="13"/>
        <v>#N/A</v>
      </c>
      <c r="CH11" t="e">
        <f t="shared" si="13"/>
        <v>#N/A</v>
      </c>
      <c r="CI11">
        <f t="shared" si="13"/>
        <v>0.37999999999999995</v>
      </c>
      <c r="CJ11" t="e">
        <f t="shared" si="13"/>
        <v>#N/A</v>
      </c>
      <c r="CK11" t="e">
        <f t="shared" si="13"/>
        <v>#N/A</v>
      </c>
      <c r="CL11" t="e">
        <f t="shared" si="13"/>
        <v>#N/A</v>
      </c>
      <c r="CM11" t="e">
        <f t="shared" si="13"/>
        <v>#N/A</v>
      </c>
      <c r="CN11">
        <f t="shared" si="14"/>
        <v>0.36999999999999994</v>
      </c>
      <c r="CO11" t="e">
        <f t="shared" si="14"/>
        <v>#N/A</v>
      </c>
      <c r="CP11" t="e">
        <f t="shared" si="14"/>
        <v>#N/A</v>
      </c>
      <c r="CQ11" t="e">
        <f t="shared" si="14"/>
        <v>#N/A</v>
      </c>
      <c r="CR11" t="e">
        <f t="shared" si="14"/>
        <v>#N/A</v>
      </c>
      <c r="CS11">
        <f t="shared" si="14"/>
        <v>0.35999999999999993</v>
      </c>
      <c r="CT11" t="e">
        <f t="shared" si="14"/>
        <v>#N/A</v>
      </c>
      <c r="CU11" t="e">
        <f t="shared" si="14"/>
        <v>#N/A</v>
      </c>
      <c r="CV11" t="e">
        <f t="shared" si="14"/>
        <v>#N/A</v>
      </c>
      <c r="CW11" t="e">
        <f t="shared" si="14"/>
        <v>#N/A</v>
      </c>
      <c r="CX11">
        <f t="shared" si="15"/>
        <v>0.33999999999999991</v>
      </c>
      <c r="CY11" t="e">
        <f t="shared" si="15"/>
        <v>#N/A</v>
      </c>
      <c r="CZ11" t="e">
        <f t="shared" si="15"/>
        <v>#N/A</v>
      </c>
      <c r="DA11" t="e">
        <f t="shared" si="15"/>
        <v>#N/A</v>
      </c>
      <c r="DB11" t="e">
        <f t="shared" si="15"/>
        <v>#N/A</v>
      </c>
      <c r="DC11">
        <f t="shared" si="15"/>
        <v>0.31999999999999995</v>
      </c>
      <c r="DD11" t="e">
        <f t="shared" si="15"/>
        <v>#N/A</v>
      </c>
      <c r="DE11" t="e">
        <f t="shared" si="15"/>
        <v>#N/A</v>
      </c>
      <c r="DF11" t="e">
        <f t="shared" si="15"/>
        <v>#N/A</v>
      </c>
      <c r="DG11" t="e">
        <f t="shared" si="15"/>
        <v>#N/A</v>
      </c>
      <c r="DH11" t="e">
        <f t="shared" si="16"/>
        <v>#N/A</v>
      </c>
      <c r="DI11">
        <f t="shared" si="16"/>
        <v>0.25</v>
      </c>
      <c r="DJ11" t="e">
        <f t="shared" si="16"/>
        <v>#N/A</v>
      </c>
      <c r="DK11" t="e">
        <f t="shared" si="16"/>
        <v>#N/A</v>
      </c>
      <c r="DL11" t="e">
        <f t="shared" si="16"/>
        <v>#N/A</v>
      </c>
      <c r="DM11" t="e">
        <f t="shared" si="16"/>
        <v>#N/A</v>
      </c>
      <c r="DN11" t="e">
        <f t="shared" si="16"/>
        <v>#N/A</v>
      </c>
      <c r="DO11" t="e">
        <f t="shared" si="16"/>
        <v>#N/A</v>
      </c>
      <c r="DP11" t="e">
        <f t="shared" si="16"/>
        <v>#N/A</v>
      </c>
      <c r="DQ11" t="e">
        <f t="shared" si="16"/>
        <v>#N/A</v>
      </c>
      <c r="DR11" t="e">
        <f t="shared" si="17"/>
        <v>#N/A</v>
      </c>
      <c r="DS11" t="e">
        <f t="shared" si="17"/>
        <v>#N/A</v>
      </c>
      <c r="DT11" t="e">
        <f t="shared" si="17"/>
        <v>#N/A</v>
      </c>
      <c r="DU11" t="e">
        <f t="shared" si="17"/>
        <v>#N/A</v>
      </c>
      <c r="DV11" t="e">
        <f t="shared" si="17"/>
        <v>#N/A</v>
      </c>
      <c r="DW11" t="e">
        <f t="shared" si="17"/>
        <v>#N/A</v>
      </c>
      <c r="DX11" t="e">
        <f t="shared" si="17"/>
        <v>#N/A</v>
      </c>
      <c r="DY11" t="e">
        <f t="shared" si="17"/>
        <v>#N/A</v>
      </c>
      <c r="DZ11" t="e">
        <f t="shared" si="17"/>
        <v>#N/A</v>
      </c>
      <c r="EA11" t="e">
        <f t="shared" si="17"/>
        <v>#N/A</v>
      </c>
      <c r="EB11" t="e">
        <f t="shared" si="17"/>
        <v>#N/A</v>
      </c>
    </row>
    <row r="12" spans="2:132" thickBot="1" x14ac:dyDescent="0.4">
      <c r="C12" s="20"/>
      <c r="D12" s="20"/>
      <c r="E12" s="20"/>
      <c r="F12" s="20"/>
    </row>
    <row r="13" spans="2:132" thickBot="1" x14ac:dyDescent="0.4">
      <c r="B13" s="5" t="s">
        <v>4</v>
      </c>
      <c r="C13" s="3">
        <v>43258</v>
      </c>
      <c r="D13" s="3">
        <v>43333</v>
      </c>
      <c r="E13" s="3">
        <v>43353</v>
      </c>
      <c r="F13" s="3">
        <v>43357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AO13" s="5" t="s">
        <v>4</v>
      </c>
      <c r="AP13" s="1">
        <f>Marina!AP13</f>
        <v>43257</v>
      </c>
      <c r="AQ13" s="1">
        <f>Marina!AQ13</f>
        <v>43258</v>
      </c>
      <c r="AR13" s="1">
        <f>Marina!AR13</f>
        <v>43259</v>
      </c>
      <c r="AS13" s="1">
        <f>Marina!AS13</f>
        <v>43262</v>
      </c>
      <c r="AT13" s="1">
        <f>Marina!AT13</f>
        <v>43263</v>
      </c>
      <c r="AU13" s="1">
        <f>Marina!AU13</f>
        <v>43264</v>
      </c>
      <c r="AV13" s="1">
        <f>Marina!AV13</f>
        <v>43265</v>
      </c>
      <c r="AW13" s="1">
        <f>Marina!AW13</f>
        <v>43266</v>
      </c>
      <c r="AX13" s="1">
        <f>Marina!AX13</f>
        <v>43269</v>
      </c>
      <c r="AY13" s="1">
        <f>Marina!AY13</f>
        <v>43270</v>
      </c>
      <c r="AZ13" s="1">
        <f>Marina!AZ13</f>
        <v>43271</v>
      </c>
      <c r="BA13" s="1">
        <f>Marina!BA13</f>
        <v>43272</v>
      </c>
      <c r="BB13" s="1">
        <f>Marina!BB13</f>
        <v>43273</v>
      </c>
      <c r="BC13" s="1">
        <f>Marina!BC13</f>
        <v>43276</v>
      </c>
      <c r="BD13" s="1">
        <f>Marina!BD13</f>
        <v>43277</v>
      </c>
      <c r="BE13" s="1">
        <f>Marina!BE13</f>
        <v>43278</v>
      </c>
      <c r="BF13" s="1">
        <f>Marina!BF13</f>
        <v>43279</v>
      </c>
      <c r="BG13" s="1">
        <f>Marina!BG13</f>
        <v>43280</v>
      </c>
      <c r="BH13" s="1">
        <f>Marina!BH13</f>
        <v>43283</v>
      </c>
      <c r="BI13" s="1">
        <f>Marina!BI13</f>
        <v>43284</v>
      </c>
      <c r="BJ13" s="1">
        <f>Marina!BJ13</f>
        <v>43285</v>
      </c>
      <c r="BK13" s="1">
        <f>Marina!BK13</f>
        <v>43286</v>
      </c>
      <c r="BL13" s="1">
        <f>Marina!BL13</f>
        <v>43287</v>
      </c>
      <c r="BM13" s="1">
        <f>Marina!BM13</f>
        <v>43290</v>
      </c>
      <c r="BN13" s="1">
        <f>Marina!BN13</f>
        <v>43291</v>
      </c>
      <c r="BO13" s="1">
        <f>Marina!BO13</f>
        <v>43292</v>
      </c>
      <c r="BP13" s="1">
        <f>Marina!BP13</f>
        <v>43293</v>
      </c>
      <c r="BQ13" s="1">
        <f>Marina!BQ13</f>
        <v>43294</v>
      </c>
      <c r="BR13" s="1">
        <f>Marina!BR13</f>
        <v>43297</v>
      </c>
      <c r="BS13" s="1">
        <f>Marina!BS13</f>
        <v>43298</v>
      </c>
      <c r="BT13" s="1">
        <f>Marina!BT13</f>
        <v>43299</v>
      </c>
      <c r="BU13" s="1">
        <f>Marina!BU13</f>
        <v>43300</v>
      </c>
      <c r="BV13" s="1">
        <f>Marina!BV13</f>
        <v>43301</v>
      </c>
      <c r="BW13" s="1">
        <f>Marina!BW13</f>
        <v>43304</v>
      </c>
      <c r="BX13" s="1">
        <f>Marina!BX13</f>
        <v>43305</v>
      </c>
      <c r="BY13" s="1">
        <f>Marina!BY13</f>
        <v>43306</v>
      </c>
      <c r="BZ13" s="1">
        <f>Marina!BZ13</f>
        <v>43307</v>
      </c>
      <c r="CA13" s="1">
        <f>Marina!CA13</f>
        <v>43308</v>
      </c>
      <c r="CB13" s="1">
        <f>Marina!CB13</f>
        <v>43311</v>
      </c>
      <c r="CC13" s="1">
        <f>Marina!CC13</f>
        <v>43312</v>
      </c>
      <c r="CD13" s="1">
        <f>Marina!CD13</f>
        <v>43313</v>
      </c>
      <c r="CE13" s="1">
        <f>Marina!CE13</f>
        <v>43314</v>
      </c>
      <c r="CF13" s="1">
        <f>Marina!CF13</f>
        <v>43315</v>
      </c>
      <c r="CG13" s="1">
        <f>Marina!CG13</f>
        <v>43318</v>
      </c>
      <c r="CH13" s="1">
        <f>Marina!CH13</f>
        <v>43319</v>
      </c>
      <c r="CI13" s="1">
        <f>Marina!CI13</f>
        <v>43320</v>
      </c>
      <c r="CJ13" s="1">
        <f>Marina!CJ13</f>
        <v>43321</v>
      </c>
      <c r="CK13" s="1">
        <f>Marina!CK13</f>
        <v>43322</v>
      </c>
      <c r="CL13" s="1">
        <f>Marina!CL13</f>
        <v>43325</v>
      </c>
      <c r="CM13" s="1">
        <f>Marina!CM13</f>
        <v>43326</v>
      </c>
      <c r="CN13" s="1">
        <f>Marina!CN13</f>
        <v>43327</v>
      </c>
      <c r="CO13" s="1">
        <f>Marina!CO13</f>
        <v>43328</v>
      </c>
      <c r="CP13" s="1">
        <f>Marina!CP13</f>
        <v>43329</v>
      </c>
      <c r="CQ13" s="1">
        <f>Marina!CQ13</f>
        <v>43332</v>
      </c>
      <c r="CR13" s="1">
        <f>Marina!CR13</f>
        <v>43333</v>
      </c>
      <c r="CS13" s="1">
        <f>Marina!CS13</f>
        <v>43334</v>
      </c>
      <c r="CT13" s="1">
        <f>Marina!CT13</f>
        <v>43335</v>
      </c>
      <c r="CU13" s="1">
        <f>Marina!CU13</f>
        <v>43336</v>
      </c>
      <c r="CV13" s="1">
        <f>Marina!CV13</f>
        <v>43339</v>
      </c>
      <c r="CW13" s="1">
        <f>Marina!CW13</f>
        <v>43340</v>
      </c>
      <c r="CX13" s="1">
        <f>Marina!CX13</f>
        <v>43341</v>
      </c>
      <c r="CY13" s="1">
        <f>Marina!CY13</f>
        <v>43342</v>
      </c>
      <c r="CZ13" s="1">
        <f>Marina!CZ13</f>
        <v>43343</v>
      </c>
      <c r="DA13" s="1">
        <f>Marina!DA13</f>
        <v>43346</v>
      </c>
      <c r="DB13" s="1">
        <f>Marina!DB13</f>
        <v>43347</v>
      </c>
      <c r="DC13" s="1">
        <f>Marina!DC13</f>
        <v>43348</v>
      </c>
      <c r="DD13" s="1">
        <f>Marina!DD13</f>
        <v>43349</v>
      </c>
      <c r="DE13" s="1">
        <f>Marina!DE13</f>
        <v>43350</v>
      </c>
      <c r="DF13" s="1">
        <f>Marina!DF13</f>
        <v>43352</v>
      </c>
      <c r="DG13" s="1">
        <f>Marina!DG13</f>
        <v>43353</v>
      </c>
      <c r="DH13" s="1">
        <f>Marina!DH13</f>
        <v>43354</v>
      </c>
      <c r="DI13" s="1">
        <f>Marina!DI13</f>
        <v>43355</v>
      </c>
      <c r="DJ13" s="1">
        <f>Marina!DJ13</f>
        <v>43356</v>
      </c>
      <c r="DK13" s="1">
        <f>Marina!DK13</f>
        <v>43357</v>
      </c>
      <c r="DL13" s="1">
        <f>Marina!DL13</f>
        <v>43360</v>
      </c>
      <c r="DM13" s="1">
        <f>Marina!DM13</f>
        <v>43361</v>
      </c>
      <c r="DN13" s="1">
        <f>Marina!DN13</f>
        <v>43362</v>
      </c>
      <c r="DO13" s="1">
        <f>Marina!DO13</f>
        <v>43363</v>
      </c>
      <c r="DP13" s="1">
        <f>Marina!DP13</f>
        <v>43364</v>
      </c>
      <c r="DQ13" s="1">
        <f>Marina!DQ13</f>
        <v>43367</v>
      </c>
      <c r="DR13" s="1">
        <f>Marina!DR13</f>
        <v>43368</v>
      </c>
      <c r="DS13" s="1">
        <f>Marina!DS13</f>
        <v>43369</v>
      </c>
      <c r="DT13" s="1">
        <f>Marina!DT13</f>
        <v>43370</v>
      </c>
      <c r="DU13" s="1">
        <f>Marina!DU13</f>
        <v>43371</v>
      </c>
      <c r="DV13" s="1">
        <f>Marina!DV13</f>
        <v>43374</v>
      </c>
      <c r="DW13" s="1">
        <f>Marina!DW13</f>
        <v>43375</v>
      </c>
      <c r="DX13" s="1">
        <f>Marina!DX13</f>
        <v>43376</v>
      </c>
      <c r="DY13" s="1">
        <f>Marina!DY13</f>
        <v>43377</v>
      </c>
      <c r="DZ13" s="1">
        <f>Marina!DZ13</f>
        <v>43378</v>
      </c>
      <c r="EA13" s="1">
        <f>Marina!EA13</f>
        <v>43381</v>
      </c>
      <c r="EB13" s="1">
        <f>Marina!EB13</f>
        <v>43382</v>
      </c>
    </row>
    <row r="14" spans="2:132" ht="14.45" x14ac:dyDescent="0.35">
      <c r="B14" s="6" t="s">
        <v>0</v>
      </c>
      <c r="C14" s="13">
        <v>0.34</v>
      </c>
      <c r="D14" s="13">
        <v>0.35</v>
      </c>
      <c r="E14" s="13">
        <v>0.35</v>
      </c>
      <c r="F14" s="13">
        <v>0.38</v>
      </c>
      <c r="R14" s="4"/>
      <c r="S14" s="4"/>
      <c r="T14" s="4"/>
      <c r="U14" s="4"/>
      <c r="AO14" s="6" t="s">
        <v>0</v>
      </c>
      <c r="AP14" t="e">
        <f t="shared" ref="AP14:AY16" si="20">HLOOKUP(AP$3,$B$13:$AM$16,MATCH($AO14,$B$13:$B$16,0),FALSE)</f>
        <v>#N/A</v>
      </c>
      <c r="AQ14">
        <f t="shared" si="20"/>
        <v>0.34</v>
      </c>
      <c r="AR14" t="e">
        <f t="shared" si="20"/>
        <v>#N/A</v>
      </c>
      <c r="AS14" t="e">
        <f t="shared" si="20"/>
        <v>#N/A</v>
      </c>
      <c r="AT14" t="e">
        <f t="shared" si="20"/>
        <v>#N/A</v>
      </c>
      <c r="AU14" t="e">
        <f t="shared" si="20"/>
        <v>#N/A</v>
      </c>
      <c r="AV14" t="e">
        <f t="shared" si="20"/>
        <v>#N/A</v>
      </c>
      <c r="AW14" t="e">
        <f t="shared" si="20"/>
        <v>#N/A</v>
      </c>
      <c r="AX14" t="e">
        <f t="shared" si="20"/>
        <v>#N/A</v>
      </c>
      <c r="AY14" t="e">
        <f t="shared" si="20"/>
        <v>#N/A</v>
      </c>
      <c r="AZ14" t="e">
        <f t="shared" ref="AZ14:BI16" si="21">HLOOKUP(AZ$3,$B$13:$AM$16,MATCH($AO14,$B$13:$B$16,0),FALSE)</f>
        <v>#N/A</v>
      </c>
      <c r="BA14" t="e">
        <f t="shared" si="21"/>
        <v>#N/A</v>
      </c>
      <c r="BB14" t="e">
        <f t="shared" si="21"/>
        <v>#N/A</v>
      </c>
      <c r="BC14" t="e">
        <f t="shared" si="21"/>
        <v>#N/A</v>
      </c>
      <c r="BD14" t="e">
        <f t="shared" si="21"/>
        <v>#N/A</v>
      </c>
      <c r="BE14" t="e">
        <f t="shared" si="21"/>
        <v>#N/A</v>
      </c>
      <c r="BF14" t="e">
        <f t="shared" si="21"/>
        <v>#N/A</v>
      </c>
      <c r="BG14" t="e">
        <f t="shared" si="21"/>
        <v>#N/A</v>
      </c>
      <c r="BH14" t="e">
        <f t="shared" si="21"/>
        <v>#N/A</v>
      </c>
      <c r="BI14" t="e">
        <f t="shared" si="21"/>
        <v>#N/A</v>
      </c>
      <c r="BJ14" t="e">
        <f t="shared" ref="BJ14:BS16" si="22">HLOOKUP(BJ$3,$B$13:$AM$16,MATCH($AO14,$B$13:$B$16,0),FALSE)</f>
        <v>#N/A</v>
      </c>
      <c r="BK14" t="e">
        <f t="shared" si="22"/>
        <v>#N/A</v>
      </c>
      <c r="BL14" t="e">
        <f t="shared" si="22"/>
        <v>#N/A</v>
      </c>
      <c r="BM14" t="e">
        <f t="shared" si="22"/>
        <v>#N/A</v>
      </c>
      <c r="BN14" t="e">
        <f t="shared" si="22"/>
        <v>#N/A</v>
      </c>
      <c r="BO14" t="e">
        <f t="shared" si="22"/>
        <v>#N/A</v>
      </c>
      <c r="BP14" t="e">
        <f t="shared" si="22"/>
        <v>#N/A</v>
      </c>
      <c r="BQ14" t="e">
        <f t="shared" si="22"/>
        <v>#N/A</v>
      </c>
      <c r="BR14" t="e">
        <f t="shared" si="22"/>
        <v>#N/A</v>
      </c>
      <c r="BS14" t="e">
        <f t="shared" si="22"/>
        <v>#N/A</v>
      </c>
      <c r="BT14" t="e">
        <f t="shared" ref="BT14:CC16" si="23">HLOOKUP(BT$3,$B$13:$AM$16,MATCH($AO14,$B$13:$B$16,0),FALSE)</f>
        <v>#N/A</v>
      </c>
      <c r="BU14" t="e">
        <f t="shared" si="23"/>
        <v>#N/A</v>
      </c>
      <c r="BV14" t="e">
        <f t="shared" si="23"/>
        <v>#N/A</v>
      </c>
      <c r="BW14" t="e">
        <f t="shared" si="23"/>
        <v>#N/A</v>
      </c>
      <c r="BX14" t="e">
        <f t="shared" si="23"/>
        <v>#N/A</v>
      </c>
      <c r="BY14" t="e">
        <f t="shared" si="23"/>
        <v>#N/A</v>
      </c>
      <c r="BZ14" t="e">
        <f t="shared" si="23"/>
        <v>#N/A</v>
      </c>
      <c r="CA14" t="e">
        <f t="shared" si="23"/>
        <v>#N/A</v>
      </c>
      <c r="CB14" t="e">
        <f t="shared" si="23"/>
        <v>#N/A</v>
      </c>
      <c r="CC14" t="e">
        <f t="shared" si="23"/>
        <v>#N/A</v>
      </c>
      <c r="CD14" t="e">
        <f t="shared" ref="CD14:CM16" si="24">HLOOKUP(CD$3,$B$13:$AM$16,MATCH($AO14,$B$13:$B$16,0),FALSE)</f>
        <v>#N/A</v>
      </c>
      <c r="CE14" t="e">
        <f t="shared" si="24"/>
        <v>#N/A</v>
      </c>
      <c r="CF14" t="e">
        <f t="shared" si="24"/>
        <v>#N/A</v>
      </c>
      <c r="CG14" t="e">
        <f t="shared" si="24"/>
        <v>#N/A</v>
      </c>
      <c r="CH14" t="e">
        <f t="shared" si="24"/>
        <v>#N/A</v>
      </c>
      <c r="CI14" t="e">
        <f t="shared" si="24"/>
        <v>#N/A</v>
      </c>
      <c r="CJ14" t="e">
        <f t="shared" si="24"/>
        <v>#N/A</v>
      </c>
      <c r="CK14" t="e">
        <f t="shared" si="24"/>
        <v>#N/A</v>
      </c>
      <c r="CL14" t="e">
        <f t="shared" si="24"/>
        <v>#N/A</v>
      </c>
      <c r="CM14" t="e">
        <f t="shared" si="24"/>
        <v>#N/A</v>
      </c>
      <c r="CN14" t="e">
        <f t="shared" ref="CN14:CW16" si="25">HLOOKUP(CN$3,$B$13:$AM$16,MATCH($AO14,$B$13:$B$16,0),FALSE)</f>
        <v>#N/A</v>
      </c>
      <c r="CO14" t="e">
        <f t="shared" si="25"/>
        <v>#N/A</v>
      </c>
      <c r="CP14" t="e">
        <f t="shared" si="25"/>
        <v>#N/A</v>
      </c>
      <c r="CQ14" t="e">
        <f t="shared" si="25"/>
        <v>#N/A</v>
      </c>
      <c r="CR14">
        <f t="shared" si="25"/>
        <v>0.35</v>
      </c>
      <c r="CS14" t="e">
        <f t="shared" si="25"/>
        <v>#N/A</v>
      </c>
      <c r="CT14" t="e">
        <f t="shared" si="25"/>
        <v>#N/A</v>
      </c>
      <c r="CU14" t="e">
        <f t="shared" si="25"/>
        <v>#N/A</v>
      </c>
      <c r="CV14" t="e">
        <f t="shared" si="25"/>
        <v>#N/A</v>
      </c>
      <c r="CW14" t="e">
        <f t="shared" si="25"/>
        <v>#N/A</v>
      </c>
      <c r="CX14" t="e">
        <f t="shared" ref="CX14:DG16" si="26">HLOOKUP(CX$3,$B$13:$AM$16,MATCH($AO14,$B$13:$B$16,0),FALSE)</f>
        <v>#N/A</v>
      </c>
      <c r="CY14" t="e">
        <f t="shared" si="26"/>
        <v>#N/A</v>
      </c>
      <c r="CZ14" t="e">
        <f t="shared" si="26"/>
        <v>#N/A</v>
      </c>
      <c r="DA14" t="e">
        <f t="shared" si="26"/>
        <v>#N/A</v>
      </c>
      <c r="DB14" t="e">
        <f t="shared" si="26"/>
        <v>#N/A</v>
      </c>
      <c r="DC14" t="e">
        <f t="shared" si="26"/>
        <v>#N/A</v>
      </c>
      <c r="DD14" t="e">
        <f t="shared" si="26"/>
        <v>#N/A</v>
      </c>
      <c r="DE14" t="e">
        <f t="shared" si="26"/>
        <v>#N/A</v>
      </c>
      <c r="DF14" t="e">
        <f t="shared" si="26"/>
        <v>#N/A</v>
      </c>
      <c r="DG14">
        <f t="shared" si="26"/>
        <v>0.35</v>
      </c>
      <c r="DH14" t="e">
        <f t="shared" ref="DH14:DQ16" si="27">HLOOKUP(DH$3,$B$13:$AM$16,MATCH($AO14,$B$13:$B$16,0),FALSE)</f>
        <v>#N/A</v>
      </c>
      <c r="DI14" t="e">
        <f t="shared" si="27"/>
        <v>#N/A</v>
      </c>
      <c r="DJ14" t="e">
        <f t="shared" si="27"/>
        <v>#N/A</v>
      </c>
      <c r="DK14">
        <f t="shared" si="27"/>
        <v>0.38</v>
      </c>
      <c r="DL14" t="e">
        <f t="shared" si="27"/>
        <v>#N/A</v>
      </c>
      <c r="DM14" t="e">
        <f t="shared" si="27"/>
        <v>#N/A</v>
      </c>
      <c r="DN14" t="e">
        <f t="shared" si="27"/>
        <v>#N/A</v>
      </c>
      <c r="DO14" t="e">
        <f t="shared" si="27"/>
        <v>#N/A</v>
      </c>
      <c r="DP14" t="e">
        <f t="shared" si="27"/>
        <v>#N/A</v>
      </c>
      <c r="DQ14" t="e">
        <f t="shared" si="27"/>
        <v>#N/A</v>
      </c>
      <c r="DR14" t="e">
        <f t="shared" ref="DR14:EB16" si="28">HLOOKUP(DR$3,$B$13:$AM$16,MATCH($AO14,$B$13:$B$16,0),FALSE)</f>
        <v>#N/A</v>
      </c>
      <c r="DS14" t="e">
        <f t="shared" si="28"/>
        <v>#N/A</v>
      </c>
      <c r="DT14" t="e">
        <f t="shared" si="28"/>
        <v>#N/A</v>
      </c>
      <c r="DU14" t="e">
        <f t="shared" si="28"/>
        <v>#N/A</v>
      </c>
      <c r="DV14" t="e">
        <f t="shared" si="28"/>
        <v>#N/A</v>
      </c>
      <c r="DW14" t="e">
        <f t="shared" si="28"/>
        <v>#N/A</v>
      </c>
      <c r="DX14" t="e">
        <f t="shared" si="28"/>
        <v>#N/A</v>
      </c>
      <c r="DY14" t="e">
        <f t="shared" si="28"/>
        <v>#N/A</v>
      </c>
      <c r="DZ14" t="e">
        <f t="shared" si="28"/>
        <v>#N/A</v>
      </c>
      <c r="EA14" t="e">
        <f t="shared" si="28"/>
        <v>#N/A</v>
      </c>
      <c r="EB14" t="e">
        <f t="shared" si="28"/>
        <v>#N/A</v>
      </c>
    </row>
    <row r="15" spans="2:132" ht="14.45" x14ac:dyDescent="0.35">
      <c r="B15" s="11" t="s">
        <v>2</v>
      </c>
      <c r="C15" s="15">
        <v>0.36</v>
      </c>
      <c r="D15" s="15">
        <v>0.38</v>
      </c>
      <c r="E15" s="15">
        <v>0.45</v>
      </c>
      <c r="F15" s="15">
        <v>0.45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AO15" s="11" t="s">
        <v>2</v>
      </c>
      <c r="AP15" t="e">
        <f t="shared" si="20"/>
        <v>#N/A</v>
      </c>
      <c r="AQ15">
        <f t="shared" si="20"/>
        <v>0.36</v>
      </c>
      <c r="AR15" t="e">
        <f t="shared" si="20"/>
        <v>#N/A</v>
      </c>
      <c r="AS15" t="e">
        <f t="shared" si="20"/>
        <v>#N/A</v>
      </c>
      <c r="AT15" t="e">
        <f t="shared" si="20"/>
        <v>#N/A</v>
      </c>
      <c r="AU15" t="e">
        <f t="shared" si="20"/>
        <v>#N/A</v>
      </c>
      <c r="AV15" t="e">
        <f t="shared" si="20"/>
        <v>#N/A</v>
      </c>
      <c r="AW15" t="e">
        <f t="shared" si="20"/>
        <v>#N/A</v>
      </c>
      <c r="AX15" t="e">
        <f t="shared" si="20"/>
        <v>#N/A</v>
      </c>
      <c r="AY15" t="e">
        <f t="shared" si="20"/>
        <v>#N/A</v>
      </c>
      <c r="AZ15" t="e">
        <f t="shared" si="21"/>
        <v>#N/A</v>
      </c>
      <c r="BA15" t="e">
        <f t="shared" si="21"/>
        <v>#N/A</v>
      </c>
      <c r="BB15" t="e">
        <f t="shared" si="21"/>
        <v>#N/A</v>
      </c>
      <c r="BC15" t="e">
        <f t="shared" si="21"/>
        <v>#N/A</v>
      </c>
      <c r="BD15" t="e">
        <f t="shared" si="21"/>
        <v>#N/A</v>
      </c>
      <c r="BE15" t="e">
        <f t="shared" si="21"/>
        <v>#N/A</v>
      </c>
      <c r="BF15" t="e">
        <f t="shared" si="21"/>
        <v>#N/A</v>
      </c>
      <c r="BG15" t="e">
        <f t="shared" si="21"/>
        <v>#N/A</v>
      </c>
      <c r="BH15" t="e">
        <f t="shared" si="21"/>
        <v>#N/A</v>
      </c>
      <c r="BI15" t="e">
        <f t="shared" si="21"/>
        <v>#N/A</v>
      </c>
      <c r="BJ15" t="e">
        <f t="shared" si="22"/>
        <v>#N/A</v>
      </c>
      <c r="BK15" t="e">
        <f t="shared" si="22"/>
        <v>#N/A</v>
      </c>
      <c r="BL15" t="e">
        <f t="shared" si="22"/>
        <v>#N/A</v>
      </c>
      <c r="BM15" t="e">
        <f t="shared" si="22"/>
        <v>#N/A</v>
      </c>
      <c r="BN15" t="e">
        <f t="shared" si="22"/>
        <v>#N/A</v>
      </c>
      <c r="BO15" t="e">
        <f t="shared" si="22"/>
        <v>#N/A</v>
      </c>
      <c r="BP15" t="e">
        <f t="shared" si="22"/>
        <v>#N/A</v>
      </c>
      <c r="BQ15" t="e">
        <f t="shared" si="22"/>
        <v>#N/A</v>
      </c>
      <c r="BR15" t="e">
        <f t="shared" si="22"/>
        <v>#N/A</v>
      </c>
      <c r="BS15" t="e">
        <f t="shared" si="22"/>
        <v>#N/A</v>
      </c>
      <c r="BT15" t="e">
        <f t="shared" si="23"/>
        <v>#N/A</v>
      </c>
      <c r="BU15" t="e">
        <f t="shared" si="23"/>
        <v>#N/A</v>
      </c>
      <c r="BV15" t="e">
        <f t="shared" si="23"/>
        <v>#N/A</v>
      </c>
      <c r="BW15" t="e">
        <f t="shared" si="23"/>
        <v>#N/A</v>
      </c>
      <c r="BX15" t="e">
        <f t="shared" si="23"/>
        <v>#N/A</v>
      </c>
      <c r="BY15" t="e">
        <f t="shared" si="23"/>
        <v>#N/A</v>
      </c>
      <c r="BZ15" t="e">
        <f t="shared" si="23"/>
        <v>#N/A</v>
      </c>
      <c r="CA15" t="e">
        <f t="shared" si="23"/>
        <v>#N/A</v>
      </c>
      <c r="CB15" t="e">
        <f t="shared" si="23"/>
        <v>#N/A</v>
      </c>
      <c r="CC15" t="e">
        <f t="shared" si="23"/>
        <v>#N/A</v>
      </c>
      <c r="CD15" t="e">
        <f t="shared" si="24"/>
        <v>#N/A</v>
      </c>
      <c r="CE15" t="e">
        <f t="shared" si="24"/>
        <v>#N/A</v>
      </c>
      <c r="CF15" t="e">
        <f t="shared" si="24"/>
        <v>#N/A</v>
      </c>
      <c r="CG15" t="e">
        <f t="shared" si="24"/>
        <v>#N/A</v>
      </c>
      <c r="CH15" t="e">
        <f t="shared" si="24"/>
        <v>#N/A</v>
      </c>
      <c r="CI15" t="e">
        <f t="shared" si="24"/>
        <v>#N/A</v>
      </c>
      <c r="CJ15" t="e">
        <f t="shared" si="24"/>
        <v>#N/A</v>
      </c>
      <c r="CK15" t="e">
        <f t="shared" si="24"/>
        <v>#N/A</v>
      </c>
      <c r="CL15" t="e">
        <f t="shared" si="24"/>
        <v>#N/A</v>
      </c>
      <c r="CM15" t="e">
        <f t="shared" si="24"/>
        <v>#N/A</v>
      </c>
      <c r="CN15" t="e">
        <f t="shared" si="25"/>
        <v>#N/A</v>
      </c>
      <c r="CO15" t="e">
        <f t="shared" si="25"/>
        <v>#N/A</v>
      </c>
      <c r="CP15" t="e">
        <f t="shared" si="25"/>
        <v>#N/A</v>
      </c>
      <c r="CQ15" t="e">
        <f t="shared" si="25"/>
        <v>#N/A</v>
      </c>
      <c r="CR15">
        <f t="shared" si="25"/>
        <v>0.38</v>
      </c>
      <c r="CS15" t="e">
        <f t="shared" si="25"/>
        <v>#N/A</v>
      </c>
      <c r="CT15" t="e">
        <f t="shared" si="25"/>
        <v>#N/A</v>
      </c>
      <c r="CU15" t="e">
        <f t="shared" si="25"/>
        <v>#N/A</v>
      </c>
      <c r="CV15" t="e">
        <f t="shared" si="25"/>
        <v>#N/A</v>
      </c>
      <c r="CW15" t="e">
        <f t="shared" si="25"/>
        <v>#N/A</v>
      </c>
      <c r="CX15" t="e">
        <f t="shared" si="26"/>
        <v>#N/A</v>
      </c>
      <c r="CY15" t="e">
        <f t="shared" si="26"/>
        <v>#N/A</v>
      </c>
      <c r="CZ15" t="e">
        <f t="shared" si="26"/>
        <v>#N/A</v>
      </c>
      <c r="DA15" t="e">
        <f t="shared" si="26"/>
        <v>#N/A</v>
      </c>
      <c r="DB15" t="e">
        <f t="shared" si="26"/>
        <v>#N/A</v>
      </c>
      <c r="DC15" t="e">
        <f t="shared" si="26"/>
        <v>#N/A</v>
      </c>
      <c r="DD15" t="e">
        <f t="shared" si="26"/>
        <v>#N/A</v>
      </c>
      <c r="DE15" t="e">
        <f t="shared" si="26"/>
        <v>#N/A</v>
      </c>
      <c r="DF15" t="e">
        <f t="shared" si="26"/>
        <v>#N/A</v>
      </c>
      <c r="DG15">
        <f t="shared" si="26"/>
        <v>0.45</v>
      </c>
      <c r="DH15" t="e">
        <f t="shared" si="27"/>
        <v>#N/A</v>
      </c>
      <c r="DI15" t="e">
        <f t="shared" si="27"/>
        <v>#N/A</v>
      </c>
      <c r="DJ15" t="e">
        <f t="shared" si="27"/>
        <v>#N/A</v>
      </c>
      <c r="DK15">
        <f t="shared" si="27"/>
        <v>0.45</v>
      </c>
      <c r="DL15" t="e">
        <f t="shared" si="27"/>
        <v>#N/A</v>
      </c>
      <c r="DM15" t="e">
        <f t="shared" si="27"/>
        <v>#N/A</v>
      </c>
      <c r="DN15" t="e">
        <f t="shared" si="27"/>
        <v>#N/A</v>
      </c>
      <c r="DO15" t="e">
        <f t="shared" si="27"/>
        <v>#N/A</v>
      </c>
      <c r="DP15" t="e">
        <f t="shared" si="27"/>
        <v>#N/A</v>
      </c>
      <c r="DQ15" t="e">
        <f t="shared" si="27"/>
        <v>#N/A</v>
      </c>
      <c r="DR15" t="e">
        <f t="shared" si="28"/>
        <v>#N/A</v>
      </c>
      <c r="DS15" t="e">
        <f t="shared" si="28"/>
        <v>#N/A</v>
      </c>
      <c r="DT15" t="e">
        <f t="shared" si="28"/>
        <v>#N/A</v>
      </c>
      <c r="DU15" t="e">
        <f t="shared" si="28"/>
        <v>#N/A</v>
      </c>
      <c r="DV15" t="e">
        <f t="shared" si="28"/>
        <v>#N/A</v>
      </c>
      <c r="DW15" t="e">
        <f t="shared" si="28"/>
        <v>#N/A</v>
      </c>
      <c r="DX15" t="e">
        <f t="shared" si="28"/>
        <v>#N/A</v>
      </c>
      <c r="DY15" t="e">
        <f t="shared" si="28"/>
        <v>#N/A</v>
      </c>
      <c r="DZ15" t="e">
        <f t="shared" si="28"/>
        <v>#N/A</v>
      </c>
      <c r="EA15" t="e">
        <f t="shared" si="28"/>
        <v>#N/A</v>
      </c>
      <c r="EB15" t="e">
        <f t="shared" si="28"/>
        <v>#N/A</v>
      </c>
    </row>
    <row r="16" spans="2:132" ht="14.45" x14ac:dyDescent="0.35">
      <c r="B16" s="7" t="s">
        <v>8</v>
      </c>
      <c r="C16" s="13">
        <f>1-C14-C15</f>
        <v>0.29999999999999993</v>
      </c>
      <c r="D16" s="13">
        <f>1-D14-D15</f>
        <v>0.27</v>
      </c>
      <c r="E16" s="13">
        <f>1-E14-E15</f>
        <v>0.2</v>
      </c>
      <c r="F16" s="13">
        <f>1-F14-F15</f>
        <v>0.16999999999999998</v>
      </c>
      <c r="AO16" s="7" t="s">
        <v>8</v>
      </c>
      <c r="AP16" t="e">
        <f t="shared" si="20"/>
        <v>#N/A</v>
      </c>
      <c r="AQ16">
        <f t="shared" si="20"/>
        <v>0.29999999999999993</v>
      </c>
      <c r="AR16" t="e">
        <f t="shared" si="20"/>
        <v>#N/A</v>
      </c>
      <c r="AS16" t="e">
        <f t="shared" si="20"/>
        <v>#N/A</v>
      </c>
      <c r="AT16" t="e">
        <f t="shared" si="20"/>
        <v>#N/A</v>
      </c>
      <c r="AU16" t="e">
        <f t="shared" si="20"/>
        <v>#N/A</v>
      </c>
      <c r="AV16" t="e">
        <f t="shared" si="20"/>
        <v>#N/A</v>
      </c>
      <c r="AW16" t="e">
        <f t="shared" si="20"/>
        <v>#N/A</v>
      </c>
      <c r="AX16" t="e">
        <f t="shared" si="20"/>
        <v>#N/A</v>
      </c>
      <c r="AY16" t="e">
        <f t="shared" si="20"/>
        <v>#N/A</v>
      </c>
      <c r="AZ16" t="e">
        <f t="shared" si="21"/>
        <v>#N/A</v>
      </c>
      <c r="BA16" t="e">
        <f t="shared" si="21"/>
        <v>#N/A</v>
      </c>
      <c r="BB16" t="e">
        <f t="shared" si="21"/>
        <v>#N/A</v>
      </c>
      <c r="BC16" t="e">
        <f t="shared" si="21"/>
        <v>#N/A</v>
      </c>
      <c r="BD16" t="e">
        <f t="shared" si="21"/>
        <v>#N/A</v>
      </c>
      <c r="BE16" t="e">
        <f t="shared" si="21"/>
        <v>#N/A</v>
      </c>
      <c r="BF16" t="e">
        <f t="shared" si="21"/>
        <v>#N/A</v>
      </c>
      <c r="BG16" t="e">
        <f t="shared" si="21"/>
        <v>#N/A</v>
      </c>
      <c r="BH16" t="e">
        <f t="shared" si="21"/>
        <v>#N/A</v>
      </c>
      <c r="BI16" t="e">
        <f t="shared" si="21"/>
        <v>#N/A</v>
      </c>
      <c r="BJ16" t="e">
        <f t="shared" si="22"/>
        <v>#N/A</v>
      </c>
      <c r="BK16" t="e">
        <f t="shared" si="22"/>
        <v>#N/A</v>
      </c>
      <c r="BL16" t="e">
        <f t="shared" si="22"/>
        <v>#N/A</v>
      </c>
      <c r="BM16" t="e">
        <f t="shared" si="22"/>
        <v>#N/A</v>
      </c>
      <c r="BN16" t="e">
        <f t="shared" si="22"/>
        <v>#N/A</v>
      </c>
      <c r="BO16" t="e">
        <f t="shared" si="22"/>
        <v>#N/A</v>
      </c>
      <c r="BP16" t="e">
        <f t="shared" si="22"/>
        <v>#N/A</v>
      </c>
      <c r="BQ16" t="e">
        <f t="shared" si="22"/>
        <v>#N/A</v>
      </c>
      <c r="BR16" t="e">
        <f t="shared" si="22"/>
        <v>#N/A</v>
      </c>
      <c r="BS16" t="e">
        <f t="shared" si="22"/>
        <v>#N/A</v>
      </c>
      <c r="BT16" t="e">
        <f t="shared" si="23"/>
        <v>#N/A</v>
      </c>
      <c r="BU16" t="e">
        <f t="shared" si="23"/>
        <v>#N/A</v>
      </c>
      <c r="BV16" t="e">
        <f t="shared" si="23"/>
        <v>#N/A</v>
      </c>
      <c r="BW16" t="e">
        <f t="shared" si="23"/>
        <v>#N/A</v>
      </c>
      <c r="BX16" t="e">
        <f t="shared" si="23"/>
        <v>#N/A</v>
      </c>
      <c r="BY16" t="e">
        <f t="shared" si="23"/>
        <v>#N/A</v>
      </c>
      <c r="BZ16" t="e">
        <f t="shared" si="23"/>
        <v>#N/A</v>
      </c>
      <c r="CA16" t="e">
        <f t="shared" si="23"/>
        <v>#N/A</v>
      </c>
      <c r="CB16" t="e">
        <f t="shared" si="23"/>
        <v>#N/A</v>
      </c>
      <c r="CC16" t="e">
        <f t="shared" si="23"/>
        <v>#N/A</v>
      </c>
      <c r="CD16" t="e">
        <f t="shared" si="24"/>
        <v>#N/A</v>
      </c>
      <c r="CE16" t="e">
        <f t="shared" si="24"/>
        <v>#N/A</v>
      </c>
      <c r="CF16" t="e">
        <f t="shared" si="24"/>
        <v>#N/A</v>
      </c>
      <c r="CG16" t="e">
        <f t="shared" si="24"/>
        <v>#N/A</v>
      </c>
      <c r="CH16" t="e">
        <f t="shared" si="24"/>
        <v>#N/A</v>
      </c>
      <c r="CI16" t="e">
        <f t="shared" si="24"/>
        <v>#N/A</v>
      </c>
      <c r="CJ16" t="e">
        <f t="shared" si="24"/>
        <v>#N/A</v>
      </c>
      <c r="CK16" t="e">
        <f t="shared" si="24"/>
        <v>#N/A</v>
      </c>
      <c r="CL16" t="e">
        <f t="shared" si="24"/>
        <v>#N/A</v>
      </c>
      <c r="CM16" t="e">
        <f t="shared" si="24"/>
        <v>#N/A</v>
      </c>
      <c r="CN16" t="e">
        <f t="shared" si="25"/>
        <v>#N/A</v>
      </c>
      <c r="CO16" t="e">
        <f t="shared" si="25"/>
        <v>#N/A</v>
      </c>
      <c r="CP16" t="e">
        <f t="shared" si="25"/>
        <v>#N/A</v>
      </c>
      <c r="CQ16" t="e">
        <f t="shared" si="25"/>
        <v>#N/A</v>
      </c>
      <c r="CR16">
        <f t="shared" si="25"/>
        <v>0.27</v>
      </c>
      <c r="CS16" t="e">
        <f t="shared" si="25"/>
        <v>#N/A</v>
      </c>
      <c r="CT16" t="e">
        <f t="shared" si="25"/>
        <v>#N/A</v>
      </c>
      <c r="CU16" t="e">
        <f t="shared" si="25"/>
        <v>#N/A</v>
      </c>
      <c r="CV16" t="e">
        <f t="shared" si="25"/>
        <v>#N/A</v>
      </c>
      <c r="CW16" t="e">
        <f t="shared" si="25"/>
        <v>#N/A</v>
      </c>
      <c r="CX16" t="e">
        <f t="shared" si="26"/>
        <v>#N/A</v>
      </c>
      <c r="CY16" t="e">
        <f t="shared" si="26"/>
        <v>#N/A</v>
      </c>
      <c r="CZ16" t="e">
        <f t="shared" si="26"/>
        <v>#N/A</v>
      </c>
      <c r="DA16" t="e">
        <f t="shared" si="26"/>
        <v>#N/A</v>
      </c>
      <c r="DB16" t="e">
        <f t="shared" si="26"/>
        <v>#N/A</v>
      </c>
      <c r="DC16" t="e">
        <f t="shared" si="26"/>
        <v>#N/A</v>
      </c>
      <c r="DD16" t="e">
        <f t="shared" si="26"/>
        <v>#N/A</v>
      </c>
      <c r="DE16" t="e">
        <f t="shared" si="26"/>
        <v>#N/A</v>
      </c>
      <c r="DF16" t="e">
        <f t="shared" si="26"/>
        <v>#N/A</v>
      </c>
      <c r="DG16">
        <f t="shared" si="26"/>
        <v>0.2</v>
      </c>
      <c r="DH16" t="e">
        <f t="shared" si="27"/>
        <v>#N/A</v>
      </c>
      <c r="DI16" t="e">
        <f t="shared" si="27"/>
        <v>#N/A</v>
      </c>
      <c r="DJ16" t="e">
        <f t="shared" si="27"/>
        <v>#N/A</v>
      </c>
      <c r="DK16">
        <f t="shared" si="27"/>
        <v>0.16999999999999998</v>
      </c>
      <c r="DL16" t="e">
        <f t="shared" si="27"/>
        <v>#N/A</v>
      </c>
      <c r="DM16" t="e">
        <f t="shared" si="27"/>
        <v>#N/A</v>
      </c>
      <c r="DN16" t="e">
        <f t="shared" si="27"/>
        <v>#N/A</v>
      </c>
      <c r="DO16" t="e">
        <f t="shared" si="27"/>
        <v>#N/A</v>
      </c>
      <c r="DP16" t="e">
        <f t="shared" si="27"/>
        <v>#N/A</v>
      </c>
      <c r="DQ16" t="e">
        <f t="shared" si="27"/>
        <v>#N/A</v>
      </c>
      <c r="DR16" t="e">
        <f t="shared" si="28"/>
        <v>#N/A</v>
      </c>
      <c r="DS16" t="e">
        <f t="shared" si="28"/>
        <v>#N/A</v>
      </c>
      <c r="DT16" t="e">
        <f t="shared" si="28"/>
        <v>#N/A</v>
      </c>
      <c r="DU16" t="e">
        <f t="shared" si="28"/>
        <v>#N/A</v>
      </c>
      <c r="DV16" t="e">
        <f t="shared" si="28"/>
        <v>#N/A</v>
      </c>
      <c r="DW16" t="e">
        <f t="shared" si="28"/>
        <v>#N/A</v>
      </c>
      <c r="DX16" t="e">
        <f t="shared" si="28"/>
        <v>#N/A</v>
      </c>
      <c r="DY16" t="e">
        <f t="shared" si="28"/>
        <v>#N/A</v>
      </c>
      <c r="DZ16" t="e">
        <f t="shared" si="28"/>
        <v>#N/A</v>
      </c>
      <c r="EA16" t="e">
        <f t="shared" si="28"/>
        <v>#N/A</v>
      </c>
      <c r="EB16" t="e">
        <f t="shared" si="28"/>
        <v>#N/A</v>
      </c>
    </row>
    <row r="17" spans="2:132" thickBot="1" x14ac:dyDescent="0.4">
      <c r="C17" s="21">
        <f t="shared" ref="C17:E17" si="29">C14-C15</f>
        <v>-1.9999999999999962E-2</v>
      </c>
      <c r="D17" s="21">
        <f t="shared" si="29"/>
        <v>-3.0000000000000027E-2</v>
      </c>
      <c r="E17" s="21">
        <f t="shared" si="29"/>
        <v>-0.10000000000000003</v>
      </c>
      <c r="F17" s="21">
        <f>F14-F15</f>
        <v>-7.0000000000000007E-2</v>
      </c>
    </row>
    <row r="18" spans="2:132" thickBot="1" x14ac:dyDescent="0.4">
      <c r="B18" s="5" t="s">
        <v>5</v>
      </c>
      <c r="C18" s="3">
        <v>43346</v>
      </c>
      <c r="D18" s="3">
        <v>43353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AO18" s="5" t="s">
        <v>5</v>
      </c>
      <c r="AP18" s="1">
        <f>Marina!AP18</f>
        <v>43257</v>
      </c>
      <c r="AQ18" s="1">
        <f>Marina!AQ18</f>
        <v>43258</v>
      </c>
      <c r="AR18" s="1">
        <f>Marina!AR18</f>
        <v>43259</v>
      </c>
      <c r="AS18" s="1">
        <f>Marina!AS18</f>
        <v>43262</v>
      </c>
      <c r="AT18" s="1">
        <f>Marina!AT18</f>
        <v>43263</v>
      </c>
      <c r="AU18" s="1">
        <f>Marina!AU18</f>
        <v>43264</v>
      </c>
      <c r="AV18" s="1">
        <f>Marina!AV18</f>
        <v>43265</v>
      </c>
      <c r="AW18" s="1">
        <f>Marina!AW18</f>
        <v>43266</v>
      </c>
      <c r="AX18" s="1">
        <f>Marina!AX18</f>
        <v>43269</v>
      </c>
      <c r="AY18" s="1">
        <f>Marina!AY18</f>
        <v>43270</v>
      </c>
      <c r="AZ18" s="1">
        <f>Marina!AZ18</f>
        <v>43271</v>
      </c>
      <c r="BA18" s="1">
        <f>Marina!BA18</f>
        <v>43272</v>
      </c>
      <c r="BB18" s="1">
        <f>Marina!BB18</f>
        <v>43273</v>
      </c>
      <c r="BC18" s="1">
        <f>Marina!BC18</f>
        <v>43276</v>
      </c>
      <c r="BD18" s="1">
        <f>Marina!BD18</f>
        <v>43277</v>
      </c>
      <c r="BE18" s="1">
        <f>Marina!BE18</f>
        <v>43278</v>
      </c>
      <c r="BF18" s="1">
        <f>Marina!BF18</f>
        <v>43279</v>
      </c>
      <c r="BG18" s="1">
        <f>Marina!BG18</f>
        <v>43280</v>
      </c>
      <c r="BH18" s="1">
        <f>Marina!BH18</f>
        <v>43283</v>
      </c>
      <c r="BI18" s="1">
        <f>Marina!BI18</f>
        <v>43284</v>
      </c>
      <c r="BJ18" s="1">
        <f>Marina!BJ18</f>
        <v>43285</v>
      </c>
      <c r="BK18" s="1">
        <f>Marina!BK18</f>
        <v>43286</v>
      </c>
      <c r="BL18" s="1">
        <f>Marina!BL18</f>
        <v>43287</v>
      </c>
      <c r="BM18" s="1">
        <f>Marina!BM18</f>
        <v>43290</v>
      </c>
      <c r="BN18" s="1">
        <f>Marina!BN18</f>
        <v>43291</v>
      </c>
      <c r="BO18" s="1">
        <f>Marina!BO18</f>
        <v>43292</v>
      </c>
      <c r="BP18" s="1">
        <f>Marina!BP18</f>
        <v>43293</v>
      </c>
      <c r="BQ18" s="1">
        <f>Marina!BQ18</f>
        <v>43294</v>
      </c>
      <c r="BR18" s="1">
        <f>Marina!BR18</f>
        <v>43297</v>
      </c>
      <c r="BS18" s="1">
        <f>Marina!BS18</f>
        <v>43298</v>
      </c>
      <c r="BT18" s="1">
        <f>Marina!BT18</f>
        <v>43299</v>
      </c>
      <c r="BU18" s="1">
        <f>Marina!BU18</f>
        <v>43300</v>
      </c>
      <c r="BV18" s="1">
        <f>Marina!BV18</f>
        <v>43301</v>
      </c>
      <c r="BW18" s="1">
        <f>Marina!BW18</f>
        <v>43304</v>
      </c>
      <c r="BX18" s="1">
        <f>Marina!BX18</f>
        <v>43305</v>
      </c>
      <c r="BY18" s="1">
        <f>Marina!BY18</f>
        <v>43306</v>
      </c>
      <c r="BZ18" s="1">
        <f>Marina!BZ18</f>
        <v>43307</v>
      </c>
      <c r="CA18" s="1">
        <f>Marina!CA18</f>
        <v>43308</v>
      </c>
      <c r="CB18" s="1">
        <f>Marina!CB18</f>
        <v>43311</v>
      </c>
      <c r="CC18" s="1">
        <f>Marina!CC18</f>
        <v>43312</v>
      </c>
      <c r="CD18" s="1">
        <f>Marina!CD18</f>
        <v>43313</v>
      </c>
      <c r="CE18" s="1">
        <f>Marina!CE18</f>
        <v>43314</v>
      </c>
      <c r="CF18" s="1">
        <f>Marina!CF18</f>
        <v>43315</v>
      </c>
      <c r="CG18" s="1">
        <f>Marina!CG18</f>
        <v>43318</v>
      </c>
      <c r="CH18" s="1">
        <f>Marina!CH18</f>
        <v>43319</v>
      </c>
      <c r="CI18" s="1">
        <f>Marina!CI18</f>
        <v>43320</v>
      </c>
      <c r="CJ18" s="1">
        <f>Marina!CJ18</f>
        <v>43321</v>
      </c>
      <c r="CK18" s="1">
        <f>Marina!CK18</f>
        <v>43322</v>
      </c>
      <c r="CL18" s="1">
        <f>Marina!CL18</f>
        <v>43325</v>
      </c>
      <c r="CM18" s="1">
        <f>Marina!CM18</f>
        <v>43326</v>
      </c>
      <c r="CN18" s="1">
        <f>Marina!CN18</f>
        <v>43327</v>
      </c>
      <c r="CO18" s="1">
        <f>Marina!CO18</f>
        <v>43328</v>
      </c>
      <c r="CP18" s="1">
        <f>Marina!CP18</f>
        <v>43329</v>
      </c>
      <c r="CQ18" s="1">
        <f>Marina!CQ18</f>
        <v>43332</v>
      </c>
      <c r="CR18" s="1">
        <f>Marina!CR18</f>
        <v>43333</v>
      </c>
      <c r="CS18" s="1">
        <f>Marina!CS18</f>
        <v>43334</v>
      </c>
      <c r="CT18" s="1">
        <f>Marina!CT18</f>
        <v>43335</v>
      </c>
      <c r="CU18" s="1">
        <f>Marina!CU18</f>
        <v>43336</v>
      </c>
      <c r="CV18" s="1">
        <f>Marina!CV18</f>
        <v>43339</v>
      </c>
      <c r="CW18" s="1">
        <f>Marina!CW18</f>
        <v>43340</v>
      </c>
      <c r="CX18" s="1">
        <f>Marina!CX18</f>
        <v>43341</v>
      </c>
      <c r="CY18" s="1">
        <f>Marina!CY18</f>
        <v>43342</v>
      </c>
      <c r="CZ18" s="1">
        <f>Marina!CZ18</f>
        <v>43343</v>
      </c>
      <c r="DA18" s="1">
        <f>Marina!DA18</f>
        <v>43346</v>
      </c>
      <c r="DB18" s="1">
        <f>Marina!DB18</f>
        <v>43347</v>
      </c>
      <c r="DC18" s="1">
        <f>Marina!DC18</f>
        <v>43348</v>
      </c>
      <c r="DD18" s="1">
        <f>Marina!DD18</f>
        <v>43349</v>
      </c>
      <c r="DE18" s="1">
        <f>Marina!DE18</f>
        <v>43350</v>
      </c>
      <c r="DF18" s="1">
        <f>Marina!DF18</f>
        <v>43352</v>
      </c>
      <c r="DG18" s="1">
        <f>Marina!DG18</f>
        <v>43353</v>
      </c>
      <c r="DH18" s="1">
        <f>Marina!DH18</f>
        <v>43354</v>
      </c>
      <c r="DI18" s="1">
        <f>Marina!DI18</f>
        <v>43355</v>
      </c>
      <c r="DJ18" s="1">
        <f>Marina!DJ18</f>
        <v>43356</v>
      </c>
      <c r="DK18" s="1">
        <f>Marina!DK18</f>
        <v>43357</v>
      </c>
      <c r="DL18" s="1">
        <f>Marina!DL18</f>
        <v>43360</v>
      </c>
      <c r="DM18" s="1">
        <f>Marina!DM18</f>
        <v>43361</v>
      </c>
      <c r="DN18" s="1">
        <f>Marina!DN18</f>
        <v>43362</v>
      </c>
      <c r="DO18" s="1">
        <f>Marina!DO18</f>
        <v>43363</v>
      </c>
      <c r="DP18" s="1">
        <f>Marina!DP18</f>
        <v>43364</v>
      </c>
      <c r="DQ18" s="1">
        <f>Marina!DQ18</f>
        <v>43367</v>
      </c>
      <c r="DR18" s="1">
        <f>Marina!DR18</f>
        <v>43368</v>
      </c>
      <c r="DS18" s="1">
        <f>Marina!DS18</f>
        <v>43369</v>
      </c>
      <c r="DT18" s="1">
        <f>Marina!DT18</f>
        <v>43370</v>
      </c>
      <c r="DU18" s="1">
        <f>Marina!DU18</f>
        <v>43371</v>
      </c>
      <c r="DV18" s="1">
        <f>Marina!DV18</f>
        <v>43374</v>
      </c>
      <c r="DW18" s="1">
        <f>Marina!DW18</f>
        <v>43375</v>
      </c>
      <c r="DX18" s="1">
        <f>Marina!DX18</f>
        <v>43376</v>
      </c>
      <c r="DY18" s="1">
        <f>Marina!DY18</f>
        <v>43377</v>
      </c>
      <c r="DZ18" s="1">
        <f>Marina!DZ18</f>
        <v>43378</v>
      </c>
      <c r="EA18" s="1">
        <f>Marina!EA18</f>
        <v>43381</v>
      </c>
      <c r="EB18" s="1">
        <f>Marina!EB18</f>
        <v>43382</v>
      </c>
    </row>
    <row r="19" spans="2:132" ht="14.45" x14ac:dyDescent="0.35">
      <c r="B19" s="6" t="s">
        <v>0</v>
      </c>
      <c r="C19" s="13">
        <v>0.33</v>
      </c>
      <c r="D19" s="4">
        <v>0.37</v>
      </c>
      <c r="R19" s="4"/>
      <c r="S19" s="4"/>
      <c r="T19" s="4"/>
      <c r="U19" s="4"/>
      <c r="AO19" s="6" t="s">
        <v>0</v>
      </c>
      <c r="AP19" t="e">
        <f t="shared" ref="AP19:AY21" si="30">HLOOKUP(AP$3,$B$18:$AM$21,MATCH($AO19,$B$18:$B$21,0),FALSE)</f>
        <v>#N/A</v>
      </c>
      <c r="AQ19" t="e">
        <f t="shared" si="30"/>
        <v>#N/A</v>
      </c>
      <c r="AR19" t="e">
        <f t="shared" si="30"/>
        <v>#N/A</v>
      </c>
      <c r="AS19" t="e">
        <f t="shared" si="30"/>
        <v>#N/A</v>
      </c>
      <c r="AT19" t="e">
        <f t="shared" si="30"/>
        <v>#N/A</v>
      </c>
      <c r="AU19" t="e">
        <f t="shared" si="30"/>
        <v>#N/A</v>
      </c>
      <c r="AV19" t="e">
        <f t="shared" si="30"/>
        <v>#N/A</v>
      </c>
      <c r="AW19" t="e">
        <f t="shared" si="30"/>
        <v>#N/A</v>
      </c>
      <c r="AX19" t="e">
        <f t="shared" si="30"/>
        <v>#N/A</v>
      </c>
      <c r="AY19" t="e">
        <f t="shared" si="30"/>
        <v>#N/A</v>
      </c>
      <c r="AZ19" t="e">
        <f t="shared" ref="AZ19:BI21" si="31">HLOOKUP(AZ$3,$B$18:$AM$21,MATCH($AO19,$B$18:$B$21,0),FALSE)</f>
        <v>#N/A</v>
      </c>
      <c r="BA19" t="e">
        <f t="shared" si="31"/>
        <v>#N/A</v>
      </c>
      <c r="BB19" t="e">
        <f t="shared" si="31"/>
        <v>#N/A</v>
      </c>
      <c r="BC19" t="e">
        <f t="shared" si="31"/>
        <v>#N/A</v>
      </c>
      <c r="BD19" t="e">
        <f t="shared" si="31"/>
        <v>#N/A</v>
      </c>
      <c r="BE19" t="e">
        <f t="shared" si="31"/>
        <v>#N/A</v>
      </c>
      <c r="BF19" t="e">
        <f t="shared" si="31"/>
        <v>#N/A</v>
      </c>
      <c r="BG19" t="e">
        <f t="shared" si="31"/>
        <v>#N/A</v>
      </c>
      <c r="BH19" t="e">
        <f t="shared" si="31"/>
        <v>#N/A</v>
      </c>
      <c r="BI19" t="e">
        <f t="shared" si="31"/>
        <v>#N/A</v>
      </c>
      <c r="BJ19" t="e">
        <f t="shared" ref="BJ19:BS21" si="32">HLOOKUP(BJ$3,$B$18:$AM$21,MATCH($AO19,$B$18:$B$21,0),FALSE)</f>
        <v>#N/A</v>
      </c>
      <c r="BK19" t="e">
        <f t="shared" si="32"/>
        <v>#N/A</v>
      </c>
      <c r="BL19" t="e">
        <f t="shared" si="32"/>
        <v>#N/A</v>
      </c>
      <c r="BM19" t="e">
        <f t="shared" si="32"/>
        <v>#N/A</v>
      </c>
      <c r="BN19" t="e">
        <f t="shared" si="32"/>
        <v>#N/A</v>
      </c>
      <c r="BO19" t="e">
        <f t="shared" si="32"/>
        <v>#N/A</v>
      </c>
      <c r="BP19" t="e">
        <f t="shared" si="32"/>
        <v>#N/A</v>
      </c>
      <c r="BQ19" t="e">
        <f t="shared" si="32"/>
        <v>#N/A</v>
      </c>
      <c r="BR19" t="e">
        <f t="shared" si="32"/>
        <v>#N/A</v>
      </c>
      <c r="BS19" t="e">
        <f t="shared" si="32"/>
        <v>#N/A</v>
      </c>
      <c r="BT19" t="e">
        <f t="shared" ref="BT19:CC21" si="33">HLOOKUP(BT$3,$B$18:$AM$21,MATCH($AO19,$B$18:$B$21,0),FALSE)</f>
        <v>#N/A</v>
      </c>
      <c r="BU19" t="e">
        <f t="shared" si="33"/>
        <v>#N/A</v>
      </c>
      <c r="BV19" t="e">
        <f t="shared" si="33"/>
        <v>#N/A</v>
      </c>
      <c r="BW19" t="e">
        <f t="shared" si="33"/>
        <v>#N/A</v>
      </c>
      <c r="BX19" t="e">
        <f t="shared" si="33"/>
        <v>#N/A</v>
      </c>
      <c r="BY19" t="e">
        <f t="shared" si="33"/>
        <v>#N/A</v>
      </c>
      <c r="BZ19" t="e">
        <f t="shared" si="33"/>
        <v>#N/A</v>
      </c>
      <c r="CA19" t="e">
        <f t="shared" si="33"/>
        <v>#N/A</v>
      </c>
      <c r="CB19" t="e">
        <f t="shared" si="33"/>
        <v>#N/A</v>
      </c>
      <c r="CC19" t="e">
        <f t="shared" si="33"/>
        <v>#N/A</v>
      </c>
      <c r="CD19" t="e">
        <f t="shared" ref="CD19:CM21" si="34">HLOOKUP(CD$3,$B$18:$AM$21,MATCH($AO19,$B$18:$B$21,0),FALSE)</f>
        <v>#N/A</v>
      </c>
      <c r="CE19" t="e">
        <f t="shared" si="34"/>
        <v>#N/A</v>
      </c>
      <c r="CF19" t="e">
        <f t="shared" si="34"/>
        <v>#N/A</v>
      </c>
      <c r="CG19" t="e">
        <f t="shared" si="34"/>
        <v>#N/A</v>
      </c>
      <c r="CH19" t="e">
        <f t="shared" si="34"/>
        <v>#N/A</v>
      </c>
      <c r="CI19" t="e">
        <f t="shared" si="34"/>
        <v>#N/A</v>
      </c>
      <c r="CJ19" t="e">
        <f t="shared" si="34"/>
        <v>#N/A</v>
      </c>
      <c r="CK19" t="e">
        <f t="shared" si="34"/>
        <v>#N/A</v>
      </c>
      <c r="CL19" t="e">
        <f t="shared" si="34"/>
        <v>#N/A</v>
      </c>
      <c r="CM19" t="e">
        <f t="shared" si="34"/>
        <v>#N/A</v>
      </c>
      <c r="CN19" t="e">
        <f t="shared" ref="CN19:CW21" si="35">HLOOKUP(CN$3,$B$18:$AM$21,MATCH($AO19,$B$18:$B$21,0),FALSE)</f>
        <v>#N/A</v>
      </c>
      <c r="CO19" t="e">
        <f t="shared" si="35"/>
        <v>#N/A</v>
      </c>
      <c r="CP19" t="e">
        <f t="shared" si="35"/>
        <v>#N/A</v>
      </c>
      <c r="CQ19" t="e">
        <f t="shared" si="35"/>
        <v>#N/A</v>
      </c>
      <c r="CR19" t="e">
        <f t="shared" si="35"/>
        <v>#N/A</v>
      </c>
      <c r="CS19" t="e">
        <f t="shared" si="35"/>
        <v>#N/A</v>
      </c>
      <c r="CT19" t="e">
        <f t="shared" si="35"/>
        <v>#N/A</v>
      </c>
      <c r="CU19" t="e">
        <f t="shared" si="35"/>
        <v>#N/A</v>
      </c>
      <c r="CV19" t="e">
        <f t="shared" si="35"/>
        <v>#N/A</v>
      </c>
      <c r="CW19" t="e">
        <f t="shared" si="35"/>
        <v>#N/A</v>
      </c>
      <c r="CX19" t="e">
        <f t="shared" ref="CX19:DG21" si="36">HLOOKUP(CX$3,$B$18:$AM$21,MATCH($AO19,$B$18:$B$21,0),FALSE)</f>
        <v>#N/A</v>
      </c>
      <c r="CY19" t="e">
        <f t="shared" si="36"/>
        <v>#N/A</v>
      </c>
      <c r="CZ19" t="e">
        <f t="shared" si="36"/>
        <v>#N/A</v>
      </c>
      <c r="DA19">
        <f t="shared" si="36"/>
        <v>0.33</v>
      </c>
      <c r="DB19" t="e">
        <f t="shared" si="36"/>
        <v>#N/A</v>
      </c>
      <c r="DC19" t="e">
        <f t="shared" si="36"/>
        <v>#N/A</v>
      </c>
      <c r="DD19" t="e">
        <f t="shared" si="36"/>
        <v>#N/A</v>
      </c>
      <c r="DE19" t="e">
        <f t="shared" si="36"/>
        <v>#N/A</v>
      </c>
      <c r="DF19" t="e">
        <f t="shared" si="36"/>
        <v>#N/A</v>
      </c>
      <c r="DG19">
        <f t="shared" si="36"/>
        <v>0.37</v>
      </c>
      <c r="DH19" t="e">
        <f t="shared" ref="DH19:DQ21" si="37">HLOOKUP(DH$3,$B$18:$AM$21,MATCH($AO19,$B$18:$B$21,0),FALSE)</f>
        <v>#N/A</v>
      </c>
      <c r="DI19" t="e">
        <f t="shared" si="37"/>
        <v>#N/A</v>
      </c>
      <c r="DJ19" t="e">
        <f t="shared" si="37"/>
        <v>#N/A</v>
      </c>
      <c r="DK19" t="e">
        <f t="shared" si="37"/>
        <v>#N/A</v>
      </c>
      <c r="DL19" t="e">
        <f t="shared" si="37"/>
        <v>#N/A</v>
      </c>
      <c r="DM19" t="e">
        <f t="shared" si="37"/>
        <v>#N/A</v>
      </c>
      <c r="DN19" t="e">
        <f t="shared" si="37"/>
        <v>#N/A</v>
      </c>
      <c r="DO19" t="e">
        <f t="shared" si="37"/>
        <v>#N/A</v>
      </c>
      <c r="DP19" t="e">
        <f t="shared" si="37"/>
        <v>#N/A</v>
      </c>
      <c r="DQ19" t="e">
        <f t="shared" si="37"/>
        <v>#N/A</v>
      </c>
      <c r="DR19" t="e">
        <f t="shared" ref="DR19:EB21" si="38">HLOOKUP(DR$3,$B$18:$AM$21,MATCH($AO19,$B$18:$B$21,0),FALSE)</f>
        <v>#N/A</v>
      </c>
      <c r="DS19" t="e">
        <f t="shared" si="38"/>
        <v>#N/A</v>
      </c>
      <c r="DT19" t="e">
        <f t="shared" si="38"/>
        <v>#N/A</v>
      </c>
      <c r="DU19" t="e">
        <f t="shared" si="38"/>
        <v>#N/A</v>
      </c>
      <c r="DV19" t="e">
        <f t="shared" si="38"/>
        <v>#N/A</v>
      </c>
      <c r="DW19" t="e">
        <f t="shared" si="38"/>
        <v>#N/A</v>
      </c>
      <c r="DX19" t="e">
        <f t="shared" si="38"/>
        <v>#N/A</v>
      </c>
      <c r="DY19" t="e">
        <f t="shared" si="38"/>
        <v>#N/A</v>
      </c>
      <c r="DZ19" t="e">
        <f t="shared" si="38"/>
        <v>#N/A</v>
      </c>
      <c r="EA19" t="e">
        <f t="shared" si="38"/>
        <v>#N/A</v>
      </c>
      <c r="EB19" t="e">
        <f t="shared" si="38"/>
        <v>#N/A</v>
      </c>
    </row>
    <row r="20" spans="2:132" ht="14.45" x14ac:dyDescent="0.35">
      <c r="B20" s="11" t="s">
        <v>2</v>
      </c>
      <c r="C20" s="15">
        <v>0.44</v>
      </c>
      <c r="D20" s="12">
        <v>0.4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AO20" s="11" t="s">
        <v>2</v>
      </c>
      <c r="AP20" t="e">
        <f t="shared" si="30"/>
        <v>#N/A</v>
      </c>
      <c r="AQ20" t="e">
        <f t="shared" si="30"/>
        <v>#N/A</v>
      </c>
      <c r="AR20" t="e">
        <f t="shared" si="30"/>
        <v>#N/A</v>
      </c>
      <c r="AS20" t="e">
        <f t="shared" si="30"/>
        <v>#N/A</v>
      </c>
      <c r="AT20" t="e">
        <f t="shared" si="30"/>
        <v>#N/A</v>
      </c>
      <c r="AU20" t="e">
        <f t="shared" si="30"/>
        <v>#N/A</v>
      </c>
      <c r="AV20" t="e">
        <f t="shared" si="30"/>
        <v>#N/A</v>
      </c>
      <c r="AW20" t="e">
        <f t="shared" si="30"/>
        <v>#N/A</v>
      </c>
      <c r="AX20" t="e">
        <f t="shared" si="30"/>
        <v>#N/A</v>
      </c>
      <c r="AY20" t="e">
        <f t="shared" si="30"/>
        <v>#N/A</v>
      </c>
      <c r="AZ20" t="e">
        <f t="shared" si="31"/>
        <v>#N/A</v>
      </c>
      <c r="BA20" t="e">
        <f t="shared" si="31"/>
        <v>#N/A</v>
      </c>
      <c r="BB20" t="e">
        <f t="shared" si="31"/>
        <v>#N/A</v>
      </c>
      <c r="BC20" t="e">
        <f t="shared" si="31"/>
        <v>#N/A</v>
      </c>
      <c r="BD20" t="e">
        <f t="shared" si="31"/>
        <v>#N/A</v>
      </c>
      <c r="BE20" t="e">
        <f t="shared" si="31"/>
        <v>#N/A</v>
      </c>
      <c r="BF20" t="e">
        <f t="shared" si="31"/>
        <v>#N/A</v>
      </c>
      <c r="BG20" t="e">
        <f t="shared" si="31"/>
        <v>#N/A</v>
      </c>
      <c r="BH20" t="e">
        <f t="shared" si="31"/>
        <v>#N/A</v>
      </c>
      <c r="BI20" t="e">
        <f t="shared" si="31"/>
        <v>#N/A</v>
      </c>
      <c r="BJ20" t="e">
        <f t="shared" si="32"/>
        <v>#N/A</v>
      </c>
      <c r="BK20" t="e">
        <f t="shared" si="32"/>
        <v>#N/A</v>
      </c>
      <c r="BL20" t="e">
        <f t="shared" si="32"/>
        <v>#N/A</v>
      </c>
      <c r="BM20" t="e">
        <f t="shared" si="32"/>
        <v>#N/A</v>
      </c>
      <c r="BN20" t="e">
        <f t="shared" si="32"/>
        <v>#N/A</v>
      </c>
      <c r="BO20" t="e">
        <f t="shared" si="32"/>
        <v>#N/A</v>
      </c>
      <c r="BP20" t="e">
        <f t="shared" si="32"/>
        <v>#N/A</v>
      </c>
      <c r="BQ20" t="e">
        <f t="shared" si="32"/>
        <v>#N/A</v>
      </c>
      <c r="BR20" t="e">
        <f t="shared" si="32"/>
        <v>#N/A</v>
      </c>
      <c r="BS20" t="e">
        <f t="shared" si="32"/>
        <v>#N/A</v>
      </c>
      <c r="BT20" t="e">
        <f t="shared" si="33"/>
        <v>#N/A</v>
      </c>
      <c r="BU20" t="e">
        <f t="shared" si="33"/>
        <v>#N/A</v>
      </c>
      <c r="BV20" t="e">
        <f t="shared" si="33"/>
        <v>#N/A</v>
      </c>
      <c r="BW20" t="e">
        <f t="shared" si="33"/>
        <v>#N/A</v>
      </c>
      <c r="BX20" t="e">
        <f t="shared" si="33"/>
        <v>#N/A</v>
      </c>
      <c r="BY20" t="e">
        <f t="shared" si="33"/>
        <v>#N/A</v>
      </c>
      <c r="BZ20" t="e">
        <f t="shared" si="33"/>
        <v>#N/A</v>
      </c>
      <c r="CA20" t="e">
        <f t="shared" si="33"/>
        <v>#N/A</v>
      </c>
      <c r="CB20" t="e">
        <f t="shared" si="33"/>
        <v>#N/A</v>
      </c>
      <c r="CC20" t="e">
        <f t="shared" si="33"/>
        <v>#N/A</v>
      </c>
      <c r="CD20" t="e">
        <f t="shared" si="34"/>
        <v>#N/A</v>
      </c>
      <c r="CE20" t="e">
        <f t="shared" si="34"/>
        <v>#N/A</v>
      </c>
      <c r="CF20" t="e">
        <f t="shared" si="34"/>
        <v>#N/A</v>
      </c>
      <c r="CG20" t="e">
        <f t="shared" si="34"/>
        <v>#N/A</v>
      </c>
      <c r="CH20" t="e">
        <f t="shared" si="34"/>
        <v>#N/A</v>
      </c>
      <c r="CI20" t="e">
        <f t="shared" si="34"/>
        <v>#N/A</v>
      </c>
      <c r="CJ20" t="e">
        <f t="shared" si="34"/>
        <v>#N/A</v>
      </c>
      <c r="CK20" t="e">
        <f t="shared" si="34"/>
        <v>#N/A</v>
      </c>
      <c r="CL20" t="e">
        <f t="shared" si="34"/>
        <v>#N/A</v>
      </c>
      <c r="CM20" t="e">
        <f t="shared" si="34"/>
        <v>#N/A</v>
      </c>
      <c r="CN20" t="e">
        <f t="shared" si="35"/>
        <v>#N/A</v>
      </c>
      <c r="CO20" t="e">
        <f t="shared" si="35"/>
        <v>#N/A</v>
      </c>
      <c r="CP20" t="e">
        <f t="shared" si="35"/>
        <v>#N/A</v>
      </c>
      <c r="CQ20" t="e">
        <f t="shared" si="35"/>
        <v>#N/A</v>
      </c>
      <c r="CR20" t="e">
        <f t="shared" si="35"/>
        <v>#N/A</v>
      </c>
      <c r="CS20" t="e">
        <f t="shared" si="35"/>
        <v>#N/A</v>
      </c>
      <c r="CT20" t="e">
        <f t="shared" si="35"/>
        <v>#N/A</v>
      </c>
      <c r="CU20" t="e">
        <f t="shared" si="35"/>
        <v>#N/A</v>
      </c>
      <c r="CV20" t="e">
        <f t="shared" si="35"/>
        <v>#N/A</v>
      </c>
      <c r="CW20" t="e">
        <f t="shared" si="35"/>
        <v>#N/A</v>
      </c>
      <c r="CX20" t="e">
        <f t="shared" si="36"/>
        <v>#N/A</v>
      </c>
      <c r="CY20" t="e">
        <f t="shared" si="36"/>
        <v>#N/A</v>
      </c>
      <c r="CZ20" t="e">
        <f t="shared" si="36"/>
        <v>#N/A</v>
      </c>
      <c r="DA20">
        <f t="shared" si="36"/>
        <v>0.44</v>
      </c>
      <c r="DB20" t="e">
        <f t="shared" si="36"/>
        <v>#N/A</v>
      </c>
      <c r="DC20" t="e">
        <f t="shared" si="36"/>
        <v>#N/A</v>
      </c>
      <c r="DD20" t="e">
        <f t="shared" si="36"/>
        <v>#N/A</v>
      </c>
      <c r="DE20" t="e">
        <f t="shared" si="36"/>
        <v>#N/A</v>
      </c>
      <c r="DF20" t="e">
        <f t="shared" si="36"/>
        <v>#N/A</v>
      </c>
      <c r="DG20">
        <f t="shared" si="36"/>
        <v>0.4</v>
      </c>
      <c r="DH20" t="e">
        <f t="shared" si="37"/>
        <v>#N/A</v>
      </c>
      <c r="DI20" t="e">
        <f t="shared" si="37"/>
        <v>#N/A</v>
      </c>
      <c r="DJ20" t="e">
        <f t="shared" si="37"/>
        <v>#N/A</v>
      </c>
      <c r="DK20" t="e">
        <f t="shared" si="37"/>
        <v>#N/A</v>
      </c>
      <c r="DL20" t="e">
        <f t="shared" si="37"/>
        <v>#N/A</v>
      </c>
      <c r="DM20" t="e">
        <f t="shared" si="37"/>
        <v>#N/A</v>
      </c>
      <c r="DN20" t="e">
        <f t="shared" si="37"/>
        <v>#N/A</v>
      </c>
      <c r="DO20" t="e">
        <f t="shared" si="37"/>
        <v>#N/A</v>
      </c>
      <c r="DP20" t="e">
        <f t="shared" si="37"/>
        <v>#N/A</v>
      </c>
      <c r="DQ20" t="e">
        <f t="shared" si="37"/>
        <v>#N/A</v>
      </c>
      <c r="DR20" t="e">
        <f t="shared" si="38"/>
        <v>#N/A</v>
      </c>
      <c r="DS20" t="e">
        <f t="shared" si="38"/>
        <v>#N/A</v>
      </c>
      <c r="DT20" t="e">
        <f t="shared" si="38"/>
        <v>#N/A</v>
      </c>
      <c r="DU20" t="e">
        <f t="shared" si="38"/>
        <v>#N/A</v>
      </c>
      <c r="DV20" t="e">
        <f t="shared" si="38"/>
        <v>#N/A</v>
      </c>
      <c r="DW20" t="e">
        <f t="shared" si="38"/>
        <v>#N/A</v>
      </c>
      <c r="DX20" t="e">
        <f t="shared" si="38"/>
        <v>#N/A</v>
      </c>
      <c r="DY20" t="e">
        <f t="shared" si="38"/>
        <v>#N/A</v>
      </c>
      <c r="DZ20" t="e">
        <f t="shared" si="38"/>
        <v>#N/A</v>
      </c>
      <c r="EA20" t="e">
        <f t="shared" si="38"/>
        <v>#N/A</v>
      </c>
      <c r="EB20" t="e">
        <f t="shared" si="38"/>
        <v>#N/A</v>
      </c>
    </row>
    <row r="21" spans="2:132" ht="14.45" x14ac:dyDescent="0.35">
      <c r="B21" s="7" t="s">
        <v>8</v>
      </c>
      <c r="C21" s="13">
        <f>1-C19-C20</f>
        <v>0.22999999999999993</v>
      </c>
      <c r="D21" s="4">
        <f>1-D19-D20</f>
        <v>0.22999999999999998</v>
      </c>
      <c r="AO21" s="7" t="s">
        <v>8</v>
      </c>
      <c r="AP21" t="e">
        <f t="shared" si="30"/>
        <v>#N/A</v>
      </c>
      <c r="AQ21" t="e">
        <f t="shared" si="30"/>
        <v>#N/A</v>
      </c>
      <c r="AR21" t="e">
        <f t="shared" si="30"/>
        <v>#N/A</v>
      </c>
      <c r="AS21" t="e">
        <f t="shared" si="30"/>
        <v>#N/A</v>
      </c>
      <c r="AT21" t="e">
        <f t="shared" si="30"/>
        <v>#N/A</v>
      </c>
      <c r="AU21" t="e">
        <f t="shared" si="30"/>
        <v>#N/A</v>
      </c>
      <c r="AV21" t="e">
        <f t="shared" si="30"/>
        <v>#N/A</v>
      </c>
      <c r="AW21" t="e">
        <f t="shared" si="30"/>
        <v>#N/A</v>
      </c>
      <c r="AX21" t="e">
        <f t="shared" si="30"/>
        <v>#N/A</v>
      </c>
      <c r="AY21" t="e">
        <f t="shared" si="30"/>
        <v>#N/A</v>
      </c>
      <c r="AZ21" t="e">
        <f t="shared" si="31"/>
        <v>#N/A</v>
      </c>
      <c r="BA21" t="e">
        <f t="shared" si="31"/>
        <v>#N/A</v>
      </c>
      <c r="BB21" t="e">
        <f t="shared" si="31"/>
        <v>#N/A</v>
      </c>
      <c r="BC21" t="e">
        <f t="shared" si="31"/>
        <v>#N/A</v>
      </c>
      <c r="BD21" t="e">
        <f t="shared" si="31"/>
        <v>#N/A</v>
      </c>
      <c r="BE21" t="e">
        <f t="shared" si="31"/>
        <v>#N/A</v>
      </c>
      <c r="BF21" t="e">
        <f t="shared" si="31"/>
        <v>#N/A</v>
      </c>
      <c r="BG21" t="e">
        <f t="shared" si="31"/>
        <v>#N/A</v>
      </c>
      <c r="BH21" t="e">
        <f t="shared" si="31"/>
        <v>#N/A</v>
      </c>
      <c r="BI21" t="e">
        <f t="shared" si="31"/>
        <v>#N/A</v>
      </c>
      <c r="BJ21" t="e">
        <f t="shared" si="32"/>
        <v>#N/A</v>
      </c>
      <c r="BK21" t="e">
        <f t="shared" si="32"/>
        <v>#N/A</v>
      </c>
      <c r="BL21" t="e">
        <f t="shared" si="32"/>
        <v>#N/A</v>
      </c>
      <c r="BM21" t="e">
        <f t="shared" si="32"/>
        <v>#N/A</v>
      </c>
      <c r="BN21" t="e">
        <f t="shared" si="32"/>
        <v>#N/A</v>
      </c>
      <c r="BO21" t="e">
        <f t="shared" si="32"/>
        <v>#N/A</v>
      </c>
      <c r="BP21" t="e">
        <f t="shared" si="32"/>
        <v>#N/A</v>
      </c>
      <c r="BQ21" t="e">
        <f t="shared" si="32"/>
        <v>#N/A</v>
      </c>
      <c r="BR21" t="e">
        <f t="shared" si="32"/>
        <v>#N/A</v>
      </c>
      <c r="BS21" t="e">
        <f t="shared" si="32"/>
        <v>#N/A</v>
      </c>
      <c r="BT21" t="e">
        <f t="shared" si="33"/>
        <v>#N/A</v>
      </c>
      <c r="BU21" t="e">
        <f t="shared" si="33"/>
        <v>#N/A</v>
      </c>
      <c r="BV21" t="e">
        <f t="shared" si="33"/>
        <v>#N/A</v>
      </c>
      <c r="BW21" t="e">
        <f t="shared" si="33"/>
        <v>#N/A</v>
      </c>
      <c r="BX21" t="e">
        <f t="shared" si="33"/>
        <v>#N/A</v>
      </c>
      <c r="BY21" t="e">
        <f t="shared" si="33"/>
        <v>#N/A</v>
      </c>
      <c r="BZ21" t="e">
        <f t="shared" si="33"/>
        <v>#N/A</v>
      </c>
      <c r="CA21" t="e">
        <f t="shared" si="33"/>
        <v>#N/A</v>
      </c>
      <c r="CB21" t="e">
        <f t="shared" si="33"/>
        <v>#N/A</v>
      </c>
      <c r="CC21" t="e">
        <f t="shared" si="33"/>
        <v>#N/A</v>
      </c>
      <c r="CD21" t="e">
        <f t="shared" si="34"/>
        <v>#N/A</v>
      </c>
      <c r="CE21" t="e">
        <f t="shared" si="34"/>
        <v>#N/A</v>
      </c>
      <c r="CF21" t="e">
        <f t="shared" si="34"/>
        <v>#N/A</v>
      </c>
      <c r="CG21" t="e">
        <f t="shared" si="34"/>
        <v>#N/A</v>
      </c>
      <c r="CH21" t="e">
        <f t="shared" si="34"/>
        <v>#N/A</v>
      </c>
      <c r="CI21" t="e">
        <f t="shared" si="34"/>
        <v>#N/A</v>
      </c>
      <c r="CJ21" t="e">
        <f t="shared" si="34"/>
        <v>#N/A</v>
      </c>
      <c r="CK21" t="e">
        <f t="shared" si="34"/>
        <v>#N/A</v>
      </c>
      <c r="CL21" t="e">
        <f t="shared" si="34"/>
        <v>#N/A</v>
      </c>
      <c r="CM21" t="e">
        <f t="shared" si="34"/>
        <v>#N/A</v>
      </c>
      <c r="CN21" t="e">
        <f t="shared" si="35"/>
        <v>#N/A</v>
      </c>
      <c r="CO21" t="e">
        <f t="shared" si="35"/>
        <v>#N/A</v>
      </c>
      <c r="CP21" t="e">
        <f t="shared" si="35"/>
        <v>#N/A</v>
      </c>
      <c r="CQ21" t="e">
        <f t="shared" si="35"/>
        <v>#N/A</v>
      </c>
      <c r="CR21" t="e">
        <f t="shared" si="35"/>
        <v>#N/A</v>
      </c>
      <c r="CS21" t="e">
        <f t="shared" si="35"/>
        <v>#N/A</v>
      </c>
      <c r="CT21" t="e">
        <f t="shared" si="35"/>
        <v>#N/A</v>
      </c>
      <c r="CU21" t="e">
        <f t="shared" si="35"/>
        <v>#N/A</v>
      </c>
      <c r="CV21" t="e">
        <f t="shared" si="35"/>
        <v>#N/A</v>
      </c>
      <c r="CW21" t="e">
        <f t="shared" si="35"/>
        <v>#N/A</v>
      </c>
      <c r="CX21" t="e">
        <f t="shared" si="36"/>
        <v>#N/A</v>
      </c>
      <c r="CY21" t="e">
        <f t="shared" si="36"/>
        <v>#N/A</v>
      </c>
      <c r="CZ21" t="e">
        <f t="shared" si="36"/>
        <v>#N/A</v>
      </c>
      <c r="DA21">
        <f t="shared" si="36"/>
        <v>0.22999999999999993</v>
      </c>
      <c r="DB21" t="e">
        <f t="shared" si="36"/>
        <v>#N/A</v>
      </c>
      <c r="DC21" t="e">
        <f t="shared" si="36"/>
        <v>#N/A</v>
      </c>
      <c r="DD21" t="e">
        <f t="shared" si="36"/>
        <v>#N/A</v>
      </c>
      <c r="DE21" t="e">
        <f t="shared" si="36"/>
        <v>#N/A</v>
      </c>
      <c r="DF21" t="e">
        <f t="shared" si="36"/>
        <v>#N/A</v>
      </c>
      <c r="DG21">
        <f t="shared" si="36"/>
        <v>0.22999999999999998</v>
      </c>
      <c r="DH21" t="e">
        <f t="shared" si="37"/>
        <v>#N/A</v>
      </c>
      <c r="DI21" t="e">
        <f t="shared" si="37"/>
        <v>#N/A</v>
      </c>
      <c r="DJ21" t="e">
        <f t="shared" si="37"/>
        <v>#N/A</v>
      </c>
      <c r="DK21" t="e">
        <f t="shared" si="37"/>
        <v>#N/A</v>
      </c>
      <c r="DL21" t="e">
        <f t="shared" si="37"/>
        <v>#N/A</v>
      </c>
      <c r="DM21" t="e">
        <f t="shared" si="37"/>
        <v>#N/A</v>
      </c>
      <c r="DN21" t="e">
        <f t="shared" si="37"/>
        <v>#N/A</v>
      </c>
      <c r="DO21" t="e">
        <f t="shared" si="37"/>
        <v>#N/A</v>
      </c>
      <c r="DP21" t="e">
        <f t="shared" si="37"/>
        <v>#N/A</v>
      </c>
      <c r="DQ21" t="e">
        <f t="shared" si="37"/>
        <v>#N/A</v>
      </c>
      <c r="DR21" t="e">
        <f t="shared" si="38"/>
        <v>#N/A</v>
      </c>
      <c r="DS21" t="e">
        <f t="shared" si="38"/>
        <v>#N/A</v>
      </c>
      <c r="DT21" t="e">
        <f t="shared" si="38"/>
        <v>#N/A</v>
      </c>
      <c r="DU21" t="e">
        <f t="shared" si="38"/>
        <v>#N/A</v>
      </c>
      <c r="DV21" t="e">
        <f t="shared" si="38"/>
        <v>#N/A</v>
      </c>
      <c r="DW21" t="e">
        <f t="shared" si="38"/>
        <v>#N/A</v>
      </c>
      <c r="DX21" t="e">
        <f t="shared" si="38"/>
        <v>#N/A</v>
      </c>
      <c r="DY21" t="e">
        <f t="shared" si="38"/>
        <v>#N/A</v>
      </c>
      <c r="DZ21" t="e">
        <f t="shared" si="38"/>
        <v>#N/A</v>
      </c>
      <c r="EA21" t="e">
        <f t="shared" si="38"/>
        <v>#N/A</v>
      </c>
      <c r="EB21" t="e">
        <f t="shared" si="38"/>
        <v>#N/A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EG34"/>
  <sheetViews>
    <sheetView zoomScale="115" zoomScaleNormal="115" workbookViewId="0">
      <pane xSplit="2" ySplit="3" topLeftCell="DR4" activePane="bottomRight" state="frozen"/>
      <selection activeCell="K37" sqref="K37"/>
      <selection pane="topRight" activeCell="K37" sqref="K37"/>
      <selection pane="bottomLeft" activeCell="K37" sqref="K37"/>
      <selection pane="bottomRight" activeCell="EF3" sqref="EF3:EG24"/>
    </sheetView>
  </sheetViews>
  <sheetFormatPr defaultColWidth="9.140625" defaultRowHeight="15" x14ac:dyDescent="0.25"/>
  <cols>
    <col min="1" max="1" width="9.140625" style="27"/>
    <col min="2" max="2" width="16.7109375" style="27" bestFit="1" customWidth="1"/>
    <col min="3" max="3" width="7" style="28" bestFit="1" customWidth="1"/>
    <col min="4" max="12" width="7.28515625" style="28" bestFit="1" customWidth="1"/>
    <col min="13" max="18" width="6.85546875" style="28" bestFit="1" customWidth="1"/>
    <col min="19" max="24" width="7.28515625" style="28" bestFit="1" customWidth="1"/>
    <col min="25" max="38" width="9.140625" style="28"/>
    <col min="39" max="40" width="9.140625" style="27"/>
    <col min="41" max="41" width="16.7109375" style="27" bestFit="1" customWidth="1"/>
    <col min="42" max="59" width="7" style="27" bestFit="1" customWidth="1"/>
    <col min="60" max="81" width="6.28515625" style="27" bestFit="1" customWidth="1"/>
    <col min="82" max="104" width="7.28515625" style="27" bestFit="1" customWidth="1"/>
    <col min="105" max="110" width="6.85546875" style="27" bestFit="1" customWidth="1"/>
    <col min="111" max="131" width="13.42578125" style="27" bestFit="1" customWidth="1"/>
    <col min="132" max="132" width="7.28515625" style="27" bestFit="1" customWidth="1"/>
    <col min="133" max="16384" width="9.140625" style="27"/>
  </cols>
  <sheetData>
    <row r="2" spans="2:137" ht="15.75" thickBot="1" x14ac:dyDescent="0.3"/>
    <row r="3" spans="2:137" ht="15.75" thickBot="1" x14ac:dyDescent="0.3">
      <c r="B3" s="29" t="s">
        <v>7</v>
      </c>
      <c r="C3" s="3">
        <v>43353</v>
      </c>
      <c r="D3" s="3">
        <v>43354</v>
      </c>
      <c r="E3" s="3">
        <v>43355</v>
      </c>
      <c r="F3" s="3">
        <v>43356</v>
      </c>
      <c r="G3" s="3">
        <v>43357</v>
      </c>
      <c r="H3" s="3">
        <v>43359</v>
      </c>
      <c r="I3" s="3">
        <v>43360</v>
      </c>
      <c r="J3" s="3">
        <v>43361</v>
      </c>
      <c r="K3" s="3">
        <v>43362</v>
      </c>
      <c r="L3" s="3">
        <v>43363</v>
      </c>
      <c r="M3" s="3">
        <v>43364</v>
      </c>
      <c r="N3" s="3">
        <v>43366</v>
      </c>
      <c r="O3" s="3">
        <v>43367</v>
      </c>
      <c r="P3" s="3">
        <v>43368</v>
      </c>
      <c r="Q3" s="3">
        <v>43369</v>
      </c>
      <c r="R3" s="3">
        <v>43370</v>
      </c>
      <c r="S3" s="3">
        <v>43371</v>
      </c>
      <c r="T3" s="3">
        <v>43373</v>
      </c>
      <c r="U3" s="3">
        <v>43374</v>
      </c>
      <c r="V3" s="3">
        <v>43375</v>
      </c>
      <c r="W3" s="3">
        <v>43376</v>
      </c>
      <c r="X3" s="3">
        <v>43377</v>
      </c>
      <c r="Y3" s="3">
        <v>43378</v>
      </c>
      <c r="Z3" s="3">
        <v>43379</v>
      </c>
      <c r="AA3" s="3">
        <v>43381</v>
      </c>
      <c r="AO3" s="30" t="s">
        <v>7</v>
      </c>
      <c r="AP3" s="1">
        <f>Marina!AP3</f>
        <v>43257</v>
      </c>
      <c r="AQ3" s="1">
        <f>Marina!AQ3</f>
        <v>43258</v>
      </c>
      <c r="AR3" s="1">
        <f>Marina!AR3</f>
        <v>43259</v>
      </c>
      <c r="AS3" s="1">
        <f>Marina!AS3</f>
        <v>43262</v>
      </c>
      <c r="AT3" s="1">
        <f>Marina!AT3</f>
        <v>43263</v>
      </c>
      <c r="AU3" s="1">
        <f>Marina!AU3</f>
        <v>43264</v>
      </c>
      <c r="AV3" s="1">
        <f>Marina!AV3</f>
        <v>43265</v>
      </c>
      <c r="AW3" s="1">
        <f>Marina!AW3</f>
        <v>43266</v>
      </c>
      <c r="AX3" s="1">
        <f>Marina!AX3</f>
        <v>43269</v>
      </c>
      <c r="AY3" s="1">
        <f>Marina!AY3</f>
        <v>43270</v>
      </c>
      <c r="AZ3" s="1">
        <f>Marina!AZ3</f>
        <v>43271</v>
      </c>
      <c r="BA3" s="1">
        <f>Marina!BA3</f>
        <v>43272</v>
      </c>
      <c r="BB3" s="1">
        <f>Marina!BB3</f>
        <v>43273</v>
      </c>
      <c r="BC3" s="1">
        <f>Marina!BC3</f>
        <v>43276</v>
      </c>
      <c r="BD3" s="1">
        <f>Marina!BD3</f>
        <v>43277</v>
      </c>
      <c r="BE3" s="1">
        <f>Marina!BE3</f>
        <v>43278</v>
      </c>
      <c r="BF3" s="1">
        <f>Marina!BF3</f>
        <v>43279</v>
      </c>
      <c r="BG3" s="1">
        <f>Marina!BG3</f>
        <v>43280</v>
      </c>
      <c r="BH3" s="1">
        <f>Marina!BH3</f>
        <v>43283</v>
      </c>
      <c r="BI3" s="1">
        <f>Marina!BI3</f>
        <v>43284</v>
      </c>
      <c r="BJ3" s="1">
        <f>Marina!BJ3</f>
        <v>43285</v>
      </c>
      <c r="BK3" s="1">
        <f>Marina!BK3</f>
        <v>43286</v>
      </c>
      <c r="BL3" s="1">
        <f>Marina!BL3</f>
        <v>43287</v>
      </c>
      <c r="BM3" s="1">
        <f>Marina!BM3</f>
        <v>43290</v>
      </c>
      <c r="BN3" s="1">
        <f>Marina!BN3</f>
        <v>43291</v>
      </c>
      <c r="BO3" s="1">
        <f>Marina!BO3</f>
        <v>43292</v>
      </c>
      <c r="BP3" s="1">
        <f>Marina!BP3</f>
        <v>43293</v>
      </c>
      <c r="BQ3" s="1">
        <f>Marina!BQ3</f>
        <v>43294</v>
      </c>
      <c r="BR3" s="1">
        <f>Marina!BR3</f>
        <v>43297</v>
      </c>
      <c r="BS3" s="1">
        <f>Marina!BS3</f>
        <v>43298</v>
      </c>
      <c r="BT3" s="1">
        <f>Marina!BT3</f>
        <v>43299</v>
      </c>
      <c r="BU3" s="1">
        <f>Marina!BU3</f>
        <v>43300</v>
      </c>
      <c r="BV3" s="1">
        <f>Marina!BV3</f>
        <v>43301</v>
      </c>
      <c r="BW3" s="1">
        <f>Marina!BW3</f>
        <v>43304</v>
      </c>
      <c r="BX3" s="1">
        <f>Marina!BX3</f>
        <v>43305</v>
      </c>
      <c r="BY3" s="1">
        <f>Marina!BY3</f>
        <v>43306</v>
      </c>
      <c r="BZ3" s="1">
        <f>Marina!BZ3</f>
        <v>43307</v>
      </c>
      <c r="CA3" s="1">
        <f>Marina!CA3</f>
        <v>43308</v>
      </c>
      <c r="CB3" s="1">
        <f>Marina!CB3</f>
        <v>43311</v>
      </c>
      <c r="CC3" s="1">
        <f>Marina!CC3</f>
        <v>43312</v>
      </c>
      <c r="CD3" s="1">
        <f>Marina!CD3</f>
        <v>43313</v>
      </c>
      <c r="CE3" s="1">
        <f>Marina!CE3</f>
        <v>43314</v>
      </c>
      <c r="CF3" s="1">
        <f>Marina!CF3</f>
        <v>43315</v>
      </c>
      <c r="CG3" s="1">
        <f>Marina!CG3</f>
        <v>43318</v>
      </c>
      <c r="CH3" s="1">
        <f>Marina!CH3</f>
        <v>43319</v>
      </c>
      <c r="CI3" s="1">
        <f>Marina!CI3</f>
        <v>43320</v>
      </c>
      <c r="CJ3" s="1">
        <f>Marina!CJ3</f>
        <v>43321</v>
      </c>
      <c r="CK3" s="1">
        <f>Marina!CK3</f>
        <v>43322</v>
      </c>
      <c r="CL3" s="1">
        <f>Marina!CL3</f>
        <v>43325</v>
      </c>
      <c r="CM3" s="1">
        <f>Marina!CM3</f>
        <v>43326</v>
      </c>
      <c r="CN3" s="1">
        <f>Marina!CN3</f>
        <v>43327</v>
      </c>
      <c r="CO3" s="1">
        <f>Marina!CO3</f>
        <v>43328</v>
      </c>
      <c r="CP3" s="1">
        <f>Marina!CP3</f>
        <v>43329</v>
      </c>
      <c r="CQ3" s="1">
        <f>Marina!CQ3</f>
        <v>43332</v>
      </c>
      <c r="CR3" s="1">
        <f>Marina!CR3</f>
        <v>43333</v>
      </c>
      <c r="CS3" s="1">
        <f>Marina!CS3</f>
        <v>43334</v>
      </c>
      <c r="CT3" s="1">
        <f>Marina!CT3</f>
        <v>43335</v>
      </c>
      <c r="CU3" s="1">
        <f>Marina!CU3</f>
        <v>43336</v>
      </c>
      <c r="CV3" s="1">
        <f>Marina!CV3</f>
        <v>43339</v>
      </c>
      <c r="CW3" s="1">
        <f>Marina!CW3</f>
        <v>43340</v>
      </c>
      <c r="CX3" s="1">
        <f>Marina!CX3</f>
        <v>43341</v>
      </c>
      <c r="CY3" s="1">
        <f>Marina!CY3</f>
        <v>43342</v>
      </c>
      <c r="CZ3" s="1">
        <f>Marina!CZ3</f>
        <v>43343</v>
      </c>
      <c r="DA3" s="1">
        <f>Marina!DA3</f>
        <v>43346</v>
      </c>
      <c r="DB3" s="1">
        <f>Marina!DB3</f>
        <v>43347</v>
      </c>
      <c r="DC3" s="1">
        <f>Marina!DC3</f>
        <v>43348</v>
      </c>
      <c r="DD3" s="1">
        <f>Marina!DD3</f>
        <v>43349</v>
      </c>
      <c r="DE3" s="1">
        <f>Marina!DE3</f>
        <v>43350</v>
      </c>
      <c r="DF3" s="1">
        <f>Marina!DF3</f>
        <v>43352</v>
      </c>
      <c r="DG3" s="1">
        <f>Marina!DG3</f>
        <v>43353</v>
      </c>
      <c r="DH3" s="1">
        <f>Marina!DH3</f>
        <v>43354</v>
      </c>
      <c r="DI3" s="1">
        <f>Marina!DI3</f>
        <v>43355</v>
      </c>
      <c r="DJ3" s="1">
        <f>Marina!DJ3</f>
        <v>43356</v>
      </c>
      <c r="DK3" s="1">
        <f>Marina!DK3</f>
        <v>43357</v>
      </c>
      <c r="DL3" s="1">
        <f>Marina!DL3</f>
        <v>43360</v>
      </c>
      <c r="DM3" s="1">
        <f>Marina!DM3</f>
        <v>43361</v>
      </c>
      <c r="DN3" s="1">
        <f>Marina!DN3</f>
        <v>43362</v>
      </c>
      <c r="DO3" s="1">
        <f>Marina!DO3</f>
        <v>43363</v>
      </c>
      <c r="DP3" s="1">
        <f>Marina!DP3</f>
        <v>43364</v>
      </c>
      <c r="DQ3" s="1">
        <f>DP3+2</f>
        <v>43366</v>
      </c>
      <c r="DR3" s="1">
        <f>DQ3+1</f>
        <v>43367</v>
      </c>
      <c r="DS3" s="1">
        <f t="shared" ref="DS3:EB3" si="0">DR3+1</f>
        <v>43368</v>
      </c>
      <c r="DT3" s="1">
        <f t="shared" si="0"/>
        <v>43369</v>
      </c>
      <c r="DU3" s="1">
        <f t="shared" si="0"/>
        <v>43370</v>
      </c>
      <c r="DV3" s="1">
        <f t="shared" si="0"/>
        <v>43371</v>
      </c>
      <c r="DW3" s="1">
        <f t="shared" si="0"/>
        <v>43372</v>
      </c>
      <c r="DX3" s="1">
        <f t="shared" si="0"/>
        <v>43373</v>
      </c>
      <c r="DY3" s="1">
        <f t="shared" si="0"/>
        <v>43374</v>
      </c>
      <c r="DZ3" s="1">
        <f t="shared" si="0"/>
        <v>43375</v>
      </c>
      <c r="EA3" s="1">
        <f t="shared" si="0"/>
        <v>43376</v>
      </c>
      <c r="EB3" s="1">
        <f t="shared" si="0"/>
        <v>43377</v>
      </c>
      <c r="EC3" s="1">
        <f t="shared" ref="EC3" si="1">EB3+1</f>
        <v>43378</v>
      </c>
      <c r="ED3" s="1">
        <f t="shared" ref="ED3" si="2">EC3+1</f>
        <v>43379</v>
      </c>
      <c r="EE3" s="1">
        <f t="shared" ref="EE3" si="3">ED3+1</f>
        <v>43380</v>
      </c>
      <c r="EF3" s="1">
        <f t="shared" ref="EF3" si="4">EE3+1</f>
        <v>43381</v>
      </c>
      <c r="EG3" s="1">
        <f t="shared" ref="EG3" si="5">EF3+1</f>
        <v>43382</v>
      </c>
    </row>
    <row r="4" spans="2:137" x14ac:dyDescent="0.25">
      <c r="B4" s="17" t="s">
        <v>0</v>
      </c>
      <c r="C4" s="22">
        <v>0.42946149500000003</v>
      </c>
      <c r="D4" s="22">
        <v>0.40968311699999999</v>
      </c>
      <c r="E4" s="22">
        <v>0.415502502</v>
      </c>
      <c r="F4" s="22">
        <v>0.41233099200000001</v>
      </c>
      <c r="G4" s="22">
        <v>0.42077517399999997</v>
      </c>
      <c r="H4" s="22">
        <v>0.411863859</v>
      </c>
      <c r="I4" s="22">
        <v>0.39769552000000002</v>
      </c>
      <c r="J4" s="22">
        <v>0.41438411600000002</v>
      </c>
      <c r="K4" s="22">
        <v>0.41525013999999999</v>
      </c>
      <c r="L4" s="22">
        <v>0.41462101200000001</v>
      </c>
      <c r="M4" s="22">
        <v>0.406134524</v>
      </c>
      <c r="N4" s="22">
        <v>0.40669285399999999</v>
      </c>
      <c r="O4" s="22">
        <v>0.41462879600000002</v>
      </c>
      <c r="P4" s="22">
        <v>0.41170639399999998</v>
      </c>
      <c r="Q4" s="22">
        <v>0.40660815900000002</v>
      </c>
      <c r="R4" s="22">
        <v>0.41930241699999998</v>
      </c>
      <c r="S4" s="22">
        <v>0.41918765000000002</v>
      </c>
      <c r="T4" s="22">
        <v>0.39559293000000001</v>
      </c>
      <c r="U4" s="22">
        <v>0.41544442799999998</v>
      </c>
      <c r="V4" s="22">
        <v>0.42158901100000001</v>
      </c>
      <c r="W4" s="22">
        <v>0.43420097200000002</v>
      </c>
      <c r="X4" s="22">
        <v>0.428359516</v>
      </c>
      <c r="Y4" s="22">
        <v>0.42710812500000001</v>
      </c>
      <c r="Z4" s="22">
        <v>0.43202336899999999</v>
      </c>
      <c r="AA4" s="22">
        <v>0.473541724</v>
      </c>
      <c r="AO4" s="6" t="s">
        <v>0</v>
      </c>
      <c r="AP4" s="27" t="e">
        <f t="shared" ref="AP4:AY6" si="6">HLOOKUP(AP$3,$B$3:$AM$6,MATCH($AO4,$B$3:$B$6,0),FALSE)</f>
        <v>#N/A</v>
      </c>
      <c r="AQ4" s="27" t="e">
        <f t="shared" si="6"/>
        <v>#N/A</v>
      </c>
      <c r="AR4" s="27" t="e">
        <f t="shared" si="6"/>
        <v>#N/A</v>
      </c>
      <c r="AS4" s="27" t="e">
        <f t="shared" si="6"/>
        <v>#N/A</v>
      </c>
      <c r="AT4" s="27" t="e">
        <f t="shared" si="6"/>
        <v>#N/A</v>
      </c>
      <c r="AU4" s="27" t="e">
        <f t="shared" si="6"/>
        <v>#N/A</v>
      </c>
      <c r="AV4" s="27" t="e">
        <f t="shared" si="6"/>
        <v>#N/A</v>
      </c>
      <c r="AW4" s="27" t="e">
        <f t="shared" si="6"/>
        <v>#N/A</v>
      </c>
      <c r="AX4" s="27" t="e">
        <f t="shared" si="6"/>
        <v>#N/A</v>
      </c>
      <c r="AY4" s="27" t="e">
        <f t="shared" si="6"/>
        <v>#N/A</v>
      </c>
      <c r="AZ4" s="27" t="e">
        <f t="shared" ref="AZ4:BI6" si="7">HLOOKUP(AZ$3,$B$3:$AM$6,MATCH($AO4,$B$3:$B$6,0),FALSE)</f>
        <v>#N/A</v>
      </c>
      <c r="BA4" s="27" t="e">
        <f t="shared" si="7"/>
        <v>#N/A</v>
      </c>
      <c r="BB4" s="27" t="e">
        <f t="shared" si="7"/>
        <v>#N/A</v>
      </c>
      <c r="BC4" s="27" t="e">
        <f t="shared" si="7"/>
        <v>#N/A</v>
      </c>
      <c r="BD4" s="27" t="e">
        <f t="shared" si="7"/>
        <v>#N/A</v>
      </c>
      <c r="BE4" s="27" t="e">
        <f t="shared" si="7"/>
        <v>#N/A</v>
      </c>
      <c r="BF4" s="27" t="e">
        <f t="shared" si="7"/>
        <v>#N/A</v>
      </c>
      <c r="BG4" s="27" t="e">
        <f t="shared" si="7"/>
        <v>#N/A</v>
      </c>
      <c r="BH4" s="27" t="e">
        <f t="shared" si="7"/>
        <v>#N/A</v>
      </c>
      <c r="BI4" s="27" t="e">
        <f t="shared" si="7"/>
        <v>#N/A</v>
      </c>
      <c r="BJ4" s="27" t="e">
        <f t="shared" ref="BJ4:BS6" si="8">HLOOKUP(BJ$3,$B$3:$AM$6,MATCH($AO4,$B$3:$B$6,0),FALSE)</f>
        <v>#N/A</v>
      </c>
      <c r="BK4" s="27" t="e">
        <f t="shared" si="8"/>
        <v>#N/A</v>
      </c>
      <c r="BL4" s="27" t="e">
        <f t="shared" si="8"/>
        <v>#N/A</v>
      </c>
      <c r="BM4" s="27" t="e">
        <f t="shared" si="8"/>
        <v>#N/A</v>
      </c>
      <c r="BN4" s="27" t="e">
        <f t="shared" si="8"/>
        <v>#N/A</v>
      </c>
      <c r="BO4" s="27" t="e">
        <f t="shared" si="8"/>
        <v>#N/A</v>
      </c>
      <c r="BP4" s="27" t="e">
        <f t="shared" si="8"/>
        <v>#N/A</v>
      </c>
      <c r="BQ4" s="27" t="e">
        <f t="shared" si="8"/>
        <v>#N/A</v>
      </c>
      <c r="BR4" s="27" t="e">
        <f t="shared" si="8"/>
        <v>#N/A</v>
      </c>
      <c r="BS4" s="27" t="e">
        <f t="shared" si="8"/>
        <v>#N/A</v>
      </c>
      <c r="BT4" s="27" t="e">
        <f t="shared" ref="BT4:CC6" si="9">HLOOKUP(BT$3,$B$3:$AM$6,MATCH($AO4,$B$3:$B$6,0),FALSE)</f>
        <v>#N/A</v>
      </c>
      <c r="BU4" s="27" t="e">
        <f t="shared" si="9"/>
        <v>#N/A</v>
      </c>
      <c r="BV4" s="27" t="e">
        <f t="shared" si="9"/>
        <v>#N/A</v>
      </c>
      <c r="BW4" s="27" t="e">
        <f t="shared" si="9"/>
        <v>#N/A</v>
      </c>
      <c r="BX4" s="27" t="e">
        <f t="shared" si="9"/>
        <v>#N/A</v>
      </c>
      <c r="BY4" s="27" t="e">
        <f t="shared" si="9"/>
        <v>#N/A</v>
      </c>
      <c r="BZ4" s="27" t="e">
        <f t="shared" si="9"/>
        <v>#N/A</v>
      </c>
      <c r="CA4" s="27" t="e">
        <f t="shared" si="9"/>
        <v>#N/A</v>
      </c>
      <c r="CB4" s="27" t="e">
        <f t="shared" si="9"/>
        <v>#N/A</v>
      </c>
      <c r="CC4" s="27" t="e">
        <f t="shared" si="9"/>
        <v>#N/A</v>
      </c>
      <c r="CD4" s="27" t="e">
        <f t="shared" ref="CD4:CM6" si="10">HLOOKUP(CD$3,$B$3:$AM$6,MATCH($AO4,$B$3:$B$6,0),FALSE)</f>
        <v>#N/A</v>
      </c>
      <c r="CE4" s="27" t="e">
        <f t="shared" si="10"/>
        <v>#N/A</v>
      </c>
      <c r="CF4" s="27" t="e">
        <f t="shared" si="10"/>
        <v>#N/A</v>
      </c>
      <c r="CG4" s="27" t="e">
        <f t="shared" si="10"/>
        <v>#N/A</v>
      </c>
      <c r="CH4" s="27" t="e">
        <f t="shared" si="10"/>
        <v>#N/A</v>
      </c>
      <c r="CI4" s="27" t="e">
        <f t="shared" si="10"/>
        <v>#N/A</v>
      </c>
      <c r="CJ4" s="27" t="e">
        <f t="shared" si="10"/>
        <v>#N/A</v>
      </c>
      <c r="CK4" s="27" t="e">
        <f t="shared" si="10"/>
        <v>#N/A</v>
      </c>
      <c r="CL4" s="27" t="e">
        <f t="shared" si="10"/>
        <v>#N/A</v>
      </c>
      <c r="CM4" s="27" t="e">
        <f t="shared" si="10"/>
        <v>#N/A</v>
      </c>
      <c r="CN4" s="27" t="e">
        <f t="shared" ref="CN4:CW6" si="11">HLOOKUP(CN$3,$B$3:$AM$6,MATCH($AO4,$B$3:$B$6,0),FALSE)</f>
        <v>#N/A</v>
      </c>
      <c r="CO4" s="27" t="e">
        <f t="shared" si="11"/>
        <v>#N/A</v>
      </c>
      <c r="CP4" s="27" t="e">
        <f t="shared" si="11"/>
        <v>#N/A</v>
      </c>
      <c r="CQ4" s="27" t="e">
        <f t="shared" si="11"/>
        <v>#N/A</v>
      </c>
      <c r="CR4" s="27" t="e">
        <f t="shared" si="11"/>
        <v>#N/A</v>
      </c>
      <c r="CS4" s="27" t="e">
        <f t="shared" si="11"/>
        <v>#N/A</v>
      </c>
      <c r="CT4" s="27" t="e">
        <f t="shared" si="11"/>
        <v>#N/A</v>
      </c>
      <c r="CU4" s="27" t="e">
        <f t="shared" si="11"/>
        <v>#N/A</v>
      </c>
      <c r="CV4" s="27" t="e">
        <f t="shared" si="11"/>
        <v>#N/A</v>
      </c>
      <c r="CW4" s="27" t="e">
        <f t="shared" si="11"/>
        <v>#N/A</v>
      </c>
      <c r="CX4" s="27" t="e">
        <f t="shared" ref="CX4:DG6" si="12">HLOOKUP(CX$3,$B$3:$AM$6,MATCH($AO4,$B$3:$B$6,0),FALSE)</f>
        <v>#N/A</v>
      </c>
      <c r="CY4" s="27" t="e">
        <f t="shared" si="12"/>
        <v>#N/A</v>
      </c>
      <c r="CZ4" s="27" t="e">
        <f t="shared" si="12"/>
        <v>#N/A</v>
      </c>
      <c r="DA4" s="27" t="e">
        <f t="shared" si="12"/>
        <v>#N/A</v>
      </c>
      <c r="DB4" s="27" t="e">
        <f t="shared" si="12"/>
        <v>#N/A</v>
      </c>
      <c r="DC4" s="27" t="e">
        <f t="shared" si="12"/>
        <v>#N/A</v>
      </c>
      <c r="DD4" s="27" t="e">
        <f t="shared" si="12"/>
        <v>#N/A</v>
      </c>
      <c r="DE4" s="27" t="e">
        <f t="shared" si="12"/>
        <v>#N/A</v>
      </c>
      <c r="DF4" s="27" t="e">
        <f t="shared" si="12"/>
        <v>#N/A</v>
      </c>
      <c r="DG4" s="27">
        <f t="shared" si="12"/>
        <v>0.42946149500000003</v>
      </c>
      <c r="DH4" s="27">
        <f t="shared" ref="DH4:DQ6" si="13">HLOOKUP(DH$3,$B$3:$AM$6,MATCH($AO4,$B$3:$B$6,0),FALSE)</f>
        <v>0.40968311699999999</v>
      </c>
      <c r="DI4" s="27">
        <f t="shared" si="13"/>
        <v>0.415502502</v>
      </c>
      <c r="DJ4" s="27">
        <f t="shared" si="13"/>
        <v>0.41233099200000001</v>
      </c>
      <c r="DK4" s="27">
        <f t="shared" si="13"/>
        <v>0.42077517399999997</v>
      </c>
      <c r="DL4" s="27">
        <f t="shared" si="13"/>
        <v>0.39769552000000002</v>
      </c>
      <c r="DM4" s="27">
        <f t="shared" si="13"/>
        <v>0.41438411600000002</v>
      </c>
      <c r="DN4" s="27">
        <f t="shared" si="13"/>
        <v>0.41525013999999999</v>
      </c>
      <c r="DO4" s="27">
        <f t="shared" si="13"/>
        <v>0.41462101200000001</v>
      </c>
      <c r="DP4" s="27">
        <f t="shared" si="13"/>
        <v>0.406134524</v>
      </c>
      <c r="DQ4" s="27">
        <f t="shared" si="13"/>
        <v>0.40669285399999999</v>
      </c>
      <c r="DR4" s="27">
        <f t="shared" ref="DR4:EG6" si="14">HLOOKUP(DR$3,$B$3:$AM$6,MATCH($AO4,$B$3:$B$6,0),FALSE)</f>
        <v>0.41462879600000002</v>
      </c>
      <c r="DS4" s="27">
        <f t="shared" si="14"/>
        <v>0.41170639399999998</v>
      </c>
      <c r="DT4" s="27">
        <f t="shared" si="14"/>
        <v>0.40660815900000002</v>
      </c>
      <c r="DU4" s="27">
        <f t="shared" si="14"/>
        <v>0.41930241699999998</v>
      </c>
      <c r="DV4" s="27">
        <f t="shared" si="14"/>
        <v>0.41918765000000002</v>
      </c>
      <c r="DW4" s="27" t="e">
        <f t="shared" si="14"/>
        <v>#N/A</v>
      </c>
      <c r="DX4" s="27">
        <f t="shared" si="14"/>
        <v>0.39559293000000001</v>
      </c>
      <c r="DY4" s="27">
        <f t="shared" si="14"/>
        <v>0.41544442799999998</v>
      </c>
      <c r="DZ4" s="27">
        <f t="shared" si="14"/>
        <v>0.42158901100000001</v>
      </c>
      <c r="EA4" s="27">
        <f t="shared" si="14"/>
        <v>0.43420097200000002</v>
      </c>
      <c r="EB4" s="27">
        <f t="shared" si="14"/>
        <v>0.428359516</v>
      </c>
      <c r="EC4" s="27">
        <f t="shared" si="14"/>
        <v>0.42710812500000001</v>
      </c>
      <c r="ED4" s="27">
        <f t="shared" si="14"/>
        <v>0.43202336899999999</v>
      </c>
      <c r="EE4" s="27" t="e">
        <f t="shared" si="14"/>
        <v>#N/A</v>
      </c>
      <c r="EF4" s="27">
        <f t="shared" si="14"/>
        <v>0.473541724</v>
      </c>
      <c r="EG4" s="27" t="e">
        <f t="shared" si="14"/>
        <v>#N/A</v>
      </c>
    </row>
    <row r="5" spans="2:137" x14ac:dyDescent="0.25">
      <c r="B5" s="18" t="s">
        <v>3</v>
      </c>
      <c r="C5" s="23">
        <v>0.29307664700000002</v>
      </c>
      <c r="D5" s="23">
        <v>0.33441546700000002</v>
      </c>
      <c r="E5" s="23">
        <v>0.337696565</v>
      </c>
      <c r="F5" s="23">
        <v>0.34886492200000002</v>
      </c>
      <c r="G5" s="23">
        <v>0.37186375399999999</v>
      </c>
      <c r="H5" s="23">
        <v>0.38649293200000001</v>
      </c>
      <c r="I5" s="23">
        <v>0.39846901699999998</v>
      </c>
      <c r="J5" s="23">
        <v>0.40012981600000003</v>
      </c>
      <c r="K5" s="23">
        <v>0.404492352</v>
      </c>
      <c r="L5" s="23">
        <v>0.409774319</v>
      </c>
      <c r="M5" s="23">
        <v>0.40874928999999999</v>
      </c>
      <c r="N5" s="23">
        <v>0.40387815500000002</v>
      </c>
      <c r="O5" s="23">
        <v>0.40328257899999997</v>
      </c>
      <c r="P5" s="23">
        <v>0.40001054000000003</v>
      </c>
      <c r="Q5" s="23">
        <v>0.41514168099999998</v>
      </c>
      <c r="R5" s="23">
        <v>0.41728185299999998</v>
      </c>
      <c r="S5" s="23">
        <v>0.41504287299999998</v>
      </c>
      <c r="T5" s="23">
        <v>0.41810463199999998</v>
      </c>
      <c r="U5" s="23">
        <v>0.416802428</v>
      </c>
      <c r="V5" s="23">
        <v>0.41226404799999999</v>
      </c>
      <c r="W5" s="23">
        <v>0.40506683999999998</v>
      </c>
      <c r="X5" s="23">
        <v>0.413145969</v>
      </c>
      <c r="Y5" s="23">
        <v>0.41783607099999998</v>
      </c>
      <c r="Z5" s="23">
        <v>0.40608316300000002</v>
      </c>
      <c r="AA5" s="23">
        <v>0.39031811</v>
      </c>
      <c r="AO5" s="8" t="s">
        <v>3</v>
      </c>
      <c r="AP5" s="27" t="e">
        <f t="shared" si="6"/>
        <v>#N/A</v>
      </c>
      <c r="AQ5" s="27" t="e">
        <f t="shared" si="6"/>
        <v>#N/A</v>
      </c>
      <c r="AR5" s="27" t="e">
        <f t="shared" si="6"/>
        <v>#N/A</v>
      </c>
      <c r="AS5" s="27" t="e">
        <f t="shared" si="6"/>
        <v>#N/A</v>
      </c>
      <c r="AT5" s="27" t="e">
        <f t="shared" si="6"/>
        <v>#N/A</v>
      </c>
      <c r="AU5" s="27" t="e">
        <f t="shared" si="6"/>
        <v>#N/A</v>
      </c>
      <c r="AV5" s="27" t="e">
        <f t="shared" si="6"/>
        <v>#N/A</v>
      </c>
      <c r="AW5" s="27" t="e">
        <f t="shared" si="6"/>
        <v>#N/A</v>
      </c>
      <c r="AX5" s="27" t="e">
        <f t="shared" si="6"/>
        <v>#N/A</v>
      </c>
      <c r="AY5" s="27" t="e">
        <f t="shared" si="6"/>
        <v>#N/A</v>
      </c>
      <c r="AZ5" s="27" t="e">
        <f t="shared" si="7"/>
        <v>#N/A</v>
      </c>
      <c r="BA5" s="27" t="e">
        <f t="shared" si="7"/>
        <v>#N/A</v>
      </c>
      <c r="BB5" s="27" t="e">
        <f t="shared" si="7"/>
        <v>#N/A</v>
      </c>
      <c r="BC5" s="27" t="e">
        <f t="shared" si="7"/>
        <v>#N/A</v>
      </c>
      <c r="BD5" s="27" t="e">
        <f t="shared" si="7"/>
        <v>#N/A</v>
      </c>
      <c r="BE5" s="27" t="e">
        <f t="shared" si="7"/>
        <v>#N/A</v>
      </c>
      <c r="BF5" s="27" t="e">
        <f t="shared" si="7"/>
        <v>#N/A</v>
      </c>
      <c r="BG5" s="27" t="e">
        <f t="shared" si="7"/>
        <v>#N/A</v>
      </c>
      <c r="BH5" s="27" t="e">
        <f t="shared" si="7"/>
        <v>#N/A</v>
      </c>
      <c r="BI5" s="27" t="e">
        <f t="shared" si="7"/>
        <v>#N/A</v>
      </c>
      <c r="BJ5" s="27" t="e">
        <f t="shared" si="8"/>
        <v>#N/A</v>
      </c>
      <c r="BK5" s="27" t="e">
        <f t="shared" si="8"/>
        <v>#N/A</v>
      </c>
      <c r="BL5" s="27" t="e">
        <f t="shared" si="8"/>
        <v>#N/A</v>
      </c>
      <c r="BM5" s="27" t="e">
        <f t="shared" si="8"/>
        <v>#N/A</v>
      </c>
      <c r="BN5" s="27" t="e">
        <f t="shared" si="8"/>
        <v>#N/A</v>
      </c>
      <c r="BO5" s="27" t="e">
        <f t="shared" si="8"/>
        <v>#N/A</v>
      </c>
      <c r="BP5" s="27" t="e">
        <f t="shared" si="8"/>
        <v>#N/A</v>
      </c>
      <c r="BQ5" s="27" t="e">
        <f t="shared" si="8"/>
        <v>#N/A</v>
      </c>
      <c r="BR5" s="27" t="e">
        <f t="shared" si="8"/>
        <v>#N/A</v>
      </c>
      <c r="BS5" s="27" t="e">
        <f t="shared" si="8"/>
        <v>#N/A</v>
      </c>
      <c r="BT5" s="27" t="e">
        <f t="shared" si="9"/>
        <v>#N/A</v>
      </c>
      <c r="BU5" s="27" t="e">
        <f t="shared" si="9"/>
        <v>#N/A</v>
      </c>
      <c r="BV5" s="27" t="e">
        <f t="shared" si="9"/>
        <v>#N/A</v>
      </c>
      <c r="BW5" s="27" t="e">
        <f t="shared" si="9"/>
        <v>#N/A</v>
      </c>
      <c r="BX5" s="27" t="e">
        <f t="shared" si="9"/>
        <v>#N/A</v>
      </c>
      <c r="BY5" s="27" t="e">
        <f t="shared" si="9"/>
        <v>#N/A</v>
      </c>
      <c r="BZ5" s="27" t="e">
        <f t="shared" si="9"/>
        <v>#N/A</v>
      </c>
      <c r="CA5" s="27" t="e">
        <f t="shared" si="9"/>
        <v>#N/A</v>
      </c>
      <c r="CB5" s="27" t="e">
        <f t="shared" si="9"/>
        <v>#N/A</v>
      </c>
      <c r="CC5" s="27" t="e">
        <f t="shared" si="9"/>
        <v>#N/A</v>
      </c>
      <c r="CD5" s="27" t="e">
        <f t="shared" si="10"/>
        <v>#N/A</v>
      </c>
      <c r="CE5" s="27" t="e">
        <f t="shared" si="10"/>
        <v>#N/A</v>
      </c>
      <c r="CF5" s="27" t="e">
        <f t="shared" si="10"/>
        <v>#N/A</v>
      </c>
      <c r="CG5" s="27" t="e">
        <f t="shared" si="10"/>
        <v>#N/A</v>
      </c>
      <c r="CH5" s="27" t="e">
        <f t="shared" si="10"/>
        <v>#N/A</v>
      </c>
      <c r="CI5" s="27" t="e">
        <f t="shared" si="10"/>
        <v>#N/A</v>
      </c>
      <c r="CJ5" s="27" t="e">
        <f t="shared" si="10"/>
        <v>#N/A</v>
      </c>
      <c r="CK5" s="27" t="e">
        <f t="shared" si="10"/>
        <v>#N/A</v>
      </c>
      <c r="CL5" s="27" t="e">
        <f t="shared" si="10"/>
        <v>#N/A</v>
      </c>
      <c r="CM5" s="27" t="e">
        <f t="shared" si="10"/>
        <v>#N/A</v>
      </c>
      <c r="CN5" s="27" t="e">
        <f t="shared" si="11"/>
        <v>#N/A</v>
      </c>
      <c r="CO5" s="27" t="e">
        <f t="shared" si="11"/>
        <v>#N/A</v>
      </c>
      <c r="CP5" s="27" t="e">
        <f t="shared" si="11"/>
        <v>#N/A</v>
      </c>
      <c r="CQ5" s="27" t="e">
        <f t="shared" si="11"/>
        <v>#N/A</v>
      </c>
      <c r="CR5" s="27" t="e">
        <f t="shared" si="11"/>
        <v>#N/A</v>
      </c>
      <c r="CS5" s="27" t="e">
        <f t="shared" si="11"/>
        <v>#N/A</v>
      </c>
      <c r="CT5" s="27" t="e">
        <f t="shared" si="11"/>
        <v>#N/A</v>
      </c>
      <c r="CU5" s="27" t="e">
        <f t="shared" si="11"/>
        <v>#N/A</v>
      </c>
      <c r="CV5" s="27" t="e">
        <f t="shared" si="11"/>
        <v>#N/A</v>
      </c>
      <c r="CW5" s="27" t="e">
        <f t="shared" si="11"/>
        <v>#N/A</v>
      </c>
      <c r="CX5" s="27" t="e">
        <f t="shared" si="12"/>
        <v>#N/A</v>
      </c>
      <c r="CY5" s="27" t="e">
        <f t="shared" si="12"/>
        <v>#N/A</v>
      </c>
      <c r="CZ5" s="27" t="e">
        <f t="shared" si="12"/>
        <v>#N/A</v>
      </c>
      <c r="DA5" s="27" t="e">
        <f t="shared" si="12"/>
        <v>#N/A</v>
      </c>
      <c r="DB5" s="27" t="e">
        <f t="shared" si="12"/>
        <v>#N/A</v>
      </c>
      <c r="DC5" s="27" t="e">
        <f t="shared" si="12"/>
        <v>#N/A</v>
      </c>
      <c r="DD5" s="27" t="e">
        <f t="shared" si="12"/>
        <v>#N/A</v>
      </c>
      <c r="DE5" s="27" t="e">
        <f t="shared" si="12"/>
        <v>#N/A</v>
      </c>
      <c r="DF5" s="27" t="e">
        <f t="shared" si="12"/>
        <v>#N/A</v>
      </c>
      <c r="DG5" s="27">
        <f t="shared" si="12"/>
        <v>0.29307664700000002</v>
      </c>
      <c r="DH5" s="27">
        <f t="shared" si="13"/>
        <v>0.33441546700000002</v>
      </c>
      <c r="DI5" s="27">
        <f t="shared" si="13"/>
        <v>0.337696565</v>
      </c>
      <c r="DJ5" s="27">
        <f t="shared" si="13"/>
        <v>0.34886492200000002</v>
      </c>
      <c r="DK5" s="27">
        <f t="shared" si="13"/>
        <v>0.37186375399999999</v>
      </c>
      <c r="DL5" s="27">
        <f t="shared" si="13"/>
        <v>0.39846901699999998</v>
      </c>
      <c r="DM5" s="27">
        <f t="shared" si="13"/>
        <v>0.40012981600000003</v>
      </c>
      <c r="DN5" s="27">
        <f t="shared" si="13"/>
        <v>0.404492352</v>
      </c>
      <c r="DO5" s="27">
        <f t="shared" si="13"/>
        <v>0.409774319</v>
      </c>
      <c r="DP5" s="27">
        <f t="shared" si="13"/>
        <v>0.40874928999999999</v>
      </c>
      <c r="DQ5" s="27">
        <f t="shared" si="13"/>
        <v>0.40387815500000002</v>
      </c>
      <c r="DR5" s="27">
        <f t="shared" si="14"/>
        <v>0.40328257899999997</v>
      </c>
      <c r="DS5" s="27">
        <f t="shared" si="14"/>
        <v>0.40001054000000003</v>
      </c>
      <c r="DT5" s="27">
        <f t="shared" si="14"/>
        <v>0.41514168099999998</v>
      </c>
      <c r="DU5" s="27">
        <f t="shared" si="14"/>
        <v>0.41728185299999998</v>
      </c>
      <c r="DV5" s="27">
        <f t="shared" si="14"/>
        <v>0.41504287299999998</v>
      </c>
      <c r="DW5" s="27" t="e">
        <f t="shared" si="14"/>
        <v>#N/A</v>
      </c>
      <c r="DX5" s="27">
        <f t="shared" si="14"/>
        <v>0.41810463199999998</v>
      </c>
      <c r="DY5" s="27">
        <f t="shared" si="14"/>
        <v>0.416802428</v>
      </c>
      <c r="DZ5" s="27">
        <f t="shared" si="14"/>
        <v>0.41226404799999999</v>
      </c>
      <c r="EA5" s="27">
        <f t="shared" si="14"/>
        <v>0.40506683999999998</v>
      </c>
      <c r="EB5" s="27">
        <f t="shared" si="14"/>
        <v>0.413145969</v>
      </c>
      <c r="EC5" s="27">
        <f t="shared" si="14"/>
        <v>0.41783607099999998</v>
      </c>
      <c r="ED5" s="27">
        <f t="shared" si="14"/>
        <v>0.40608316300000002</v>
      </c>
      <c r="EE5" s="27" t="e">
        <f t="shared" si="14"/>
        <v>#N/A</v>
      </c>
      <c r="EF5" s="27">
        <f t="shared" si="14"/>
        <v>0.39031811</v>
      </c>
      <c r="EG5" s="27" t="e">
        <f t="shared" si="14"/>
        <v>#N/A</v>
      </c>
    </row>
    <row r="6" spans="2:137" ht="15.75" thickBot="1" x14ac:dyDescent="0.3">
      <c r="B6" s="19" t="s">
        <v>8</v>
      </c>
      <c r="C6" s="24">
        <v>0.27746185800000001</v>
      </c>
      <c r="D6" s="24">
        <v>0.25590141600000005</v>
      </c>
      <c r="E6" s="24">
        <v>0.24680093299999994</v>
      </c>
      <c r="F6" s="24">
        <v>0.23880408599999997</v>
      </c>
      <c r="G6" s="24">
        <v>0.20736107200000004</v>
      </c>
      <c r="H6" s="24">
        <v>0.20164320899999999</v>
      </c>
      <c r="I6" s="24">
        <v>0.20383546299999994</v>
      </c>
      <c r="J6" s="24">
        <v>0.18548606799999995</v>
      </c>
      <c r="K6" s="24">
        <v>0.18025750800000007</v>
      </c>
      <c r="L6" s="24">
        <v>0.17560466899999999</v>
      </c>
      <c r="M6" s="24">
        <v>0.18511618599999996</v>
      </c>
      <c r="N6" s="24">
        <v>0.18942899099999999</v>
      </c>
      <c r="O6" s="24">
        <v>0.182088625</v>
      </c>
      <c r="P6" s="24">
        <v>0.188283066</v>
      </c>
      <c r="Q6" s="24">
        <v>0.17825015999999999</v>
      </c>
      <c r="R6" s="24">
        <v>0.16341573000000009</v>
      </c>
      <c r="S6" s="24">
        <v>0.165769477</v>
      </c>
      <c r="T6" s="24">
        <v>0.18630243799999996</v>
      </c>
      <c r="U6" s="24">
        <v>0.16775314399999997</v>
      </c>
      <c r="V6" s="24">
        <v>0.16614694099999999</v>
      </c>
      <c r="W6" s="24">
        <v>0.16073218800000005</v>
      </c>
      <c r="X6" s="24">
        <v>0.158494515</v>
      </c>
      <c r="Y6" s="24">
        <v>0.15505580400000007</v>
      </c>
      <c r="Z6" s="24">
        <v>0.16189346800000004</v>
      </c>
      <c r="AA6" s="24">
        <v>0.13614016600000006</v>
      </c>
      <c r="AO6" s="7" t="s">
        <v>8</v>
      </c>
      <c r="AP6" s="27" t="e">
        <f t="shared" si="6"/>
        <v>#N/A</v>
      </c>
      <c r="AQ6" s="27" t="e">
        <f t="shared" si="6"/>
        <v>#N/A</v>
      </c>
      <c r="AR6" s="27" t="e">
        <f t="shared" si="6"/>
        <v>#N/A</v>
      </c>
      <c r="AS6" s="27" t="e">
        <f t="shared" si="6"/>
        <v>#N/A</v>
      </c>
      <c r="AT6" s="27" t="e">
        <f t="shared" si="6"/>
        <v>#N/A</v>
      </c>
      <c r="AU6" s="27" t="e">
        <f t="shared" si="6"/>
        <v>#N/A</v>
      </c>
      <c r="AV6" s="27" t="e">
        <f t="shared" si="6"/>
        <v>#N/A</v>
      </c>
      <c r="AW6" s="27" t="e">
        <f t="shared" si="6"/>
        <v>#N/A</v>
      </c>
      <c r="AX6" s="27" t="e">
        <f t="shared" si="6"/>
        <v>#N/A</v>
      </c>
      <c r="AY6" s="27" t="e">
        <f t="shared" si="6"/>
        <v>#N/A</v>
      </c>
      <c r="AZ6" s="27" t="e">
        <f t="shared" si="7"/>
        <v>#N/A</v>
      </c>
      <c r="BA6" s="27" t="e">
        <f t="shared" si="7"/>
        <v>#N/A</v>
      </c>
      <c r="BB6" s="27" t="e">
        <f t="shared" si="7"/>
        <v>#N/A</v>
      </c>
      <c r="BC6" s="27" t="e">
        <f t="shared" si="7"/>
        <v>#N/A</v>
      </c>
      <c r="BD6" s="27" t="e">
        <f t="shared" si="7"/>
        <v>#N/A</v>
      </c>
      <c r="BE6" s="27" t="e">
        <f t="shared" si="7"/>
        <v>#N/A</v>
      </c>
      <c r="BF6" s="27" t="e">
        <f t="shared" si="7"/>
        <v>#N/A</v>
      </c>
      <c r="BG6" s="27" t="e">
        <f t="shared" si="7"/>
        <v>#N/A</v>
      </c>
      <c r="BH6" s="27" t="e">
        <f t="shared" si="7"/>
        <v>#N/A</v>
      </c>
      <c r="BI6" s="27" t="e">
        <f t="shared" si="7"/>
        <v>#N/A</v>
      </c>
      <c r="BJ6" s="27" t="e">
        <f t="shared" si="8"/>
        <v>#N/A</v>
      </c>
      <c r="BK6" s="27" t="e">
        <f t="shared" si="8"/>
        <v>#N/A</v>
      </c>
      <c r="BL6" s="27" t="e">
        <f t="shared" si="8"/>
        <v>#N/A</v>
      </c>
      <c r="BM6" s="27" t="e">
        <f t="shared" si="8"/>
        <v>#N/A</v>
      </c>
      <c r="BN6" s="27" t="e">
        <f t="shared" si="8"/>
        <v>#N/A</v>
      </c>
      <c r="BO6" s="27" t="e">
        <f t="shared" si="8"/>
        <v>#N/A</v>
      </c>
      <c r="BP6" s="27" t="e">
        <f t="shared" si="8"/>
        <v>#N/A</v>
      </c>
      <c r="BQ6" s="27" t="e">
        <f t="shared" si="8"/>
        <v>#N/A</v>
      </c>
      <c r="BR6" s="27" t="e">
        <f t="shared" si="8"/>
        <v>#N/A</v>
      </c>
      <c r="BS6" s="27" t="e">
        <f t="shared" si="8"/>
        <v>#N/A</v>
      </c>
      <c r="BT6" s="27" t="e">
        <f t="shared" si="9"/>
        <v>#N/A</v>
      </c>
      <c r="BU6" s="27" t="e">
        <f t="shared" si="9"/>
        <v>#N/A</v>
      </c>
      <c r="BV6" s="27" t="e">
        <f t="shared" si="9"/>
        <v>#N/A</v>
      </c>
      <c r="BW6" s="27" t="e">
        <f t="shared" si="9"/>
        <v>#N/A</v>
      </c>
      <c r="BX6" s="27" t="e">
        <f t="shared" si="9"/>
        <v>#N/A</v>
      </c>
      <c r="BY6" s="27" t="e">
        <f t="shared" si="9"/>
        <v>#N/A</v>
      </c>
      <c r="BZ6" s="27" t="e">
        <f t="shared" si="9"/>
        <v>#N/A</v>
      </c>
      <c r="CA6" s="27" t="e">
        <f t="shared" si="9"/>
        <v>#N/A</v>
      </c>
      <c r="CB6" s="27" t="e">
        <f t="shared" si="9"/>
        <v>#N/A</v>
      </c>
      <c r="CC6" s="27" t="e">
        <f t="shared" si="9"/>
        <v>#N/A</v>
      </c>
      <c r="CD6" s="27" t="e">
        <f t="shared" si="10"/>
        <v>#N/A</v>
      </c>
      <c r="CE6" s="27" t="e">
        <f t="shared" si="10"/>
        <v>#N/A</v>
      </c>
      <c r="CF6" s="27" t="e">
        <f t="shared" si="10"/>
        <v>#N/A</v>
      </c>
      <c r="CG6" s="27" t="e">
        <f t="shared" si="10"/>
        <v>#N/A</v>
      </c>
      <c r="CH6" s="27" t="e">
        <f t="shared" si="10"/>
        <v>#N/A</v>
      </c>
      <c r="CI6" s="27" t="e">
        <f t="shared" si="10"/>
        <v>#N/A</v>
      </c>
      <c r="CJ6" s="27" t="e">
        <f t="shared" si="10"/>
        <v>#N/A</v>
      </c>
      <c r="CK6" s="27" t="e">
        <f t="shared" si="10"/>
        <v>#N/A</v>
      </c>
      <c r="CL6" s="27" t="e">
        <f t="shared" si="10"/>
        <v>#N/A</v>
      </c>
      <c r="CM6" s="27" t="e">
        <f t="shared" si="10"/>
        <v>#N/A</v>
      </c>
      <c r="CN6" s="27" t="e">
        <f t="shared" si="11"/>
        <v>#N/A</v>
      </c>
      <c r="CO6" s="27" t="e">
        <f t="shared" si="11"/>
        <v>#N/A</v>
      </c>
      <c r="CP6" s="27" t="e">
        <f t="shared" si="11"/>
        <v>#N/A</v>
      </c>
      <c r="CQ6" s="27" t="e">
        <f t="shared" si="11"/>
        <v>#N/A</v>
      </c>
      <c r="CR6" s="27" t="e">
        <f t="shared" si="11"/>
        <v>#N/A</v>
      </c>
      <c r="CS6" s="27" t="e">
        <f t="shared" si="11"/>
        <v>#N/A</v>
      </c>
      <c r="CT6" s="27" t="e">
        <f t="shared" si="11"/>
        <v>#N/A</v>
      </c>
      <c r="CU6" s="27" t="e">
        <f t="shared" si="11"/>
        <v>#N/A</v>
      </c>
      <c r="CV6" s="27" t="e">
        <f t="shared" si="11"/>
        <v>#N/A</v>
      </c>
      <c r="CW6" s="27" t="e">
        <f t="shared" si="11"/>
        <v>#N/A</v>
      </c>
      <c r="CX6" s="27" t="e">
        <f t="shared" si="12"/>
        <v>#N/A</v>
      </c>
      <c r="CY6" s="27" t="e">
        <f t="shared" si="12"/>
        <v>#N/A</v>
      </c>
      <c r="CZ6" s="27" t="e">
        <f t="shared" si="12"/>
        <v>#N/A</v>
      </c>
      <c r="DA6" s="27" t="e">
        <f t="shared" si="12"/>
        <v>#N/A</v>
      </c>
      <c r="DB6" s="27" t="e">
        <f t="shared" si="12"/>
        <v>#N/A</v>
      </c>
      <c r="DC6" s="27" t="e">
        <f t="shared" si="12"/>
        <v>#N/A</v>
      </c>
      <c r="DD6" s="27" t="e">
        <f t="shared" si="12"/>
        <v>#N/A</v>
      </c>
      <c r="DE6" s="27" t="e">
        <f t="shared" si="12"/>
        <v>#N/A</v>
      </c>
      <c r="DF6" s="27" t="e">
        <f t="shared" si="12"/>
        <v>#N/A</v>
      </c>
      <c r="DG6" s="27">
        <f t="shared" si="12"/>
        <v>0.27746185800000001</v>
      </c>
      <c r="DH6" s="27">
        <f t="shared" si="13"/>
        <v>0.25590141600000005</v>
      </c>
      <c r="DI6" s="27">
        <f t="shared" si="13"/>
        <v>0.24680093299999994</v>
      </c>
      <c r="DJ6" s="27">
        <f t="shared" si="13"/>
        <v>0.23880408599999997</v>
      </c>
      <c r="DK6" s="27">
        <f t="shared" si="13"/>
        <v>0.20736107200000004</v>
      </c>
      <c r="DL6" s="27">
        <f t="shared" si="13"/>
        <v>0.20383546299999994</v>
      </c>
      <c r="DM6" s="27">
        <f t="shared" si="13"/>
        <v>0.18548606799999995</v>
      </c>
      <c r="DN6" s="27">
        <f t="shared" si="13"/>
        <v>0.18025750800000007</v>
      </c>
      <c r="DO6" s="27">
        <f t="shared" si="13"/>
        <v>0.17560466899999999</v>
      </c>
      <c r="DP6" s="27">
        <f t="shared" si="13"/>
        <v>0.18511618599999996</v>
      </c>
      <c r="DQ6" s="27">
        <f t="shared" si="13"/>
        <v>0.18942899099999999</v>
      </c>
      <c r="DR6" s="27">
        <f t="shared" si="14"/>
        <v>0.182088625</v>
      </c>
      <c r="DS6" s="27">
        <f t="shared" si="14"/>
        <v>0.188283066</v>
      </c>
      <c r="DT6" s="27">
        <f t="shared" si="14"/>
        <v>0.17825015999999999</v>
      </c>
      <c r="DU6" s="27">
        <f t="shared" si="14"/>
        <v>0.16341573000000009</v>
      </c>
      <c r="DV6" s="27">
        <f t="shared" si="14"/>
        <v>0.165769477</v>
      </c>
      <c r="DW6" s="27" t="e">
        <f t="shared" si="14"/>
        <v>#N/A</v>
      </c>
      <c r="DX6" s="27">
        <f t="shared" si="14"/>
        <v>0.18630243799999996</v>
      </c>
      <c r="DY6" s="27">
        <f t="shared" si="14"/>
        <v>0.16775314399999997</v>
      </c>
      <c r="DZ6" s="27">
        <f t="shared" si="14"/>
        <v>0.16614694099999999</v>
      </c>
      <c r="EA6" s="27">
        <f t="shared" si="14"/>
        <v>0.16073218800000005</v>
      </c>
      <c r="EB6" s="27">
        <f t="shared" si="14"/>
        <v>0.158494515</v>
      </c>
      <c r="EC6" s="27">
        <f t="shared" si="14"/>
        <v>0.15505580400000007</v>
      </c>
      <c r="ED6" s="27">
        <f t="shared" si="14"/>
        <v>0.16189346800000004</v>
      </c>
      <c r="EE6" s="27" t="e">
        <f t="shared" si="14"/>
        <v>#N/A</v>
      </c>
      <c r="EF6" s="27">
        <f t="shared" si="14"/>
        <v>0.13614016600000006</v>
      </c>
      <c r="EG6" s="27" t="e">
        <f t="shared" si="14"/>
        <v>#N/A</v>
      </c>
    </row>
    <row r="7" spans="2:137" x14ac:dyDescent="0.25">
      <c r="C7" s="25">
        <f t="shared" ref="C7:K7" si="15">C4-C5</f>
        <v>0.136384848</v>
      </c>
      <c r="D7" s="25">
        <f t="shared" si="15"/>
        <v>7.5267649999999964E-2</v>
      </c>
      <c r="E7" s="25">
        <f t="shared" si="15"/>
        <v>7.7805936999999992E-2</v>
      </c>
      <c r="F7" s="25">
        <f t="shared" si="15"/>
        <v>6.3466069999999986E-2</v>
      </c>
      <c r="G7" s="25">
        <f t="shared" si="15"/>
        <v>4.8911419999999983E-2</v>
      </c>
      <c r="H7" s="25">
        <f t="shared" si="15"/>
        <v>2.5370926999999988E-2</v>
      </c>
      <c r="I7" s="25">
        <f t="shared" si="15"/>
        <v>-7.7349699999995636E-4</v>
      </c>
      <c r="J7" s="25">
        <f t="shared" si="15"/>
        <v>1.4254299999999998E-2</v>
      </c>
      <c r="K7" s="25">
        <f t="shared" si="15"/>
        <v>1.075778799999999E-2</v>
      </c>
      <c r="L7" s="25">
        <f>L4-L5</f>
        <v>4.846693000000013E-3</v>
      </c>
      <c r="M7" s="25">
        <f>M4-M5</f>
        <v>-2.6147659999999906E-3</v>
      </c>
      <c r="N7" s="25">
        <f t="shared" ref="N7:T7" si="16">N4-N5</f>
        <v>2.8146989999999761E-3</v>
      </c>
      <c r="O7" s="25">
        <f t="shared" si="16"/>
        <v>1.1346217000000047E-2</v>
      </c>
      <c r="P7" s="25">
        <f t="shared" si="16"/>
        <v>1.169585399999995E-2</v>
      </c>
      <c r="Q7" s="25">
        <f t="shared" si="16"/>
        <v>-8.5335219999999601E-3</v>
      </c>
      <c r="R7" s="25">
        <f t="shared" si="16"/>
        <v>2.0205640000000025E-3</v>
      </c>
      <c r="S7" s="25">
        <f t="shared" si="16"/>
        <v>4.1447770000000439E-3</v>
      </c>
      <c r="T7" s="25">
        <f t="shared" si="16"/>
        <v>-2.2511701999999967E-2</v>
      </c>
      <c r="U7" s="25">
        <v>-1.3580000000000259E-3</v>
      </c>
      <c r="V7" s="25">
        <v>9.3249630000000194E-3</v>
      </c>
      <c r="W7" s="25">
        <v>2.9134132000000035E-2</v>
      </c>
      <c r="X7" s="25">
        <v>1.5213546999999994E-2</v>
      </c>
      <c r="Y7" s="25">
        <v>9.2720540000000295E-3</v>
      </c>
      <c r="Z7" s="25">
        <v>2.5940205999999966E-2</v>
      </c>
      <c r="AA7" s="25">
        <v>8.3223614000000001E-2</v>
      </c>
    </row>
    <row r="8" spans="2:137" ht="15.75" thickBot="1" x14ac:dyDescent="0.3">
      <c r="C8" s="25"/>
      <c r="D8" s="25"/>
      <c r="E8" s="25"/>
      <c r="F8" s="25"/>
      <c r="G8" s="25"/>
      <c r="H8" s="25"/>
      <c r="I8" s="25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</row>
    <row r="9" spans="2:137" ht="15.75" thickBot="1" x14ac:dyDescent="0.3">
      <c r="B9" s="30" t="s">
        <v>9</v>
      </c>
      <c r="C9" s="3">
        <v>43358</v>
      </c>
      <c r="D9" s="3">
        <v>43359</v>
      </c>
      <c r="E9" s="3">
        <v>43360</v>
      </c>
      <c r="F9" s="3">
        <v>43361</v>
      </c>
      <c r="G9" s="3">
        <v>43362</v>
      </c>
      <c r="H9" s="3">
        <v>43363</v>
      </c>
      <c r="I9" s="3">
        <v>43364</v>
      </c>
      <c r="J9" s="3">
        <v>43365</v>
      </c>
      <c r="K9" s="3">
        <v>43366</v>
      </c>
      <c r="L9" s="3">
        <v>43367</v>
      </c>
      <c r="M9" s="3">
        <v>43368</v>
      </c>
      <c r="N9" s="3">
        <v>43369</v>
      </c>
      <c r="O9" s="3">
        <v>43370</v>
      </c>
      <c r="P9" s="3">
        <v>43371</v>
      </c>
      <c r="Q9" s="3">
        <v>43372</v>
      </c>
      <c r="R9" s="3">
        <v>43373</v>
      </c>
      <c r="S9" s="3">
        <v>43374</v>
      </c>
      <c r="T9" s="3">
        <v>43375</v>
      </c>
      <c r="U9" s="3">
        <v>43376</v>
      </c>
      <c r="V9" s="3">
        <v>43377</v>
      </c>
      <c r="W9" s="3">
        <v>43378</v>
      </c>
      <c r="X9" s="3">
        <v>43379</v>
      </c>
      <c r="Y9" s="3">
        <v>43380</v>
      </c>
      <c r="Z9" s="3">
        <v>43381</v>
      </c>
      <c r="AA9" s="3">
        <v>43382</v>
      </c>
      <c r="AO9" s="30" t="s">
        <v>6</v>
      </c>
      <c r="AP9" s="1">
        <f>Marina!AP8</f>
        <v>43257</v>
      </c>
      <c r="AQ9" s="1">
        <f>Marina!AQ8</f>
        <v>43258</v>
      </c>
      <c r="AR9" s="1">
        <f>Marina!AR8</f>
        <v>43259</v>
      </c>
      <c r="AS9" s="1">
        <f>Marina!AS8</f>
        <v>43262</v>
      </c>
      <c r="AT9" s="1">
        <f>Marina!AT8</f>
        <v>43263</v>
      </c>
      <c r="AU9" s="1">
        <f>Marina!AU8</f>
        <v>43264</v>
      </c>
      <c r="AV9" s="1">
        <f>Marina!AV8</f>
        <v>43265</v>
      </c>
      <c r="AW9" s="1">
        <f>Marina!AW8</f>
        <v>43266</v>
      </c>
      <c r="AX9" s="1">
        <f>Marina!AX8</f>
        <v>43269</v>
      </c>
      <c r="AY9" s="1">
        <f>Marina!AY8</f>
        <v>43270</v>
      </c>
      <c r="AZ9" s="1">
        <f>Marina!AZ8</f>
        <v>43271</v>
      </c>
      <c r="BA9" s="1">
        <f>Marina!BA8</f>
        <v>43272</v>
      </c>
      <c r="BB9" s="1">
        <f>Marina!BB8</f>
        <v>43273</v>
      </c>
      <c r="BC9" s="1">
        <f>Marina!BC8</f>
        <v>43276</v>
      </c>
      <c r="BD9" s="1">
        <f>Marina!BD8</f>
        <v>43277</v>
      </c>
      <c r="BE9" s="1">
        <f>Marina!BE8</f>
        <v>43278</v>
      </c>
      <c r="BF9" s="1">
        <f>Marina!BF8</f>
        <v>43279</v>
      </c>
      <c r="BG9" s="1">
        <f>Marina!BG8</f>
        <v>43280</v>
      </c>
      <c r="BH9" s="1">
        <f>Marina!BH8</f>
        <v>43283</v>
      </c>
      <c r="BI9" s="1">
        <f>Marina!BI8</f>
        <v>43284</v>
      </c>
      <c r="BJ9" s="1">
        <f>Marina!BJ8</f>
        <v>43285</v>
      </c>
      <c r="BK9" s="1">
        <f>Marina!BK8</f>
        <v>43286</v>
      </c>
      <c r="BL9" s="1">
        <f>Marina!BL8</f>
        <v>43287</v>
      </c>
      <c r="BM9" s="1">
        <f>Marina!BM8</f>
        <v>43290</v>
      </c>
      <c r="BN9" s="1">
        <f>Marina!BN8</f>
        <v>43291</v>
      </c>
      <c r="BO9" s="1">
        <f>Marina!BO8</f>
        <v>43292</v>
      </c>
      <c r="BP9" s="1">
        <f>Marina!BP8</f>
        <v>43293</v>
      </c>
      <c r="BQ9" s="1">
        <f>Marina!BQ8</f>
        <v>43294</v>
      </c>
      <c r="BR9" s="1">
        <f>Marina!BR8</f>
        <v>43297</v>
      </c>
      <c r="BS9" s="1">
        <f>Marina!BS8</f>
        <v>43298</v>
      </c>
      <c r="BT9" s="1">
        <f>Marina!BT8</f>
        <v>43299</v>
      </c>
      <c r="BU9" s="1">
        <f>Marina!BU8</f>
        <v>43300</v>
      </c>
      <c r="BV9" s="1">
        <f>Marina!BV8</f>
        <v>43301</v>
      </c>
      <c r="BW9" s="1">
        <f>Marina!BW8</f>
        <v>43304</v>
      </c>
      <c r="BX9" s="1">
        <f>Marina!BX8</f>
        <v>43305</v>
      </c>
      <c r="BY9" s="1">
        <f>Marina!BY8</f>
        <v>43306</v>
      </c>
      <c r="BZ9" s="1">
        <f>Marina!BZ8</f>
        <v>43307</v>
      </c>
      <c r="CA9" s="1">
        <f>Marina!CA8</f>
        <v>43308</v>
      </c>
      <c r="CB9" s="1">
        <f>Marina!CB8</f>
        <v>43311</v>
      </c>
      <c r="CC9" s="1">
        <f>Marina!CC8</f>
        <v>43312</v>
      </c>
      <c r="CD9" s="1">
        <f>Marina!CD8</f>
        <v>43313</v>
      </c>
      <c r="CE9" s="1">
        <f>Marina!CE8</f>
        <v>43314</v>
      </c>
      <c r="CF9" s="1">
        <f>Marina!CF8</f>
        <v>43315</v>
      </c>
      <c r="CG9" s="1">
        <f>Marina!CG8</f>
        <v>43318</v>
      </c>
      <c r="CH9" s="1">
        <f>Marina!CH8</f>
        <v>43319</v>
      </c>
      <c r="CI9" s="1">
        <f>Marina!CI8</f>
        <v>43320</v>
      </c>
      <c r="CJ9" s="1">
        <f>Marina!CJ8</f>
        <v>43321</v>
      </c>
      <c r="CK9" s="1">
        <f>Marina!CK8</f>
        <v>43322</v>
      </c>
      <c r="CL9" s="1">
        <f>Marina!CL8</f>
        <v>43325</v>
      </c>
      <c r="CM9" s="1">
        <f>Marina!CM8</f>
        <v>43326</v>
      </c>
      <c r="CN9" s="1">
        <f>Marina!CN8</f>
        <v>43327</v>
      </c>
      <c r="CO9" s="1">
        <f>Marina!CO8</f>
        <v>43328</v>
      </c>
      <c r="CP9" s="1">
        <f>Marina!CP8</f>
        <v>43329</v>
      </c>
      <c r="CQ9" s="1">
        <f>Marina!CQ8</f>
        <v>43332</v>
      </c>
      <c r="CR9" s="1">
        <f>Marina!CR8</f>
        <v>43333</v>
      </c>
      <c r="CS9" s="1">
        <f>Marina!CS8</f>
        <v>43334</v>
      </c>
      <c r="CT9" s="1">
        <f>Marina!CT8</f>
        <v>43335</v>
      </c>
      <c r="CU9" s="1">
        <f>Marina!CU8</f>
        <v>43336</v>
      </c>
      <c r="CV9" s="1">
        <f>Marina!CV8</f>
        <v>43339</v>
      </c>
      <c r="CW9" s="1">
        <f>Marina!CW8</f>
        <v>43340</v>
      </c>
      <c r="CX9" s="1">
        <f>Marina!CX8</f>
        <v>43341</v>
      </c>
      <c r="CY9" s="1">
        <f>Marina!CY8</f>
        <v>43342</v>
      </c>
      <c r="CZ9" s="1">
        <f>Marina!CZ8</f>
        <v>43343</v>
      </c>
      <c r="DA9" s="1">
        <f>Marina!DA8</f>
        <v>43346</v>
      </c>
      <c r="DB9" s="1">
        <f>Marina!DB8</f>
        <v>43347</v>
      </c>
      <c r="DC9" s="1">
        <f>Marina!DC8</f>
        <v>43348</v>
      </c>
      <c r="DD9" s="1">
        <f>Marina!DD8</f>
        <v>43349</v>
      </c>
      <c r="DE9" s="1">
        <f>Marina!DE8</f>
        <v>43350</v>
      </c>
      <c r="DF9" s="1">
        <f>Marina!DF8</f>
        <v>43352</v>
      </c>
      <c r="DG9" s="1">
        <f>Marina!DG8</f>
        <v>43353</v>
      </c>
      <c r="DH9" s="1">
        <f>Marina!DH8</f>
        <v>43354</v>
      </c>
      <c r="DI9" s="1">
        <f>Marina!DI8</f>
        <v>43355</v>
      </c>
      <c r="DJ9" s="1">
        <f>Marina!DJ8</f>
        <v>43356</v>
      </c>
      <c r="DK9" s="1">
        <f>Marina!DK8</f>
        <v>43357</v>
      </c>
      <c r="DL9" s="1">
        <f>Marina!DL8</f>
        <v>43360</v>
      </c>
      <c r="DM9" s="1">
        <f>Marina!DM8</f>
        <v>43361</v>
      </c>
      <c r="DN9" s="1">
        <f>Marina!DN8</f>
        <v>43362</v>
      </c>
      <c r="DO9" s="1">
        <f>Marina!DO8</f>
        <v>43363</v>
      </c>
      <c r="DP9" s="1">
        <f>Marina!DP8</f>
        <v>43364</v>
      </c>
      <c r="DQ9" s="1">
        <f>DQ3</f>
        <v>43366</v>
      </c>
      <c r="DR9" s="1">
        <f t="shared" ref="DR9:EB9" si="17">DR3</f>
        <v>43367</v>
      </c>
      <c r="DS9" s="1">
        <f t="shared" si="17"/>
        <v>43368</v>
      </c>
      <c r="DT9" s="1">
        <f t="shared" si="17"/>
        <v>43369</v>
      </c>
      <c r="DU9" s="1">
        <f t="shared" si="17"/>
        <v>43370</v>
      </c>
      <c r="DV9" s="1">
        <f t="shared" si="17"/>
        <v>43371</v>
      </c>
      <c r="DW9" s="1">
        <f t="shared" si="17"/>
        <v>43372</v>
      </c>
      <c r="DX9" s="1">
        <f t="shared" si="17"/>
        <v>43373</v>
      </c>
      <c r="DY9" s="1">
        <f t="shared" si="17"/>
        <v>43374</v>
      </c>
      <c r="DZ9" s="1">
        <f t="shared" si="17"/>
        <v>43375</v>
      </c>
      <c r="EA9" s="1">
        <f t="shared" si="17"/>
        <v>43376</v>
      </c>
      <c r="EB9" s="1">
        <f t="shared" si="17"/>
        <v>43377</v>
      </c>
      <c r="EC9" s="1">
        <f t="shared" ref="EC9:EF9" si="18">EC3</f>
        <v>43378</v>
      </c>
      <c r="ED9" s="1">
        <f t="shared" si="18"/>
        <v>43379</v>
      </c>
      <c r="EE9" s="1">
        <f t="shared" si="18"/>
        <v>43380</v>
      </c>
      <c r="EF9" s="1">
        <f t="shared" si="18"/>
        <v>43381</v>
      </c>
      <c r="EG9" s="1">
        <f t="shared" ref="EG9" si="19">EG3</f>
        <v>43382</v>
      </c>
    </row>
    <row r="10" spans="2:137" x14ac:dyDescent="0.25">
      <c r="B10" s="6" t="s">
        <v>0</v>
      </c>
      <c r="C10" s="26">
        <v>0.3773333333333333</v>
      </c>
      <c r="D10" s="26">
        <v>0.3836666666666666</v>
      </c>
      <c r="E10" s="26">
        <v>0.38799999999999996</v>
      </c>
      <c r="F10" s="26">
        <v>0.39100000000000001</v>
      </c>
      <c r="G10" s="26">
        <v>0.38733333333333331</v>
      </c>
      <c r="H10" s="26">
        <v>0.38633333333333336</v>
      </c>
      <c r="I10" s="26">
        <v>0.3876666666666666</v>
      </c>
      <c r="J10" s="26">
        <v>0.39766666666666667</v>
      </c>
      <c r="K10" s="26">
        <v>0.40299999999999997</v>
      </c>
      <c r="L10" s="26">
        <v>0.40833333333333338</v>
      </c>
      <c r="M10" s="26">
        <v>0.41233333333333338</v>
      </c>
      <c r="N10" s="26">
        <v>0.41366666666666663</v>
      </c>
      <c r="O10" s="26">
        <v>0.41666666666666669</v>
      </c>
      <c r="P10" s="26">
        <v>0.41966666666666663</v>
      </c>
      <c r="Q10" s="26">
        <v>0.42333333333333334</v>
      </c>
      <c r="R10" s="26">
        <v>0.42533333333333334</v>
      </c>
      <c r="S10" s="26">
        <v>0.42466666666666669</v>
      </c>
      <c r="T10" s="26">
        <v>0.42066666666666669</v>
      </c>
      <c r="U10" s="26">
        <v>0.42499999999999999</v>
      </c>
      <c r="V10" s="26">
        <v>0.41600000000000004</v>
      </c>
      <c r="W10" s="26">
        <v>0.42599999999999999</v>
      </c>
      <c r="X10" s="26">
        <v>0.44</v>
      </c>
      <c r="Y10" s="26">
        <v>0.43799999999999994</v>
      </c>
      <c r="Z10" s="26">
        <v>0.439</v>
      </c>
      <c r="AA10" s="26">
        <v>0.44</v>
      </c>
      <c r="AO10" s="6" t="s">
        <v>0</v>
      </c>
      <c r="AP10" s="27" t="e">
        <f t="shared" ref="AP10:AY12" si="20">HLOOKUP(AP$3,$B$9:$AM$12,MATCH($AO10,$B$9:$B$12,0),FALSE)</f>
        <v>#N/A</v>
      </c>
      <c r="AQ10" s="27" t="e">
        <f t="shared" si="20"/>
        <v>#N/A</v>
      </c>
      <c r="AR10" s="27" t="e">
        <f t="shared" si="20"/>
        <v>#N/A</v>
      </c>
      <c r="AS10" s="27" t="e">
        <f t="shared" si="20"/>
        <v>#N/A</v>
      </c>
      <c r="AT10" s="27" t="e">
        <f t="shared" si="20"/>
        <v>#N/A</v>
      </c>
      <c r="AU10" s="27" t="e">
        <f t="shared" si="20"/>
        <v>#N/A</v>
      </c>
      <c r="AV10" s="27" t="e">
        <f t="shared" si="20"/>
        <v>#N/A</v>
      </c>
      <c r="AW10" s="27" t="e">
        <f t="shared" si="20"/>
        <v>#N/A</v>
      </c>
      <c r="AX10" s="27" t="e">
        <f t="shared" si="20"/>
        <v>#N/A</v>
      </c>
      <c r="AY10" s="27" t="e">
        <f t="shared" si="20"/>
        <v>#N/A</v>
      </c>
      <c r="AZ10" s="27" t="e">
        <f t="shared" ref="AZ10:BI12" si="21">HLOOKUP(AZ$3,$B$9:$AM$12,MATCH($AO10,$B$9:$B$12,0),FALSE)</f>
        <v>#N/A</v>
      </c>
      <c r="BA10" s="27" t="e">
        <f t="shared" si="21"/>
        <v>#N/A</v>
      </c>
      <c r="BB10" s="27" t="e">
        <f t="shared" si="21"/>
        <v>#N/A</v>
      </c>
      <c r="BC10" s="27" t="e">
        <f t="shared" si="21"/>
        <v>#N/A</v>
      </c>
      <c r="BD10" s="27" t="e">
        <f t="shared" si="21"/>
        <v>#N/A</v>
      </c>
      <c r="BE10" s="27" t="e">
        <f t="shared" si="21"/>
        <v>#N/A</v>
      </c>
      <c r="BF10" s="27" t="e">
        <f t="shared" si="21"/>
        <v>#N/A</v>
      </c>
      <c r="BG10" s="27" t="e">
        <f t="shared" si="21"/>
        <v>#N/A</v>
      </c>
      <c r="BH10" s="27" t="e">
        <f t="shared" si="21"/>
        <v>#N/A</v>
      </c>
      <c r="BI10" s="27" t="e">
        <f t="shared" si="21"/>
        <v>#N/A</v>
      </c>
      <c r="BJ10" s="27" t="e">
        <f t="shared" ref="BJ10:BS12" si="22">HLOOKUP(BJ$3,$B$9:$AM$12,MATCH($AO10,$B$9:$B$12,0),FALSE)</f>
        <v>#N/A</v>
      </c>
      <c r="BK10" s="27" t="e">
        <f t="shared" si="22"/>
        <v>#N/A</v>
      </c>
      <c r="BL10" s="27" t="e">
        <f t="shared" si="22"/>
        <v>#N/A</v>
      </c>
      <c r="BM10" s="27" t="e">
        <f t="shared" si="22"/>
        <v>#N/A</v>
      </c>
      <c r="BN10" s="27" t="e">
        <f t="shared" si="22"/>
        <v>#N/A</v>
      </c>
      <c r="BO10" s="27" t="e">
        <f t="shared" si="22"/>
        <v>#N/A</v>
      </c>
      <c r="BP10" s="27" t="e">
        <f t="shared" si="22"/>
        <v>#N/A</v>
      </c>
      <c r="BQ10" s="27" t="e">
        <f t="shared" si="22"/>
        <v>#N/A</v>
      </c>
      <c r="BR10" s="27" t="e">
        <f t="shared" si="22"/>
        <v>#N/A</v>
      </c>
      <c r="BS10" s="27" t="e">
        <f t="shared" si="22"/>
        <v>#N/A</v>
      </c>
      <c r="BT10" s="27" t="e">
        <f t="shared" ref="BT10:CC12" si="23">HLOOKUP(BT$3,$B$9:$AM$12,MATCH($AO10,$B$9:$B$12,0),FALSE)</f>
        <v>#N/A</v>
      </c>
      <c r="BU10" s="27" t="e">
        <f t="shared" si="23"/>
        <v>#N/A</v>
      </c>
      <c r="BV10" s="27" t="e">
        <f t="shared" si="23"/>
        <v>#N/A</v>
      </c>
      <c r="BW10" s="27" t="e">
        <f t="shared" si="23"/>
        <v>#N/A</v>
      </c>
      <c r="BX10" s="27" t="e">
        <f t="shared" si="23"/>
        <v>#N/A</v>
      </c>
      <c r="BY10" s="27" t="e">
        <f t="shared" si="23"/>
        <v>#N/A</v>
      </c>
      <c r="BZ10" s="27" t="e">
        <f t="shared" si="23"/>
        <v>#N/A</v>
      </c>
      <c r="CA10" s="27" t="e">
        <f t="shared" si="23"/>
        <v>#N/A</v>
      </c>
      <c r="CB10" s="27" t="e">
        <f t="shared" si="23"/>
        <v>#N/A</v>
      </c>
      <c r="CC10" s="27" t="e">
        <f t="shared" si="23"/>
        <v>#N/A</v>
      </c>
      <c r="CD10" s="27" t="e">
        <f t="shared" ref="CD10:CM12" si="24">HLOOKUP(CD$3,$B$9:$AM$12,MATCH($AO10,$B$9:$B$12,0),FALSE)</f>
        <v>#N/A</v>
      </c>
      <c r="CE10" s="27" t="e">
        <f t="shared" si="24"/>
        <v>#N/A</v>
      </c>
      <c r="CF10" s="27" t="e">
        <f t="shared" si="24"/>
        <v>#N/A</v>
      </c>
      <c r="CG10" s="27" t="e">
        <f t="shared" si="24"/>
        <v>#N/A</v>
      </c>
      <c r="CH10" s="27" t="e">
        <f t="shared" si="24"/>
        <v>#N/A</v>
      </c>
      <c r="CI10" s="27" t="e">
        <f t="shared" si="24"/>
        <v>#N/A</v>
      </c>
      <c r="CJ10" s="27" t="e">
        <f t="shared" si="24"/>
        <v>#N/A</v>
      </c>
      <c r="CK10" s="27" t="e">
        <f t="shared" si="24"/>
        <v>#N/A</v>
      </c>
      <c r="CL10" s="27" t="e">
        <f t="shared" si="24"/>
        <v>#N/A</v>
      </c>
      <c r="CM10" s="27" t="e">
        <f t="shared" si="24"/>
        <v>#N/A</v>
      </c>
      <c r="CN10" s="27" t="e">
        <f t="shared" ref="CN10:CW12" si="25">HLOOKUP(CN$3,$B$9:$AM$12,MATCH($AO10,$B$9:$B$12,0),FALSE)</f>
        <v>#N/A</v>
      </c>
      <c r="CO10" s="27" t="e">
        <f t="shared" si="25"/>
        <v>#N/A</v>
      </c>
      <c r="CP10" s="27" t="e">
        <f t="shared" si="25"/>
        <v>#N/A</v>
      </c>
      <c r="CQ10" s="27" t="e">
        <f t="shared" si="25"/>
        <v>#N/A</v>
      </c>
      <c r="CR10" s="27" t="e">
        <f t="shared" si="25"/>
        <v>#N/A</v>
      </c>
      <c r="CS10" s="27" t="e">
        <f t="shared" si="25"/>
        <v>#N/A</v>
      </c>
      <c r="CT10" s="27" t="e">
        <f t="shared" si="25"/>
        <v>#N/A</v>
      </c>
      <c r="CU10" s="27" t="e">
        <f t="shared" si="25"/>
        <v>#N/A</v>
      </c>
      <c r="CV10" s="27" t="e">
        <f t="shared" si="25"/>
        <v>#N/A</v>
      </c>
      <c r="CW10" s="27" t="e">
        <f t="shared" si="25"/>
        <v>#N/A</v>
      </c>
      <c r="CX10" s="27" t="e">
        <f t="shared" ref="CX10:DG12" si="26">HLOOKUP(CX$3,$B$9:$AM$12,MATCH($AO10,$B$9:$B$12,0),FALSE)</f>
        <v>#N/A</v>
      </c>
      <c r="CY10" s="27" t="e">
        <f t="shared" si="26"/>
        <v>#N/A</v>
      </c>
      <c r="CZ10" s="27" t="e">
        <f t="shared" si="26"/>
        <v>#N/A</v>
      </c>
      <c r="DA10" s="27" t="e">
        <f t="shared" si="26"/>
        <v>#N/A</v>
      </c>
      <c r="DB10" s="27" t="e">
        <f t="shared" si="26"/>
        <v>#N/A</v>
      </c>
      <c r="DC10" s="27" t="e">
        <f t="shared" si="26"/>
        <v>#N/A</v>
      </c>
      <c r="DD10" s="27" t="e">
        <f t="shared" si="26"/>
        <v>#N/A</v>
      </c>
      <c r="DE10" s="27" t="e">
        <f t="shared" si="26"/>
        <v>#N/A</v>
      </c>
      <c r="DF10" s="27" t="e">
        <f t="shared" si="26"/>
        <v>#N/A</v>
      </c>
      <c r="DG10" s="27" t="e">
        <f t="shared" si="26"/>
        <v>#N/A</v>
      </c>
      <c r="DH10" s="27" t="e">
        <f t="shared" ref="DH10:DQ12" si="27">HLOOKUP(DH$3,$B$9:$AM$12,MATCH($AO10,$B$9:$B$12,0),FALSE)</f>
        <v>#N/A</v>
      </c>
      <c r="DI10" s="27" t="e">
        <f t="shared" si="27"/>
        <v>#N/A</v>
      </c>
      <c r="DJ10" s="27" t="e">
        <f t="shared" si="27"/>
        <v>#N/A</v>
      </c>
      <c r="DK10" s="27" t="e">
        <f t="shared" si="27"/>
        <v>#N/A</v>
      </c>
      <c r="DL10" s="27">
        <f t="shared" si="27"/>
        <v>0.38799999999999996</v>
      </c>
      <c r="DM10" s="27">
        <f t="shared" si="27"/>
        <v>0.39100000000000001</v>
      </c>
      <c r="DN10" s="27">
        <f t="shared" si="27"/>
        <v>0.38733333333333331</v>
      </c>
      <c r="DO10" s="27">
        <f t="shared" si="27"/>
        <v>0.38633333333333336</v>
      </c>
      <c r="DP10" s="27">
        <f t="shared" si="27"/>
        <v>0.3876666666666666</v>
      </c>
      <c r="DQ10" s="27">
        <f t="shared" si="27"/>
        <v>0.40299999999999997</v>
      </c>
      <c r="DR10" s="27">
        <f t="shared" ref="DR10:EG12" si="28">HLOOKUP(DR$3,$B$9:$AM$12,MATCH($AO10,$B$9:$B$12,0),FALSE)</f>
        <v>0.40833333333333338</v>
      </c>
      <c r="DS10" s="27">
        <f t="shared" si="28"/>
        <v>0.41233333333333338</v>
      </c>
      <c r="DT10" s="27">
        <f t="shared" si="28"/>
        <v>0.41366666666666663</v>
      </c>
      <c r="DU10" s="27">
        <f t="shared" si="28"/>
        <v>0.41666666666666669</v>
      </c>
      <c r="DV10" s="27">
        <f t="shared" si="28"/>
        <v>0.41966666666666663</v>
      </c>
      <c r="DW10" s="27">
        <f t="shared" si="28"/>
        <v>0.42333333333333334</v>
      </c>
      <c r="DX10" s="27">
        <f t="shared" si="28"/>
        <v>0.42533333333333334</v>
      </c>
      <c r="DY10" s="27">
        <f t="shared" si="28"/>
        <v>0.42466666666666669</v>
      </c>
      <c r="DZ10" s="27">
        <f t="shared" si="28"/>
        <v>0.42066666666666669</v>
      </c>
      <c r="EA10" s="27">
        <f t="shared" si="28"/>
        <v>0.42499999999999999</v>
      </c>
      <c r="EB10" s="27">
        <f t="shared" si="28"/>
        <v>0.41600000000000004</v>
      </c>
      <c r="EC10" s="27">
        <f t="shared" si="28"/>
        <v>0.42599999999999999</v>
      </c>
      <c r="ED10" s="27">
        <f t="shared" si="28"/>
        <v>0.44</v>
      </c>
      <c r="EE10" s="27">
        <f t="shared" si="28"/>
        <v>0.43799999999999994</v>
      </c>
      <c r="EF10" s="27">
        <f t="shared" si="28"/>
        <v>0.439</v>
      </c>
      <c r="EG10" s="27">
        <f t="shared" si="28"/>
        <v>0.44</v>
      </c>
    </row>
    <row r="11" spans="2:137" x14ac:dyDescent="0.25">
      <c r="B11" s="8" t="s">
        <v>3</v>
      </c>
      <c r="C11" s="14">
        <v>0.36699999999999999</v>
      </c>
      <c r="D11" s="14">
        <v>0.37366666666666665</v>
      </c>
      <c r="E11" s="14">
        <v>0.38233333333333341</v>
      </c>
      <c r="F11" s="14">
        <v>0.39233333333333337</v>
      </c>
      <c r="G11" s="14">
        <v>0.40866666666666668</v>
      </c>
      <c r="H11" s="14">
        <v>0.41466666666666668</v>
      </c>
      <c r="I11" s="14">
        <v>0.41766666666666669</v>
      </c>
      <c r="J11" s="14">
        <v>0.41066666666666668</v>
      </c>
      <c r="K11" s="14">
        <v>0.41200000000000009</v>
      </c>
      <c r="L11" s="14">
        <v>0.41166666666666663</v>
      </c>
      <c r="M11" s="14">
        <v>0.41466666666666674</v>
      </c>
      <c r="N11" s="14">
        <v>0.41799999999999998</v>
      </c>
      <c r="O11" s="14">
        <v>0.4200000000000001</v>
      </c>
      <c r="P11" s="14">
        <v>0.41966666666666669</v>
      </c>
      <c r="Q11" s="14">
        <v>0.41933333333333334</v>
      </c>
      <c r="R11" s="14">
        <v>0.41700000000000004</v>
      </c>
      <c r="S11" s="14">
        <v>0.41466666666666668</v>
      </c>
      <c r="T11" s="14">
        <v>0.41533333333333333</v>
      </c>
      <c r="U11" s="14">
        <v>0.41200000000000003</v>
      </c>
      <c r="V11" s="14">
        <v>0.42</v>
      </c>
      <c r="W11" s="14">
        <v>0.41399999999999998</v>
      </c>
      <c r="X11" s="14">
        <v>0.41</v>
      </c>
      <c r="Y11" s="14">
        <v>0.41200000000000003</v>
      </c>
      <c r="Z11" s="14">
        <v>0.40200000000000002</v>
      </c>
      <c r="AA11" s="14">
        <v>0.40700000000000003</v>
      </c>
      <c r="AO11" s="8" t="s">
        <v>3</v>
      </c>
      <c r="AP11" s="27" t="e">
        <f t="shared" si="20"/>
        <v>#N/A</v>
      </c>
      <c r="AQ11" s="27" t="e">
        <f t="shared" si="20"/>
        <v>#N/A</v>
      </c>
      <c r="AR11" s="27" t="e">
        <f t="shared" si="20"/>
        <v>#N/A</v>
      </c>
      <c r="AS11" s="27" t="e">
        <f t="shared" si="20"/>
        <v>#N/A</v>
      </c>
      <c r="AT11" s="27" t="e">
        <f t="shared" si="20"/>
        <v>#N/A</v>
      </c>
      <c r="AU11" s="27" t="e">
        <f t="shared" si="20"/>
        <v>#N/A</v>
      </c>
      <c r="AV11" s="27" t="e">
        <f t="shared" si="20"/>
        <v>#N/A</v>
      </c>
      <c r="AW11" s="27" t="e">
        <f t="shared" si="20"/>
        <v>#N/A</v>
      </c>
      <c r="AX11" s="27" t="e">
        <f t="shared" si="20"/>
        <v>#N/A</v>
      </c>
      <c r="AY11" s="27" t="e">
        <f t="shared" si="20"/>
        <v>#N/A</v>
      </c>
      <c r="AZ11" s="27" t="e">
        <f t="shared" si="21"/>
        <v>#N/A</v>
      </c>
      <c r="BA11" s="27" t="e">
        <f t="shared" si="21"/>
        <v>#N/A</v>
      </c>
      <c r="BB11" s="27" t="e">
        <f t="shared" si="21"/>
        <v>#N/A</v>
      </c>
      <c r="BC11" s="27" t="e">
        <f t="shared" si="21"/>
        <v>#N/A</v>
      </c>
      <c r="BD11" s="27" t="e">
        <f t="shared" si="21"/>
        <v>#N/A</v>
      </c>
      <c r="BE11" s="27" t="e">
        <f t="shared" si="21"/>
        <v>#N/A</v>
      </c>
      <c r="BF11" s="27" t="e">
        <f t="shared" si="21"/>
        <v>#N/A</v>
      </c>
      <c r="BG11" s="27" t="e">
        <f t="shared" si="21"/>
        <v>#N/A</v>
      </c>
      <c r="BH11" s="27" t="e">
        <f t="shared" si="21"/>
        <v>#N/A</v>
      </c>
      <c r="BI11" s="27" t="e">
        <f t="shared" si="21"/>
        <v>#N/A</v>
      </c>
      <c r="BJ11" s="27" t="e">
        <f t="shared" si="22"/>
        <v>#N/A</v>
      </c>
      <c r="BK11" s="27" t="e">
        <f t="shared" si="22"/>
        <v>#N/A</v>
      </c>
      <c r="BL11" s="27" t="e">
        <f t="shared" si="22"/>
        <v>#N/A</v>
      </c>
      <c r="BM11" s="27" t="e">
        <f t="shared" si="22"/>
        <v>#N/A</v>
      </c>
      <c r="BN11" s="27" t="e">
        <f t="shared" si="22"/>
        <v>#N/A</v>
      </c>
      <c r="BO11" s="27" t="e">
        <f t="shared" si="22"/>
        <v>#N/A</v>
      </c>
      <c r="BP11" s="27" t="e">
        <f t="shared" si="22"/>
        <v>#N/A</v>
      </c>
      <c r="BQ11" s="27" t="e">
        <f t="shared" si="22"/>
        <v>#N/A</v>
      </c>
      <c r="BR11" s="27" t="e">
        <f t="shared" si="22"/>
        <v>#N/A</v>
      </c>
      <c r="BS11" s="27" t="e">
        <f t="shared" si="22"/>
        <v>#N/A</v>
      </c>
      <c r="BT11" s="27" t="e">
        <f t="shared" si="23"/>
        <v>#N/A</v>
      </c>
      <c r="BU11" s="27" t="e">
        <f t="shared" si="23"/>
        <v>#N/A</v>
      </c>
      <c r="BV11" s="27" t="e">
        <f t="shared" si="23"/>
        <v>#N/A</v>
      </c>
      <c r="BW11" s="27" t="e">
        <f t="shared" si="23"/>
        <v>#N/A</v>
      </c>
      <c r="BX11" s="27" t="e">
        <f t="shared" si="23"/>
        <v>#N/A</v>
      </c>
      <c r="BY11" s="27" t="e">
        <f t="shared" si="23"/>
        <v>#N/A</v>
      </c>
      <c r="BZ11" s="27" t="e">
        <f t="shared" si="23"/>
        <v>#N/A</v>
      </c>
      <c r="CA11" s="27" t="e">
        <f t="shared" si="23"/>
        <v>#N/A</v>
      </c>
      <c r="CB11" s="27" t="e">
        <f t="shared" si="23"/>
        <v>#N/A</v>
      </c>
      <c r="CC11" s="27" t="e">
        <f t="shared" si="23"/>
        <v>#N/A</v>
      </c>
      <c r="CD11" s="27" t="e">
        <f t="shared" si="24"/>
        <v>#N/A</v>
      </c>
      <c r="CE11" s="27" t="e">
        <f t="shared" si="24"/>
        <v>#N/A</v>
      </c>
      <c r="CF11" s="27" t="e">
        <f t="shared" si="24"/>
        <v>#N/A</v>
      </c>
      <c r="CG11" s="27" t="e">
        <f t="shared" si="24"/>
        <v>#N/A</v>
      </c>
      <c r="CH11" s="27" t="e">
        <f t="shared" si="24"/>
        <v>#N/A</v>
      </c>
      <c r="CI11" s="27" t="e">
        <f t="shared" si="24"/>
        <v>#N/A</v>
      </c>
      <c r="CJ11" s="27" t="e">
        <f t="shared" si="24"/>
        <v>#N/A</v>
      </c>
      <c r="CK11" s="27" t="e">
        <f t="shared" si="24"/>
        <v>#N/A</v>
      </c>
      <c r="CL11" s="27" t="e">
        <f t="shared" si="24"/>
        <v>#N/A</v>
      </c>
      <c r="CM11" s="27" t="e">
        <f t="shared" si="24"/>
        <v>#N/A</v>
      </c>
      <c r="CN11" s="27" t="e">
        <f t="shared" si="25"/>
        <v>#N/A</v>
      </c>
      <c r="CO11" s="27" t="e">
        <f t="shared" si="25"/>
        <v>#N/A</v>
      </c>
      <c r="CP11" s="27" t="e">
        <f t="shared" si="25"/>
        <v>#N/A</v>
      </c>
      <c r="CQ11" s="27" t="e">
        <f t="shared" si="25"/>
        <v>#N/A</v>
      </c>
      <c r="CR11" s="27" t="e">
        <f t="shared" si="25"/>
        <v>#N/A</v>
      </c>
      <c r="CS11" s="27" t="e">
        <f t="shared" si="25"/>
        <v>#N/A</v>
      </c>
      <c r="CT11" s="27" t="e">
        <f t="shared" si="25"/>
        <v>#N/A</v>
      </c>
      <c r="CU11" s="27" t="e">
        <f t="shared" si="25"/>
        <v>#N/A</v>
      </c>
      <c r="CV11" s="27" t="e">
        <f t="shared" si="25"/>
        <v>#N/A</v>
      </c>
      <c r="CW11" s="27" t="e">
        <f t="shared" si="25"/>
        <v>#N/A</v>
      </c>
      <c r="CX11" s="27" t="e">
        <f t="shared" si="26"/>
        <v>#N/A</v>
      </c>
      <c r="CY11" s="27" t="e">
        <f t="shared" si="26"/>
        <v>#N/A</v>
      </c>
      <c r="CZ11" s="27" t="e">
        <f t="shared" si="26"/>
        <v>#N/A</v>
      </c>
      <c r="DA11" s="27" t="e">
        <f t="shared" si="26"/>
        <v>#N/A</v>
      </c>
      <c r="DB11" s="27" t="e">
        <f t="shared" si="26"/>
        <v>#N/A</v>
      </c>
      <c r="DC11" s="27" t="e">
        <f t="shared" si="26"/>
        <v>#N/A</v>
      </c>
      <c r="DD11" s="27" t="e">
        <f t="shared" si="26"/>
        <v>#N/A</v>
      </c>
      <c r="DE11" s="27" t="e">
        <f t="shared" si="26"/>
        <v>#N/A</v>
      </c>
      <c r="DF11" s="27" t="e">
        <f t="shared" si="26"/>
        <v>#N/A</v>
      </c>
      <c r="DG11" s="27" t="e">
        <f t="shared" si="26"/>
        <v>#N/A</v>
      </c>
      <c r="DH11" s="27" t="e">
        <f t="shared" si="27"/>
        <v>#N/A</v>
      </c>
      <c r="DI11" s="27" t="e">
        <f t="shared" si="27"/>
        <v>#N/A</v>
      </c>
      <c r="DJ11" s="27" t="e">
        <f t="shared" si="27"/>
        <v>#N/A</v>
      </c>
      <c r="DK11" s="27" t="e">
        <f t="shared" si="27"/>
        <v>#N/A</v>
      </c>
      <c r="DL11" s="27">
        <f t="shared" si="27"/>
        <v>0.38233333333333341</v>
      </c>
      <c r="DM11" s="27">
        <f t="shared" si="27"/>
        <v>0.39233333333333337</v>
      </c>
      <c r="DN11" s="27">
        <f t="shared" si="27"/>
        <v>0.40866666666666668</v>
      </c>
      <c r="DO11" s="27">
        <f t="shared" si="27"/>
        <v>0.41466666666666668</v>
      </c>
      <c r="DP11" s="27">
        <f t="shared" si="27"/>
        <v>0.41766666666666669</v>
      </c>
      <c r="DQ11" s="27">
        <f t="shared" si="27"/>
        <v>0.41200000000000009</v>
      </c>
      <c r="DR11" s="27">
        <f t="shared" si="28"/>
        <v>0.41166666666666663</v>
      </c>
      <c r="DS11" s="27">
        <f t="shared" si="28"/>
        <v>0.41466666666666674</v>
      </c>
      <c r="DT11" s="27">
        <f t="shared" si="28"/>
        <v>0.41799999999999998</v>
      </c>
      <c r="DU11" s="27">
        <f t="shared" si="28"/>
        <v>0.4200000000000001</v>
      </c>
      <c r="DV11" s="27">
        <f t="shared" si="28"/>
        <v>0.41966666666666669</v>
      </c>
      <c r="DW11" s="27">
        <f t="shared" si="28"/>
        <v>0.41933333333333334</v>
      </c>
      <c r="DX11" s="27">
        <f t="shared" si="28"/>
        <v>0.41700000000000004</v>
      </c>
      <c r="DY11" s="27">
        <f t="shared" si="28"/>
        <v>0.41466666666666668</v>
      </c>
      <c r="DZ11" s="27">
        <f t="shared" si="28"/>
        <v>0.41533333333333333</v>
      </c>
      <c r="EA11" s="27">
        <f t="shared" si="28"/>
        <v>0.41200000000000003</v>
      </c>
      <c r="EB11" s="27">
        <f t="shared" si="28"/>
        <v>0.42</v>
      </c>
      <c r="EC11" s="27">
        <f t="shared" si="28"/>
        <v>0.41399999999999998</v>
      </c>
      <c r="ED11" s="27">
        <f t="shared" si="28"/>
        <v>0.41</v>
      </c>
      <c r="EE11" s="27">
        <f t="shared" si="28"/>
        <v>0.41200000000000003</v>
      </c>
      <c r="EF11" s="27">
        <f t="shared" si="28"/>
        <v>0.40200000000000002</v>
      </c>
      <c r="EG11" s="27">
        <f t="shared" si="28"/>
        <v>0.40700000000000003</v>
      </c>
    </row>
    <row r="12" spans="2:137" x14ac:dyDescent="0.25">
      <c r="B12" s="7" t="s">
        <v>8</v>
      </c>
      <c r="C12" s="26">
        <v>0.25566666666666665</v>
      </c>
      <c r="D12" s="26">
        <v>0.24266666666666667</v>
      </c>
      <c r="E12" s="26">
        <v>0.22966666666666666</v>
      </c>
      <c r="F12" s="26">
        <v>0.21666666666666665</v>
      </c>
      <c r="G12" s="26">
        <v>0.20399999999999999</v>
      </c>
      <c r="H12" s="26">
        <v>0.19900000000000004</v>
      </c>
      <c r="I12" s="26">
        <v>0.19466666666666668</v>
      </c>
      <c r="J12" s="26">
        <v>0.19166666666666668</v>
      </c>
      <c r="K12" s="26">
        <v>0.18499999999999997</v>
      </c>
      <c r="L12" s="26">
        <v>0.17999999999999997</v>
      </c>
      <c r="M12" s="26">
        <v>0.17299999999999996</v>
      </c>
      <c r="N12" s="26">
        <v>0.16833333333333331</v>
      </c>
      <c r="O12" s="26">
        <v>0.1633333333333333</v>
      </c>
      <c r="P12" s="26">
        <v>0.16066666666666662</v>
      </c>
      <c r="Q12" s="26">
        <v>0.1573333333333333</v>
      </c>
      <c r="R12" s="26">
        <v>0.15766666666666662</v>
      </c>
      <c r="S12" s="26">
        <v>0.1606666666666666</v>
      </c>
      <c r="T12" s="26">
        <v>0.16399999999999995</v>
      </c>
      <c r="U12" s="26">
        <v>0.16300000000000003</v>
      </c>
      <c r="V12" s="26">
        <v>0.16399999999999992</v>
      </c>
      <c r="W12" s="26">
        <v>0.16000000000000003</v>
      </c>
      <c r="X12" s="26">
        <v>0.15000000000000002</v>
      </c>
      <c r="Y12" s="26">
        <v>0.15000000000000002</v>
      </c>
      <c r="Z12" s="26">
        <v>0.15900000000000003</v>
      </c>
      <c r="AA12" s="26">
        <v>0.15300000000000002</v>
      </c>
      <c r="AO12" s="7" t="s">
        <v>8</v>
      </c>
      <c r="AP12" s="27" t="e">
        <f t="shared" si="20"/>
        <v>#N/A</v>
      </c>
      <c r="AQ12" s="27" t="e">
        <f t="shared" si="20"/>
        <v>#N/A</v>
      </c>
      <c r="AR12" s="27" t="e">
        <f t="shared" si="20"/>
        <v>#N/A</v>
      </c>
      <c r="AS12" s="27" t="e">
        <f t="shared" si="20"/>
        <v>#N/A</v>
      </c>
      <c r="AT12" s="27" t="e">
        <f t="shared" si="20"/>
        <v>#N/A</v>
      </c>
      <c r="AU12" s="27" t="e">
        <f t="shared" si="20"/>
        <v>#N/A</v>
      </c>
      <c r="AV12" s="27" t="e">
        <f t="shared" si="20"/>
        <v>#N/A</v>
      </c>
      <c r="AW12" s="27" t="e">
        <f t="shared" si="20"/>
        <v>#N/A</v>
      </c>
      <c r="AX12" s="27" t="e">
        <f t="shared" si="20"/>
        <v>#N/A</v>
      </c>
      <c r="AY12" s="27" t="e">
        <f t="shared" si="20"/>
        <v>#N/A</v>
      </c>
      <c r="AZ12" s="27" t="e">
        <f t="shared" si="21"/>
        <v>#N/A</v>
      </c>
      <c r="BA12" s="27" t="e">
        <f t="shared" si="21"/>
        <v>#N/A</v>
      </c>
      <c r="BB12" s="27" t="e">
        <f t="shared" si="21"/>
        <v>#N/A</v>
      </c>
      <c r="BC12" s="27" t="e">
        <f t="shared" si="21"/>
        <v>#N/A</v>
      </c>
      <c r="BD12" s="27" t="e">
        <f t="shared" si="21"/>
        <v>#N/A</v>
      </c>
      <c r="BE12" s="27" t="e">
        <f t="shared" si="21"/>
        <v>#N/A</v>
      </c>
      <c r="BF12" s="27" t="e">
        <f t="shared" si="21"/>
        <v>#N/A</v>
      </c>
      <c r="BG12" s="27" t="e">
        <f t="shared" si="21"/>
        <v>#N/A</v>
      </c>
      <c r="BH12" s="27" t="e">
        <f t="shared" si="21"/>
        <v>#N/A</v>
      </c>
      <c r="BI12" s="27" t="e">
        <f t="shared" si="21"/>
        <v>#N/A</v>
      </c>
      <c r="BJ12" s="27" t="e">
        <f t="shared" si="22"/>
        <v>#N/A</v>
      </c>
      <c r="BK12" s="27" t="e">
        <f t="shared" si="22"/>
        <v>#N/A</v>
      </c>
      <c r="BL12" s="27" t="e">
        <f t="shared" si="22"/>
        <v>#N/A</v>
      </c>
      <c r="BM12" s="27" t="e">
        <f t="shared" si="22"/>
        <v>#N/A</v>
      </c>
      <c r="BN12" s="27" t="e">
        <f t="shared" si="22"/>
        <v>#N/A</v>
      </c>
      <c r="BO12" s="27" t="e">
        <f t="shared" si="22"/>
        <v>#N/A</v>
      </c>
      <c r="BP12" s="27" t="e">
        <f t="shared" si="22"/>
        <v>#N/A</v>
      </c>
      <c r="BQ12" s="27" t="e">
        <f t="shared" si="22"/>
        <v>#N/A</v>
      </c>
      <c r="BR12" s="27" t="e">
        <f t="shared" si="22"/>
        <v>#N/A</v>
      </c>
      <c r="BS12" s="27" t="e">
        <f t="shared" si="22"/>
        <v>#N/A</v>
      </c>
      <c r="BT12" s="27" t="e">
        <f t="shared" si="23"/>
        <v>#N/A</v>
      </c>
      <c r="BU12" s="27" t="e">
        <f t="shared" si="23"/>
        <v>#N/A</v>
      </c>
      <c r="BV12" s="27" t="e">
        <f t="shared" si="23"/>
        <v>#N/A</v>
      </c>
      <c r="BW12" s="27" t="e">
        <f t="shared" si="23"/>
        <v>#N/A</v>
      </c>
      <c r="BX12" s="27" t="e">
        <f t="shared" si="23"/>
        <v>#N/A</v>
      </c>
      <c r="BY12" s="27" t="e">
        <f t="shared" si="23"/>
        <v>#N/A</v>
      </c>
      <c r="BZ12" s="27" t="e">
        <f t="shared" si="23"/>
        <v>#N/A</v>
      </c>
      <c r="CA12" s="27" t="e">
        <f t="shared" si="23"/>
        <v>#N/A</v>
      </c>
      <c r="CB12" s="27" t="e">
        <f t="shared" si="23"/>
        <v>#N/A</v>
      </c>
      <c r="CC12" s="27" t="e">
        <f t="shared" si="23"/>
        <v>#N/A</v>
      </c>
      <c r="CD12" s="27" t="e">
        <f t="shared" si="24"/>
        <v>#N/A</v>
      </c>
      <c r="CE12" s="27" t="e">
        <f t="shared" si="24"/>
        <v>#N/A</v>
      </c>
      <c r="CF12" s="27" t="e">
        <f t="shared" si="24"/>
        <v>#N/A</v>
      </c>
      <c r="CG12" s="27" t="e">
        <f t="shared" si="24"/>
        <v>#N/A</v>
      </c>
      <c r="CH12" s="27" t="e">
        <f t="shared" si="24"/>
        <v>#N/A</v>
      </c>
      <c r="CI12" s="27" t="e">
        <f t="shared" si="24"/>
        <v>#N/A</v>
      </c>
      <c r="CJ12" s="27" t="e">
        <f t="shared" si="24"/>
        <v>#N/A</v>
      </c>
      <c r="CK12" s="27" t="e">
        <f t="shared" si="24"/>
        <v>#N/A</v>
      </c>
      <c r="CL12" s="27" t="e">
        <f t="shared" si="24"/>
        <v>#N/A</v>
      </c>
      <c r="CM12" s="27" t="e">
        <f t="shared" si="24"/>
        <v>#N/A</v>
      </c>
      <c r="CN12" s="27" t="e">
        <f t="shared" si="25"/>
        <v>#N/A</v>
      </c>
      <c r="CO12" s="27" t="e">
        <f t="shared" si="25"/>
        <v>#N/A</v>
      </c>
      <c r="CP12" s="27" t="e">
        <f t="shared" si="25"/>
        <v>#N/A</v>
      </c>
      <c r="CQ12" s="27" t="e">
        <f t="shared" si="25"/>
        <v>#N/A</v>
      </c>
      <c r="CR12" s="27" t="e">
        <f t="shared" si="25"/>
        <v>#N/A</v>
      </c>
      <c r="CS12" s="27" t="e">
        <f t="shared" si="25"/>
        <v>#N/A</v>
      </c>
      <c r="CT12" s="27" t="e">
        <f t="shared" si="25"/>
        <v>#N/A</v>
      </c>
      <c r="CU12" s="27" t="e">
        <f t="shared" si="25"/>
        <v>#N/A</v>
      </c>
      <c r="CV12" s="27" t="e">
        <f t="shared" si="25"/>
        <v>#N/A</v>
      </c>
      <c r="CW12" s="27" t="e">
        <f t="shared" si="25"/>
        <v>#N/A</v>
      </c>
      <c r="CX12" s="27" t="e">
        <f t="shared" si="26"/>
        <v>#N/A</v>
      </c>
      <c r="CY12" s="27" t="e">
        <f t="shared" si="26"/>
        <v>#N/A</v>
      </c>
      <c r="CZ12" s="27" t="e">
        <f t="shared" si="26"/>
        <v>#N/A</v>
      </c>
      <c r="DA12" s="27" t="e">
        <f t="shared" si="26"/>
        <v>#N/A</v>
      </c>
      <c r="DB12" s="27" t="e">
        <f t="shared" si="26"/>
        <v>#N/A</v>
      </c>
      <c r="DC12" s="27" t="e">
        <f t="shared" si="26"/>
        <v>#N/A</v>
      </c>
      <c r="DD12" s="27" t="e">
        <f t="shared" si="26"/>
        <v>#N/A</v>
      </c>
      <c r="DE12" s="27" t="e">
        <f t="shared" si="26"/>
        <v>#N/A</v>
      </c>
      <c r="DF12" s="27" t="e">
        <f t="shared" si="26"/>
        <v>#N/A</v>
      </c>
      <c r="DG12" s="27" t="e">
        <f t="shared" si="26"/>
        <v>#N/A</v>
      </c>
      <c r="DH12" s="27" t="e">
        <f t="shared" si="27"/>
        <v>#N/A</v>
      </c>
      <c r="DI12" s="27" t="e">
        <f t="shared" si="27"/>
        <v>#N/A</v>
      </c>
      <c r="DJ12" s="27" t="e">
        <f t="shared" si="27"/>
        <v>#N/A</v>
      </c>
      <c r="DK12" s="27" t="e">
        <f t="shared" si="27"/>
        <v>#N/A</v>
      </c>
      <c r="DL12" s="27">
        <f t="shared" si="27"/>
        <v>0.22966666666666666</v>
      </c>
      <c r="DM12" s="27">
        <f t="shared" si="27"/>
        <v>0.21666666666666665</v>
      </c>
      <c r="DN12" s="27">
        <f t="shared" si="27"/>
        <v>0.20399999999999999</v>
      </c>
      <c r="DO12" s="27">
        <f t="shared" si="27"/>
        <v>0.19900000000000004</v>
      </c>
      <c r="DP12" s="27">
        <f t="shared" si="27"/>
        <v>0.19466666666666668</v>
      </c>
      <c r="DQ12" s="27">
        <f t="shared" si="27"/>
        <v>0.18499999999999997</v>
      </c>
      <c r="DR12" s="27">
        <f t="shared" si="28"/>
        <v>0.17999999999999997</v>
      </c>
      <c r="DS12" s="27">
        <f t="shared" si="28"/>
        <v>0.17299999999999996</v>
      </c>
      <c r="DT12" s="27">
        <f t="shared" si="28"/>
        <v>0.16833333333333331</v>
      </c>
      <c r="DU12" s="27">
        <f t="shared" si="28"/>
        <v>0.1633333333333333</v>
      </c>
      <c r="DV12" s="27">
        <f t="shared" si="28"/>
        <v>0.16066666666666662</v>
      </c>
      <c r="DW12" s="27">
        <f t="shared" si="28"/>
        <v>0.1573333333333333</v>
      </c>
      <c r="DX12" s="27">
        <f t="shared" si="28"/>
        <v>0.15766666666666662</v>
      </c>
      <c r="DY12" s="27">
        <f t="shared" si="28"/>
        <v>0.1606666666666666</v>
      </c>
      <c r="DZ12" s="27">
        <f t="shared" si="28"/>
        <v>0.16399999999999995</v>
      </c>
      <c r="EA12" s="27">
        <f t="shared" si="28"/>
        <v>0.16300000000000003</v>
      </c>
      <c r="EB12" s="27">
        <f t="shared" si="28"/>
        <v>0.16399999999999992</v>
      </c>
      <c r="EC12" s="27">
        <f t="shared" si="28"/>
        <v>0.16000000000000003</v>
      </c>
      <c r="ED12" s="27">
        <f t="shared" si="28"/>
        <v>0.15000000000000002</v>
      </c>
      <c r="EE12" s="27">
        <f t="shared" si="28"/>
        <v>0.15000000000000002</v>
      </c>
      <c r="EF12" s="27">
        <f t="shared" si="28"/>
        <v>0.15900000000000003</v>
      </c>
      <c r="EG12" s="27">
        <f t="shared" si="28"/>
        <v>0.15300000000000002</v>
      </c>
    </row>
    <row r="13" spans="2:137" x14ac:dyDescent="0.25">
      <c r="C13" s="25">
        <v>3.3999999999999975E-2</v>
      </c>
      <c r="D13" s="25">
        <v>4.3999999999999984E-2</v>
      </c>
      <c r="E13" s="25">
        <v>4.6000000000000041E-2</v>
      </c>
      <c r="F13" s="25">
        <v>0</v>
      </c>
      <c r="G13" s="25">
        <v>2.0000000000000018E-2</v>
      </c>
      <c r="H13" s="25">
        <v>-1.0000000000000009E-3</v>
      </c>
      <c r="I13" s="25">
        <v>7.0000000000000062E-3</v>
      </c>
      <c r="J13" s="25">
        <v>-1.0000000000000009E-2</v>
      </c>
      <c r="K13" s="25">
        <v>-6.0999999999999999E-2</v>
      </c>
      <c r="L13" s="25">
        <v>-1.4000000000000012E-2</v>
      </c>
      <c r="M13" s="25">
        <v>-1.5000000000000013E-2</v>
      </c>
      <c r="N13" s="25">
        <v>-2.0000000000000573E-3</v>
      </c>
      <c r="O13" s="25">
        <v>2.0000000000000573E-3</v>
      </c>
      <c r="P13" s="25">
        <v>-7.0000000000000617E-3</v>
      </c>
      <c r="Q13" s="25">
        <v>-8.0000000000000626E-3</v>
      </c>
      <c r="R13" s="25">
        <v>5.0000000000000044E-3</v>
      </c>
      <c r="S13" s="25">
        <v>2.9999999999999472E-3</v>
      </c>
      <c r="T13" s="25">
        <v>1.8000000000000071E-2</v>
      </c>
      <c r="U13" s="25">
        <v>1.2999999999999956E-2</v>
      </c>
      <c r="V13" s="25">
        <v>-3.999999999999948E-3</v>
      </c>
      <c r="W13" s="25">
        <v>1.2000000000000011E-2</v>
      </c>
      <c r="X13" s="25">
        <v>3.0000000000000027E-2</v>
      </c>
      <c r="Y13" s="25">
        <v>2.5999999999999912E-2</v>
      </c>
      <c r="Z13" s="25">
        <v>3.6999999999999977E-2</v>
      </c>
      <c r="AA13" s="25">
        <v>3.2999999999999974E-2</v>
      </c>
    </row>
    <row r="14" spans="2:137" ht="15.75" thickBot="1" x14ac:dyDescent="0.3">
      <c r="C14" s="25"/>
      <c r="D14" s="25"/>
      <c r="E14" s="25"/>
      <c r="F14" s="25"/>
      <c r="G14" s="25"/>
      <c r="H14" s="25"/>
      <c r="I14" s="25"/>
      <c r="J14" s="25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</row>
    <row r="15" spans="2:137" ht="15.75" thickBot="1" x14ac:dyDescent="0.3">
      <c r="B15" s="30" t="s">
        <v>4</v>
      </c>
      <c r="C15" s="3">
        <v>43258</v>
      </c>
      <c r="D15" s="3">
        <v>43333</v>
      </c>
      <c r="E15" s="3">
        <v>43353</v>
      </c>
      <c r="F15" s="3">
        <v>43357</v>
      </c>
      <c r="G15" s="3">
        <v>43357</v>
      </c>
      <c r="H15" s="3">
        <v>43362</v>
      </c>
      <c r="I15" s="3">
        <v>43371</v>
      </c>
      <c r="J15" s="3">
        <v>43375</v>
      </c>
      <c r="K15" s="3">
        <v>43377</v>
      </c>
      <c r="L15" s="3">
        <v>43379</v>
      </c>
      <c r="AO15" s="30" t="s">
        <v>4</v>
      </c>
      <c r="AP15" s="1">
        <f>Marina!AP13</f>
        <v>43257</v>
      </c>
      <c r="AQ15" s="1">
        <f>Marina!AQ13</f>
        <v>43258</v>
      </c>
      <c r="AR15" s="1">
        <f>Marina!AR13</f>
        <v>43259</v>
      </c>
      <c r="AS15" s="1">
        <f>Marina!AS13</f>
        <v>43262</v>
      </c>
      <c r="AT15" s="1">
        <f>Marina!AT13</f>
        <v>43263</v>
      </c>
      <c r="AU15" s="1">
        <f>Marina!AU13</f>
        <v>43264</v>
      </c>
      <c r="AV15" s="1">
        <f>Marina!AV13</f>
        <v>43265</v>
      </c>
      <c r="AW15" s="1">
        <f>Marina!AW13</f>
        <v>43266</v>
      </c>
      <c r="AX15" s="1">
        <f>Marina!AX13</f>
        <v>43269</v>
      </c>
      <c r="AY15" s="1">
        <f>Marina!AY13</f>
        <v>43270</v>
      </c>
      <c r="AZ15" s="1">
        <f>Marina!AZ13</f>
        <v>43271</v>
      </c>
      <c r="BA15" s="1">
        <f>Marina!BA13</f>
        <v>43272</v>
      </c>
      <c r="BB15" s="1">
        <f>Marina!BB13</f>
        <v>43273</v>
      </c>
      <c r="BC15" s="1">
        <f>Marina!BC13</f>
        <v>43276</v>
      </c>
      <c r="BD15" s="1">
        <f>Marina!BD13</f>
        <v>43277</v>
      </c>
      <c r="BE15" s="1">
        <f>Marina!BE13</f>
        <v>43278</v>
      </c>
      <c r="BF15" s="1">
        <f>Marina!BF13</f>
        <v>43279</v>
      </c>
      <c r="BG15" s="1">
        <f>Marina!BG13</f>
        <v>43280</v>
      </c>
      <c r="BH15" s="1">
        <f>Marina!BH13</f>
        <v>43283</v>
      </c>
      <c r="BI15" s="1">
        <f>Marina!BI13</f>
        <v>43284</v>
      </c>
      <c r="BJ15" s="1">
        <f>Marina!BJ13</f>
        <v>43285</v>
      </c>
      <c r="BK15" s="1">
        <f>Marina!BK13</f>
        <v>43286</v>
      </c>
      <c r="BL15" s="1">
        <f>Marina!BL13</f>
        <v>43287</v>
      </c>
      <c r="BM15" s="1">
        <f>Marina!BM13</f>
        <v>43290</v>
      </c>
      <c r="BN15" s="1">
        <f>Marina!BN13</f>
        <v>43291</v>
      </c>
      <c r="BO15" s="1">
        <f>Marina!BO13</f>
        <v>43292</v>
      </c>
      <c r="BP15" s="1">
        <f>Marina!BP13</f>
        <v>43293</v>
      </c>
      <c r="BQ15" s="1">
        <f>Marina!BQ13</f>
        <v>43294</v>
      </c>
      <c r="BR15" s="1">
        <f>Marina!BR13</f>
        <v>43297</v>
      </c>
      <c r="BS15" s="1">
        <f>Marina!BS13</f>
        <v>43298</v>
      </c>
      <c r="BT15" s="1">
        <f>Marina!BT13</f>
        <v>43299</v>
      </c>
      <c r="BU15" s="1">
        <f>Marina!BU13</f>
        <v>43300</v>
      </c>
      <c r="BV15" s="1">
        <f>Marina!BV13</f>
        <v>43301</v>
      </c>
      <c r="BW15" s="1">
        <f>Marina!BW13</f>
        <v>43304</v>
      </c>
      <c r="BX15" s="1">
        <f>Marina!BX13</f>
        <v>43305</v>
      </c>
      <c r="BY15" s="1">
        <f>Marina!BY13</f>
        <v>43306</v>
      </c>
      <c r="BZ15" s="1">
        <f>Marina!BZ13</f>
        <v>43307</v>
      </c>
      <c r="CA15" s="1">
        <f>Marina!CA13</f>
        <v>43308</v>
      </c>
      <c r="CB15" s="1">
        <f>Marina!CB13</f>
        <v>43311</v>
      </c>
      <c r="CC15" s="1">
        <f>Marina!CC13</f>
        <v>43312</v>
      </c>
      <c r="CD15" s="1">
        <f>Marina!CD13</f>
        <v>43313</v>
      </c>
      <c r="CE15" s="1">
        <f>Marina!CE13</f>
        <v>43314</v>
      </c>
      <c r="CF15" s="1">
        <f>Marina!CF13</f>
        <v>43315</v>
      </c>
      <c r="CG15" s="1">
        <f>Marina!CG13</f>
        <v>43318</v>
      </c>
      <c r="CH15" s="1">
        <f>Marina!CH13</f>
        <v>43319</v>
      </c>
      <c r="CI15" s="1">
        <f>Marina!CI13</f>
        <v>43320</v>
      </c>
      <c r="CJ15" s="1">
        <f>Marina!CJ13</f>
        <v>43321</v>
      </c>
      <c r="CK15" s="1">
        <f>Marina!CK13</f>
        <v>43322</v>
      </c>
      <c r="CL15" s="1">
        <f>Marina!CL13</f>
        <v>43325</v>
      </c>
      <c r="CM15" s="1">
        <f>Marina!CM13</f>
        <v>43326</v>
      </c>
      <c r="CN15" s="1">
        <f>Marina!CN13</f>
        <v>43327</v>
      </c>
      <c r="CO15" s="1">
        <f>Marina!CO13</f>
        <v>43328</v>
      </c>
      <c r="CP15" s="1">
        <f>Marina!CP13</f>
        <v>43329</v>
      </c>
      <c r="CQ15" s="1">
        <f>Marina!CQ13</f>
        <v>43332</v>
      </c>
      <c r="CR15" s="1">
        <f>Marina!CR13</f>
        <v>43333</v>
      </c>
      <c r="CS15" s="1">
        <f>Marina!CS13</f>
        <v>43334</v>
      </c>
      <c r="CT15" s="1">
        <f>Marina!CT13</f>
        <v>43335</v>
      </c>
      <c r="CU15" s="1">
        <f>Marina!CU13</f>
        <v>43336</v>
      </c>
      <c r="CV15" s="1">
        <f>Marina!CV13</f>
        <v>43339</v>
      </c>
      <c r="CW15" s="1">
        <f>Marina!CW13</f>
        <v>43340</v>
      </c>
      <c r="CX15" s="1">
        <f>Marina!CX13</f>
        <v>43341</v>
      </c>
      <c r="CY15" s="1">
        <f>Marina!CY13</f>
        <v>43342</v>
      </c>
      <c r="CZ15" s="1">
        <f>Marina!CZ13</f>
        <v>43343</v>
      </c>
      <c r="DA15" s="1">
        <f>Marina!DA13</f>
        <v>43346</v>
      </c>
      <c r="DB15" s="1">
        <f>Marina!DB13</f>
        <v>43347</v>
      </c>
      <c r="DC15" s="1">
        <f>Marina!DC13</f>
        <v>43348</v>
      </c>
      <c r="DD15" s="1">
        <f>Marina!DD13</f>
        <v>43349</v>
      </c>
      <c r="DE15" s="1">
        <f>Marina!DE13</f>
        <v>43350</v>
      </c>
      <c r="DF15" s="1">
        <f>Marina!DF13</f>
        <v>43352</v>
      </c>
      <c r="DG15" s="1">
        <f>Marina!DG13</f>
        <v>43353</v>
      </c>
      <c r="DH15" s="1">
        <f>Marina!DH13</f>
        <v>43354</v>
      </c>
      <c r="DI15" s="1">
        <f>Marina!DI13</f>
        <v>43355</v>
      </c>
      <c r="DJ15" s="1">
        <f>Marina!DJ13</f>
        <v>43356</v>
      </c>
      <c r="DK15" s="1">
        <f>Marina!DK13</f>
        <v>43357</v>
      </c>
      <c r="DL15" s="1">
        <f>Marina!DL13</f>
        <v>43360</v>
      </c>
      <c r="DM15" s="1">
        <f>Marina!DM13</f>
        <v>43361</v>
      </c>
      <c r="DN15" s="1">
        <f>Marina!DN13</f>
        <v>43362</v>
      </c>
      <c r="DO15" s="1">
        <f>Marina!DO13</f>
        <v>43363</v>
      </c>
      <c r="DP15" s="1">
        <f>Marina!DP13</f>
        <v>43364</v>
      </c>
      <c r="DQ15" s="1">
        <f>DQ3</f>
        <v>43366</v>
      </c>
      <c r="DR15" s="1">
        <f t="shared" ref="DR15:EB15" si="29">DR3</f>
        <v>43367</v>
      </c>
      <c r="DS15" s="1">
        <f t="shared" si="29"/>
        <v>43368</v>
      </c>
      <c r="DT15" s="1">
        <f t="shared" si="29"/>
        <v>43369</v>
      </c>
      <c r="DU15" s="1">
        <f t="shared" si="29"/>
        <v>43370</v>
      </c>
      <c r="DV15" s="1">
        <f t="shared" si="29"/>
        <v>43371</v>
      </c>
      <c r="DW15" s="1">
        <f t="shared" si="29"/>
        <v>43372</v>
      </c>
      <c r="DX15" s="1">
        <f t="shared" si="29"/>
        <v>43373</v>
      </c>
      <c r="DY15" s="1">
        <f t="shared" si="29"/>
        <v>43374</v>
      </c>
      <c r="DZ15" s="1">
        <f t="shared" si="29"/>
        <v>43375</v>
      </c>
      <c r="EA15" s="1">
        <f t="shared" si="29"/>
        <v>43376</v>
      </c>
      <c r="EB15" s="1">
        <f t="shared" si="29"/>
        <v>43377</v>
      </c>
      <c r="EC15" s="1">
        <f t="shared" ref="EC15:EF15" si="30">EC3</f>
        <v>43378</v>
      </c>
      <c r="ED15" s="1">
        <f t="shared" si="30"/>
        <v>43379</v>
      </c>
      <c r="EE15" s="1">
        <f t="shared" si="30"/>
        <v>43380</v>
      </c>
      <c r="EF15" s="1">
        <f t="shared" si="30"/>
        <v>43381</v>
      </c>
      <c r="EG15" s="1">
        <f t="shared" ref="EG15" si="31">EG3</f>
        <v>43382</v>
      </c>
    </row>
    <row r="16" spans="2:137" x14ac:dyDescent="0.25">
      <c r="B16" s="6" t="s">
        <v>0</v>
      </c>
      <c r="C16" s="26">
        <v>0.36</v>
      </c>
      <c r="D16" s="26">
        <v>0.38</v>
      </c>
      <c r="E16" s="26">
        <v>0.38</v>
      </c>
      <c r="F16" s="26">
        <v>0.41</v>
      </c>
      <c r="G16" s="26">
        <v>0.41</v>
      </c>
      <c r="H16" s="26">
        <v>0.41</v>
      </c>
      <c r="I16" s="26">
        <v>0.39</v>
      </c>
      <c r="J16" s="26">
        <v>0.44</v>
      </c>
      <c r="K16" s="26">
        <v>0.44</v>
      </c>
      <c r="L16" s="26">
        <v>0.45</v>
      </c>
      <c r="AO16" s="6" t="s">
        <v>0</v>
      </c>
      <c r="AP16" s="27" t="e">
        <f t="shared" ref="AP16:AY18" si="32">HLOOKUP(AP$3,$B$15:$AM$18,MATCH($AO16,$B$15:$B$18,0),FALSE)</f>
        <v>#N/A</v>
      </c>
      <c r="AQ16" s="27">
        <f t="shared" si="32"/>
        <v>0.36</v>
      </c>
      <c r="AR16" s="27" t="e">
        <f t="shared" si="32"/>
        <v>#N/A</v>
      </c>
      <c r="AS16" s="27" t="e">
        <f t="shared" si="32"/>
        <v>#N/A</v>
      </c>
      <c r="AT16" s="27" t="e">
        <f t="shared" si="32"/>
        <v>#N/A</v>
      </c>
      <c r="AU16" s="27" t="e">
        <f t="shared" si="32"/>
        <v>#N/A</v>
      </c>
      <c r="AV16" s="27" t="e">
        <f t="shared" si="32"/>
        <v>#N/A</v>
      </c>
      <c r="AW16" s="27" t="e">
        <f t="shared" si="32"/>
        <v>#N/A</v>
      </c>
      <c r="AX16" s="27" t="e">
        <f t="shared" si="32"/>
        <v>#N/A</v>
      </c>
      <c r="AY16" s="27" t="e">
        <f t="shared" si="32"/>
        <v>#N/A</v>
      </c>
      <c r="AZ16" s="27" t="e">
        <f t="shared" ref="AZ16:BI18" si="33">HLOOKUP(AZ$3,$B$15:$AM$18,MATCH($AO16,$B$15:$B$18,0),FALSE)</f>
        <v>#N/A</v>
      </c>
      <c r="BA16" s="27" t="e">
        <f t="shared" si="33"/>
        <v>#N/A</v>
      </c>
      <c r="BB16" s="27" t="e">
        <f t="shared" si="33"/>
        <v>#N/A</v>
      </c>
      <c r="BC16" s="27" t="e">
        <f t="shared" si="33"/>
        <v>#N/A</v>
      </c>
      <c r="BD16" s="27" t="e">
        <f t="shared" si="33"/>
        <v>#N/A</v>
      </c>
      <c r="BE16" s="27" t="e">
        <f t="shared" si="33"/>
        <v>#N/A</v>
      </c>
      <c r="BF16" s="27" t="e">
        <f t="shared" si="33"/>
        <v>#N/A</v>
      </c>
      <c r="BG16" s="27" t="e">
        <f t="shared" si="33"/>
        <v>#N/A</v>
      </c>
      <c r="BH16" s="27" t="e">
        <f t="shared" si="33"/>
        <v>#N/A</v>
      </c>
      <c r="BI16" s="27" t="e">
        <f t="shared" si="33"/>
        <v>#N/A</v>
      </c>
      <c r="BJ16" s="27" t="e">
        <f t="shared" ref="BJ16:BS18" si="34">HLOOKUP(BJ$3,$B$15:$AM$18,MATCH($AO16,$B$15:$B$18,0),FALSE)</f>
        <v>#N/A</v>
      </c>
      <c r="BK16" s="27" t="e">
        <f t="shared" si="34"/>
        <v>#N/A</v>
      </c>
      <c r="BL16" s="27" t="e">
        <f t="shared" si="34"/>
        <v>#N/A</v>
      </c>
      <c r="BM16" s="27" t="e">
        <f t="shared" si="34"/>
        <v>#N/A</v>
      </c>
      <c r="BN16" s="27" t="e">
        <f t="shared" si="34"/>
        <v>#N/A</v>
      </c>
      <c r="BO16" s="27" t="e">
        <f t="shared" si="34"/>
        <v>#N/A</v>
      </c>
      <c r="BP16" s="27" t="e">
        <f t="shared" si="34"/>
        <v>#N/A</v>
      </c>
      <c r="BQ16" s="27" t="e">
        <f t="shared" si="34"/>
        <v>#N/A</v>
      </c>
      <c r="BR16" s="27" t="e">
        <f t="shared" si="34"/>
        <v>#N/A</v>
      </c>
      <c r="BS16" s="27" t="e">
        <f t="shared" si="34"/>
        <v>#N/A</v>
      </c>
      <c r="BT16" s="27" t="e">
        <f t="shared" ref="BT16:CC18" si="35">HLOOKUP(BT$3,$B$15:$AM$18,MATCH($AO16,$B$15:$B$18,0),FALSE)</f>
        <v>#N/A</v>
      </c>
      <c r="BU16" s="27" t="e">
        <f t="shared" si="35"/>
        <v>#N/A</v>
      </c>
      <c r="BV16" s="27" t="e">
        <f t="shared" si="35"/>
        <v>#N/A</v>
      </c>
      <c r="BW16" s="27" t="e">
        <f t="shared" si="35"/>
        <v>#N/A</v>
      </c>
      <c r="BX16" s="27" t="e">
        <f t="shared" si="35"/>
        <v>#N/A</v>
      </c>
      <c r="BY16" s="27" t="e">
        <f t="shared" si="35"/>
        <v>#N/A</v>
      </c>
      <c r="BZ16" s="27" t="e">
        <f t="shared" si="35"/>
        <v>#N/A</v>
      </c>
      <c r="CA16" s="27" t="e">
        <f t="shared" si="35"/>
        <v>#N/A</v>
      </c>
      <c r="CB16" s="27" t="e">
        <f t="shared" si="35"/>
        <v>#N/A</v>
      </c>
      <c r="CC16" s="27" t="e">
        <f t="shared" si="35"/>
        <v>#N/A</v>
      </c>
      <c r="CD16" s="27" t="e">
        <f t="shared" ref="CD16:CM18" si="36">HLOOKUP(CD$3,$B$15:$AM$18,MATCH($AO16,$B$15:$B$18,0),FALSE)</f>
        <v>#N/A</v>
      </c>
      <c r="CE16" s="27" t="e">
        <f t="shared" si="36"/>
        <v>#N/A</v>
      </c>
      <c r="CF16" s="27" t="e">
        <f t="shared" si="36"/>
        <v>#N/A</v>
      </c>
      <c r="CG16" s="27" t="e">
        <f t="shared" si="36"/>
        <v>#N/A</v>
      </c>
      <c r="CH16" s="27" t="e">
        <f t="shared" si="36"/>
        <v>#N/A</v>
      </c>
      <c r="CI16" s="27" t="e">
        <f t="shared" si="36"/>
        <v>#N/A</v>
      </c>
      <c r="CJ16" s="27" t="e">
        <f t="shared" si="36"/>
        <v>#N/A</v>
      </c>
      <c r="CK16" s="27" t="e">
        <f t="shared" si="36"/>
        <v>#N/A</v>
      </c>
      <c r="CL16" s="27" t="e">
        <f t="shared" si="36"/>
        <v>#N/A</v>
      </c>
      <c r="CM16" s="27" t="e">
        <f t="shared" si="36"/>
        <v>#N/A</v>
      </c>
      <c r="CN16" s="27" t="e">
        <f t="shared" ref="CN16:CW18" si="37">HLOOKUP(CN$3,$B$15:$AM$18,MATCH($AO16,$B$15:$B$18,0),FALSE)</f>
        <v>#N/A</v>
      </c>
      <c r="CO16" s="27" t="e">
        <f t="shared" si="37"/>
        <v>#N/A</v>
      </c>
      <c r="CP16" s="27" t="e">
        <f t="shared" si="37"/>
        <v>#N/A</v>
      </c>
      <c r="CQ16" s="27" t="e">
        <f t="shared" si="37"/>
        <v>#N/A</v>
      </c>
      <c r="CR16" s="27">
        <f t="shared" si="37"/>
        <v>0.38</v>
      </c>
      <c r="CS16" s="27" t="e">
        <f t="shared" si="37"/>
        <v>#N/A</v>
      </c>
      <c r="CT16" s="27" t="e">
        <f t="shared" si="37"/>
        <v>#N/A</v>
      </c>
      <c r="CU16" s="27" t="e">
        <f t="shared" si="37"/>
        <v>#N/A</v>
      </c>
      <c r="CV16" s="27" t="e">
        <f t="shared" si="37"/>
        <v>#N/A</v>
      </c>
      <c r="CW16" s="27" t="e">
        <f t="shared" si="37"/>
        <v>#N/A</v>
      </c>
      <c r="CX16" s="27" t="e">
        <f t="shared" ref="CX16:DG18" si="38">HLOOKUP(CX$3,$B$15:$AM$18,MATCH($AO16,$B$15:$B$18,0),FALSE)</f>
        <v>#N/A</v>
      </c>
      <c r="CY16" s="27" t="e">
        <f t="shared" si="38"/>
        <v>#N/A</v>
      </c>
      <c r="CZ16" s="27" t="e">
        <f t="shared" si="38"/>
        <v>#N/A</v>
      </c>
      <c r="DA16" s="27" t="e">
        <f t="shared" si="38"/>
        <v>#N/A</v>
      </c>
      <c r="DB16" s="27" t="e">
        <f t="shared" si="38"/>
        <v>#N/A</v>
      </c>
      <c r="DC16" s="27" t="e">
        <f t="shared" si="38"/>
        <v>#N/A</v>
      </c>
      <c r="DD16" s="27" t="e">
        <f t="shared" si="38"/>
        <v>#N/A</v>
      </c>
      <c r="DE16" s="27" t="e">
        <f t="shared" si="38"/>
        <v>#N/A</v>
      </c>
      <c r="DF16" s="27" t="e">
        <f t="shared" si="38"/>
        <v>#N/A</v>
      </c>
      <c r="DG16" s="27">
        <f t="shared" si="38"/>
        <v>0.38</v>
      </c>
      <c r="DH16" s="27" t="e">
        <f t="shared" ref="DH16:DQ18" si="39">HLOOKUP(DH$3,$B$15:$AM$18,MATCH($AO16,$B$15:$B$18,0),FALSE)</f>
        <v>#N/A</v>
      </c>
      <c r="DI16" s="27" t="e">
        <f t="shared" si="39"/>
        <v>#N/A</v>
      </c>
      <c r="DJ16" s="27" t="e">
        <f t="shared" si="39"/>
        <v>#N/A</v>
      </c>
      <c r="DK16" s="27">
        <f t="shared" si="39"/>
        <v>0.41</v>
      </c>
      <c r="DL16" s="27" t="e">
        <f t="shared" si="39"/>
        <v>#N/A</v>
      </c>
      <c r="DM16" s="27" t="e">
        <f t="shared" si="39"/>
        <v>#N/A</v>
      </c>
      <c r="DN16" s="27">
        <f t="shared" si="39"/>
        <v>0.41</v>
      </c>
      <c r="DO16" s="27" t="e">
        <f t="shared" si="39"/>
        <v>#N/A</v>
      </c>
      <c r="DP16" s="27" t="e">
        <f t="shared" si="39"/>
        <v>#N/A</v>
      </c>
      <c r="DQ16" s="27" t="e">
        <f t="shared" si="39"/>
        <v>#N/A</v>
      </c>
      <c r="DR16" s="27" t="e">
        <f t="shared" ref="DR16:EG18" si="40">HLOOKUP(DR$3,$B$15:$AM$18,MATCH($AO16,$B$15:$B$18,0),FALSE)</f>
        <v>#N/A</v>
      </c>
      <c r="DS16" s="27" t="e">
        <f t="shared" si="40"/>
        <v>#N/A</v>
      </c>
      <c r="DT16" s="27" t="e">
        <f t="shared" si="40"/>
        <v>#N/A</v>
      </c>
      <c r="DU16" s="27" t="e">
        <f t="shared" si="40"/>
        <v>#N/A</v>
      </c>
      <c r="DV16" s="27">
        <f t="shared" si="40"/>
        <v>0.39</v>
      </c>
      <c r="DW16" s="27" t="e">
        <f t="shared" si="40"/>
        <v>#N/A</v>
      </c>
      <c r="DX16" s="27" t="e">
        <f t="shared" si="40"/>
        <v>#N/A</v>
      </c>
      <c r="DY16" s="27" t="e">
        <f t="shared" si="40"/>
        <v>#N/A</v>
      </c>
      <c r="DZ16" s="27">
        <f t="shared" si="40"/>
        <v>0.44</v>
      </c>
      <c r="EA16" s="27" t="e">
        <f t="shared" si="40"/>
        <v>#N/A</v>
      </c>
      <c r="EB16" s="27">
        <f t="shared" si="40"/>
        <v>0.44</v>
      </c>
      <c r="EC16" s="27" t="e">
        <f t="shared" si="40"/>
        <v>#N/A</v>
      </c>
      <c r="ED16" s="27">
        <f t="shared" si="40"/>
        <v>0.45</v>
      </c>
      <c r="EE16" s="27" t="e">
        <f t="shared" si="40"/>
        <v>#N/A</v>
      </c>
      <c r="EF16" s="27" t="e">
        <f t="shared" si="40"/>
        <v>#N/A</v>
      </c>
      <c r="EG16" s="27" t="e">
        <f t="shared" si="40"/>
        <v>#N/A</v>
      </c>
    </row>
    <row r="17" spans="2:137" x14ac:dyDescent="0.25">
      <c r="B17" s="8" t="s">
        <v>3</v>
      </c>
      <c r="C17" s="14">
        <v>0.27</v>
      </c>
      <c r="D17" s="14">
        <v>0.28999999999999998</v>
      </c>
      <c r="E17" s="14">
        <v>0.39</v>
      </c>
      <c r="F17" s="14">
        <v>0.4</v>
      </c>
      <c r="G17" s="14">
        <v>0.4</v>
      </c>
      <c r="H17" s="14">
        <v>0.41</v>
      </c>
      <c r="I17" s="14">
        <v>0.45</v>
      </c>
      <c r="J17" s="14">
        <v>0.42</v>
      </c>
      <c r="K17" s="14">
        <v>0.43</v>
      </c>
      <c r="L17" s="14">
        <v>0.43</v>
      </c>
      <c r="AO17" s="8" t="s">
        <v>3</v>
      </c>
      <c r="AP17" s="27" t="e">
        <f t="shared" si="32"/>
        <v>#N/A</v>
      </c>
      <c r="AQ17" s="27">
        <f t="shared" si="32"/>
        <v>0.27</v>
      </c>
      <c r="AR17" s="27" t="e">
        <f t="shared" si="32"/>
        <v>#N/A</v>
      </c>
      <c r="AS17" s="27" t="e">
        <f t="shared" si="32"/>
        <v>#N/A</v>
      </c>
      <c r="AT17" s="27" t="e">
        <f t="shared" si="32"/>
        <v>#N/A</v>
      </c>
      <c r="AU17" s="27" t="e">
        <f t="shared" si="32"/>
        <v>#N/A</v>
      </c>
      <c r="AV17" s="27" t="e">
        <f t="shared" si="32"/>
        <v>#N/A</v>
      </c>
      <c r="AW17" s="27" t="e">
        <f t="shared" si="32"/>
        <v>#N/A</v>
      </c>
      <c r="AX17" s="27" t="e">
        <f t="shared" si="32"/>
        <v>#N/A</v>
      </c>
      <c r="AY17" s="27" t="e">
        <f t="shared" si="32"/>
        <v>#N/A</v>
      </c>
      <c r="AZ17" s="27" t="e">
        <f t="shared" si="33"/>
        <v>#N/A</v>
      </c>
      <c r="BA17" s="27" t="e">
        <f t="shared" si="33"/>
        <v>#N/A</v>
      </c>
      <c r="BB17" s="27" t="e">
        <f t="shared" si="33"/>
        <v>#N/A</v>
      </c>
      <c r="BC17" s="27" t="e">
        <f t="shared" si="33"/>
        <v>#N/A</v>
      </c>
      <c r="BD17" s="27" t="e">
        <f t="shared" si="33"/>
        <v>#N/A</v>
      </c>
      <c r="BE17" s="27" t="e">
        <f t="shared" si="33"/>
        <v>#N/A</v>
      </c>
      <c r="BF17" s="27" t="e">
        <f t="shared" si="33"/>
        <v>#N/A</v>
      </c>
      <c r="BG17" s="27" t="e">
        <f t="shared" si="33"/>
        <v>#N/A</v>
      </c>
      <c r="BH17" s="27" t="e">
        <f t="shared" si="33"/>
        <v>#N/A</v>
      </c>
      <c r="BI17" s="27" t="e">
        <f t="shared" si="33"/>
        <v>#N/A</v>
      </c>
      <c r="BJ17" s="27" t="e">
        <f t="shared" si="34"/>
        <v>#N/A</v>
      </c>
      <c r="BK17" s="27" t="e">
        <f t="shared" si="34"/>
        <v>#N/A</v>
      </c>
      <c r="BL17" s="27" t="e">
        <f t="shared" si="34"/>
        <v>#N/A</v>
      </c>
      <c r="BM17" s="27" t="e">
        <f t="shared" si="34"/>
        <v>#N/A</v>
      </c>
      <c r="BN17" s="27" t="e">
        <f t="shared" si="34"/>
        <v>#N/A</v>
      </c>
      <c r="BO17" s="27" t="e">
        <f t="shared" si="34"/>
        <v>#N/A</v>
      </c>
      <c r="BP17" s="27" t="e">
        <f t="shared" si="34"/>
        <v>#N/A</v>
      </c>
      <c r="BQ17" s="27" t="e">
        <f t="shared" si="34"/>
        <v>#N/A</v>
      </c>
      <c r="BR17" s="27" t="e">
        <f t="shared" si="34"/>
        <v>#N/A</v>
      </c>
      <c r="BS17" s="27" t="e">
        <f t="shared" si="34"/>
        <v>#N/A</v>
      </c>
      <c r="BT17" s="27" t="e">
        <f t="shared" si="35"/>
        <v>#N/A</v>
      </c>
      <c r="BU17" s="27" t="e">
        <f t="shared" si="35"/>
        <v>#N/A</v>
      </c>
      <c r="BV17" s="27" t="e">
        <f t="shared" si="35"/>
        <v>#N/A</v>
      </c>
      <c r="BW17" s="27" t="e">
        <f t="shared" si="35"/>
        <v>#N/A</v>
      </c>
      <c r="BX17" s="27" t="e">
        <f t="shared" si="35"/>
        <v>#N/A</v>
      </c>
      <c r="BY17" s="27" t="e">
        <f t="shared" si="35"/>
        <v>#N/A</v>
      </c>
      <c r="BZ17" s="27" t="e">
        <f t="shared" si="35"/>
        <v>#N/A</v>
      </c>
      <c r="CA17" s="27" t="e">
        <f t="shared" si="35"/>
        <v>#N/A</v>
      </c>
      <c r="CB17" s="27" t="e">
        <f t="shared" si="35"/>
        <v>#N/A</v>
      </c>
      <c r="CC17" s="27" t="e">
        <f t="shared" si="35"/>
        <v>#N/A</v>
      </c>
      <c r="CD17" s="27" t="e">
        <f t="shared" si="36"/>
        <v>#N/A</v>
      </c>
      <c r="CE17" s="27" t="e">
        <f t="shared" si="36"/>
        <v>#N/A</v>
      </c>
      <c r="CF17" s="27" t="e">
        <f t="shared" si="36"/>
        <v>#N/A</v>
      </c>
      <c r="CG17" s="27" t="e">
        <f t="shared" si="36"/>
        <v>#N/A</v>
      </c>
      <c r="CH17" s="27" t="e">
        <f t="shared" si="36"/>
        <v>#N/A</v>
      </c>
      <c r="CI17" s="27" t="e">
        <f t="shared" si="36"/>
        <v>#N/A</v>
      </c>
      <c r="CJ17" s="27" t="e">
        <f t="shared" si="36"/>
        <v>#N/A</v>
      </c>
      <c r="CK17" s="27" t="e">
        <f t="shared" si="36"/>
        <v>#N/A</v>
      </c>
      <c r="CL17" s="27" t="e">
        <f t="shared" si="36"/>
        <v>#N/A</v>
      </c>
      <c r="CM17" s="27" t="e">
        <f t="shared" si="36"/>
        <v>#N/A</v>
      </c>
      <c r="CN17" s="27" t="e">
        <f t="shared" si="37"/>
        <v>#N/A</v>
      </c>
      <c r="CO17" s="27" t="e">
        <f t="shared" si="37"/>
        <v>#N/A</v>
      </c>
      <c r="CP17" s="27" t="e">
        <f t="shared" si="37"/>
        <v>#N/A</v>
      </c>
      <c r="CQ17" s="27" t="e">
        <f t="shared" si="37"/>
        <v>#N/A</v>
      </c>
      <c r="CR17" s="27">
        <f t="shared" si="37"/>
        <v>0.28999999999999998</v>
      </c>
      <c r="CS17" s="27" t="e">
        <f t="shared" si="37"/>
        <v>#N/A</v>
      </c>
      <c r="CT17" s="27" t="e">
        <f t="shared" si="37"/>
        <v>#N/A</v>
      </c>
      <c r="CU17" s="27" t="e">
        <f t="shared" si="37"/>
        <v>#N/A</v>
      </c>
      <c r="CV17" s="27" t="e">
        <f t="shared" si="37"/>
        <v>#N/A</v>
      </c>
      <c r="CW17" s="27" t="e">
        <f t="shared" si="37"/>
        <v>#N/A</v>
      </c>
      <c r="CX17" s="27" t="e">
        <f t="shared" si="38"/>
        <v>#N/A</v>
      </c>
      <c r="CY17" s="27" t="e">
        <f t="shared" si="38"/>
        <v>#N/A</v>
      </c>
      <c r="CZ17" s="27" t="e">
        <f t="shared" si="38"/>
        <v>#N/A</v>
      </c>
      <c r="DA17" s="27" t="e">
        <f t="shared" si="38"/>
        <v>#N/A</v>
      </c>
      <c r="DB17" s="27" t="e">
        <f t="shared" si="38"/>
        <v>#N/A</v>
      </c>
      <c r="DC17" s="27" t="e">
        <f t="shared" si="38"/>
        <v>#N/A</v>
      </c>
      <c r="DD17" s="27" t="e">
        <f t="shared" si="38"/>
        <v>#N/A</v>
      </c>
      <c r="DE17" s="27" t="e">
        <f t="shared" si="38"/>
        <v>#N/A</v>
      </c>
      <c r="DF17" s="27" t="e">
        <f t="shared" si="38"/>
        <v>#N/A</v>
      </c>
      <c r="DG17" s="27">
        <f t="shared" si="38"/>
        <v>0.39</v>
      </c>
      <c r="DH17" s="27" t="e">
        <f t="shared" si="39"/>
        <v>#N/A</v>
      </c>
      <c r="DI17" s="27" t="e">
        <f t="shared" si="39"/>
        <v>#N/A</v>
      </c>
      <c r="DJ17" s="27" t="e">
        <f t="shared" si="39"/>
        <v>#N/A</v>
      </c>
      <c r="DK17" s="27">
        <f t="shared" si="39"/>
        <v>0.4</v>
      </c>
      <c r="DL17" s="27" t="e">
        <f t="shared" si="39"/>
        <v>#N/A</v>
      </c>
      <c r="DM17" s="27" t="e">
        <f t="shared" si="39"/>
        <v>#N/A</v>
      </c>
      <c r="DN17" s="27">
        <f t="shared" si="39"/>
        <v>0.41</v>
      </c>
      <c r="DO17" s="27" t="e">
        <f t="shared" si="39"/>
        <v>#N/A</v>
      </c>
      <c r="DP17" s="27" t="e">
        <f t="shared" si="39"/>
        <v>#N/A</v>
      </c>
      <c r="DQ17" s="27" t="e">
        <f t="shared" si="39"/>
        <v>#N/A</v>
      </c>
      <c r="DR17" s="27" t="e">
        <f t="shared" si="40"/>
        <v>#N/A</v>
      </c>
      <c r="DS17" s="27" t="e">
        <f t="shared" si="40"/>
        <v>#N/A</v>
      </c>
      <c r="DT17" s="27" t="e">
        <f t="shared" si="40"/>
        <v>#N/A</v>
      </c>
      <c r="DU17" s="27" t="e">
        <f t="shared" si="40"/>
        <v>#N/A</v>
      </c>
      <c r="DV17" s="27">
        <f t="shared" si="40"/>
        <v>0.45</v>
      </c>
      <c r="DW17" s="27" t="e">
        <f t="shared" si="40"/>
        <v>#N/A</v>
      </c>
      <c r="DX17" s="27" t="e">
        <f t="shared" si="40"/>
        <v>#N/A</v>
      </c>
      <c r="DY17" s="27" t="e">
        <f t="shared" si="40"/>
        <v>#N/A</v>
      </c>
      <c r="DZ17" s="27">
        <f t="shared" si="40"/>
        <v>0.42</v>
      </c>
      <c r="EA17" s="27" t="e">
        <f t="shared" si="40"/>
        <v>#N/A</v>
      </c>
      <c r="EB17" s="27">
        <f t="shared" si="40"/>
        <v>0.43</v>
      </c>
      <c r="EC17" s="27" t="e">
        <f t="shared" si="40"/>
        <v>#N/A</v>
      </c>
      <c r="ED17" s="27">
        <f t="shared" si="40"/>
        <v>0.43</v>
      </c>
      <c r="EE17" s="27" t="e">
        <f t="shared" si="40"/>
        <v>#N/A</v>
      </c>
      <c r="EF17" s="27" t="e">
        <f t="shared" si="40"/>
        <v>#N/A</v>
      </c>
      <c r="EG17" s="27" t="e">
        <f t="shared" si="40"/>
        <v>#N/A</v>
      </c>
    </row>
    <row r="18" spans="2:137" x14ac:dyDescent="0.25">
      <c r="B18" s="7" t="s">
        <v>8</v>
      </c>
      <c r="C18" s="26">
        <v>0.37</v>
      </c>
      <c r="D18" s="26">
        <v>0.33</v>
      </c>
      <c r="E18" s="26">
        <f t="shared" ref="E18:J18" si="41">1-E16-E17</f>
        <v>0.22999999999999998</v>
      </c>
      <c r="F18" s="26">
        <f t="shared" si="41"/>
        <v>0.19000000000000006</v>
      </c>
      <c r="G18" s="26">
        <f t="shared" si="41"/>
        <v>0.19000000000000006</v>
      </c>
      <c r="H18" s="26">
        <f t="shared" si="41"/>
        <v>0.1800000000000001</v>
      </c>
      <c r="I18" s="26">
        <f t="shared" si="41"/>
        <v>0.15999999999999998</v>
      </c>
      <c r="J18" s="26">
        <f t="shared" si="41"/>
        <v>0.14000000000000007</v>
      </c>
      <c r="K18" s="26">
        <v>0.13000000000000006</v>
      </c>
      <c r="L18" s="26">
        <v>0.12000000000000005</v>
      </c>
      <c r="AO18" s="7" t="s">
        <v>8</v>
      </c>
      <c r="AP18" s="27" t="e">
        <f t="shared" si="32"/>
        <v>#N/A</v>
      </c>
      <c r="AQ18" s="27">
        <f t="shared" si="32"/>
        <v>0.37</v>
      </c>
      <c r="AR18" s="27" t="e">
        <f t="shared" si="32"/>
        <v>#N/A</v>
      </c>
      <c r="AS18" s="27" t="e">
        <f t="shared" si="32"/>
        <v>#N/A</v>
      </c>
      <c r="AT18" s="27" t="e">
        <f t="shared" si="32"/>
        <v>#N/A</v>
      </c>
      <c r="AU18" s="27" t="e">
        <f t="shared" si="32"/>
        <v>#N/A</v>
      </c>
      <c r="AV18" s="27" t="e">
        <f t="shared" si="32"/>
        <v>#N/A</v>
      </c>
      <c r="AW18" s="27" t="e">
        <f t="shared" si="32"/>
        <v>#N/A</v>
      </c>
      <c r="AX18" s="27" t="e">
        <f t="shared" si="32"/>
        <v>#N/A</v>
      </c>
      <c r="AY18" s="27" t="e">
        <f t="shared" si="32"/>
        <v>#N/A</v>
      </c>
      <c r="AZ18" s="27" t="e">
        <f t="shared" si="33"/>
        <v>#N/A</v>
      </c>
      <c r="BA18" s="27" t="e">
        <f t="shared" si="33"/>
        <v>#N/A</v>
      </c>
      <c r="BB18" s="27" t="e">
        <f t="shared" si="33"/>
        <v>#N/A</v>
      </c>
      <c r="BC18" s="27" t="e">
        <f t="shared" si="33"/>
        <v>#N/A</v>
      </c>
      <c r="BD18" s="27" t="e">
        <f t="shared" si="33"/>
        <v>#N/A</v>
      </c>
      <c r="BE18" s="27" t="e">
        <f t="shared" si="33"/>
        <v>#N/A</v>
      </c>
      <c r="BF18" s="27" t="e">
        <f t="shared" si="33"/>
        <v>#N/A</v>
      </c>
      <c r="BG18" s="27" t="e">
        <f t="shared" si="33"/>
        <v>#N/A</v>
      </c>
      <c r="BH18" s="27" t="e">
        <f t="shared" si="33"/>
        <v>#N/A</v>
      </c>
      <c r="BI18" s="27" t="e">
        <f t="shared" si="33"/>
        <v>#N/A</v>
      </c>
      <c r="BJ18" s="27" t="e">
        <f t="shared" si="34"/>
        <v>#N/A</v>
      </c>
      <c r="BK18" s="27" t="e">
        <f t="shared" si="34"/>
        <v>#N/A</v>
      </c>
      <c r="BL18" s="27" t="e">
        <f t="shared" si="34"/>
        <v>#N/A</v>
      </c>
      <c r="BM18" s="27" t="e">
        <f t="shared" si="34"/>
        <v>#N/A</v>
      </c>
      <c r="BN18" s="27" t="e">
        <f t="shared" si="34"/>
        <v>#N/A</v>
      </c>
      <c r="BO18" s="27" t="e">
        <f t="shared" si="34"/>
        <v>#N/A</v>
      </c>
      <c r="BP18" s="27" t="e">
        <f t="shared" si="34"/>
        <v>#N/A</v>
      </c>
      <c r="BQ18" s="27" t="e">
        <f t="shared" si="34"/>
        <v>#N/A</v>
      </c>
      <c r="BR18" s="27" t="e">
        <f t="shared" si="34"/>
        <v>#N/A</v>
      </c>
      <c r="BS18" s="27" t="e">
        <f t="shared" si="34"/>
        <v>#N/A</v>
      </c>
      <c r="BT18" s="27" t="e">
        <f t="shared" si="35"/>
        <v>#N/A</v>
      </c>
      <c r="BU18" s="27" t="e">
        <f t="shared" si="35"/>
        <v>#N/A</v>
      </c>
      <c r="BV18" s="27" t="e">
        <f t="shared" si="35"/>
        <v>#N/A</v>
      </c>
      <c r="BW18" s="27" t="e">
        <f t="shared" si="35"/>
        <v>#N/A</v>
      </c>
      <c r="BX18" s="27" t="e">
        <f t="shared" si="35"/>
        <v>#N/A</v>
      </c>
      <c r="BY18" s="27" t="e">
        <f t="shared" si="35"/>
        <v>#N/A</v>
      </c>
      <c r="BZ18" s="27" t="e">
        <f t="shared" si="35"/>
        <v>#N/A</v>
      </c>
      <c r="CA18" s="27" t="e">
        <f t="shared" si="35"/>
        <v>#N/A</v>
      </c>
      <c r="CB18" s="27" t="e">
        <f t="shared" si="35"/>
        <v>#N/A</v>
      </c>
      <c r="CC18" s="27" t="e">
        <f t="shared" si="35"/>
        <v>#N/A</v>
      </c>
      <c r="CD18" s="27" t="e">
        <f t="shared" si="36"/>
        <v>#N/A</v>
      </c>
      <c r="CE18" s="27" t="e">
        <f t="shared" si="36"/>
        <v>#N/A</v>
      </c>
      <c r="CF18" s="27" t="e">
        <f t="shared" si="36"/>
        <v>#N/A</v>
      </c>
      <c r="CG18" s="27" t="e">
        <f t="shared" si="36"/>
        <v>#N/A</v>
      </c>
      <c r="CH18" s="27" t="e">
        <f t="shared" si="36"/>
        <v>#N/A</v>
      </c>
      <c r="CI18" s="27" t="e">
        <f t="shared" si="36"/>
        <v>#N/A</v>
      </c>
      <c r="CJ18" s="27" t="e">
        <f t="shared" si="36"/>
        <v>#N/A</v>
      </c>
      <c r="CK18" s="27" t="e">
        <f t="shared" si="36"/>
        <v>#N/A</v>
      </c>
      <c r="CL18" s="27" t="e">
        <f t="shared" si="36"/>
        <v>#N/A</v>
      </c>
      <c r="CM18" s="27" t="e">
        <f t="shared" si="36"/>
        <v>#N/A</v>
      </c>
      <c r="CN18" s="27" t="e">
        <f t="shared" si="37"/>
        <v>#N/A</v>
      </c>
      <c r="CO18" s="27" t="e">
        <f t="shared" si="37"/>
        <v>#N/A</v>
      </c>
      <c r="CP18" s="27" t="e">
        <f t="shared" si="37"/>
        <v>#N/A</v>
      </c>
      <c r="CQ18" s="27" t="e">
        <f t="shared" si="37"/>
        <v>#N/A</v>
      </c>
      <c r="CR18" s="27">
        <f t="shared" si="37"/>
        <v>0.33</v>
      </c>
      <c r="CS18" s="27" t="e">
        <f t="shared" si="37"/>
        <v>#N/A</v>
      </c>
      <c r="CT18" s="27" t="e">
        <f t="shared" si="37"/>
        <v>#N/A</v>
      </c>
      <c r="CU18" s="27" t="e">
        <f t="shared" si="37"/>
        <v>#N/A</v>
      </c>
      <c r="CV18" s="27" t="e">
        <f t="shared" si="37"/>
        <v>#N/A</v>
      </c>
      <c r="CW18" s="27" t="e">
        <f t="shared" si="37"/>
        <v>#N/A</v>
      </c>
      <c r="CX18" s="27" t="e">
        <f t="shared" si="38"/>
        <v>#N/A</v>
      </c>
      <c r="CY18" s="27" t="e">
        <f t="shared" si="38"/>
        <v>#N/A</v>
      </c>
      <c r="CZ18" s="27" t="e">
        <f t="shared" si="38"/>
        <v>#N/A</v>
      </c>
      <c r="DA18" s="27" t="e">
        <f t="shared" si="38"/>
        <v>#N/A</v>
      </c>
      <c r="DB18" s="27" t="e">
        <f t="shared" si="38"/>
        <v>#N/A</v>
      </c>
      <c r="DC18" s="27" t="e">
        <f t="shared" si="38"/>
        <v>#N/A</v>
      </c>
      <c r="DD18" s="27" t="e">
        <f t="shared" si="38"/>
        <v>#N/A</v>
      </c>
      <c r="DE18" s="27" t="e">
        <f t="shared" si="38"/>
        <v>#N/A</v>
      </c>
      <c r="DF18" s="27" t="e">
        <f t="shared" si="38"/>
        <v>#N/A</v>
      </c>
      <c r="DG18" s="27">
        <f t="shared" si="38"/>
        <v>0.22999999999999998</v>
      </c>
      <c r="DH18" s="27" t="e">
        <f t="shared" si="39"/>
        <v>#N/A</v>
      </c>
      <c r="DI18" s="27" t="e">
        <f t="shared" si="39"/>
        <v>#N/A</v>
      </c>
      <c r="DJ18" s="27" t="e">
        <f t="shared" si="39"/>
        <v>#N/A</v>
      </c>
      <c r="DK18" s="27">
        <f t="shared" si="39"/>
        <v>0.19000000000000006</v>
      </c>
      <c r="DL18" s="27" t="e">
        <f t="shared" si="39"/>
        <v>#N/A</v>
      </c>
      <c r="DM18" s="27" t="e">
        <f t="shared" si="39"/>
        <v>#N/A</v>
      </c>
      <c r="DN18" s="27">
        <f t="shared" si="39"/>
        <v>0.1800000000000001</v>
      </c>
      <c r="DO18" s="27" t="e">
        <f t="shared" si="39"/>
        <v>#N/A</v>
      </c>
      <c r="DP18" s="27" t="e">
        <f t="shared" si="39"/>
        <v>#N/A</v>
      </c>
      <c r="DQ18" s="27" t="e">
        <f t="shared" si="39"/>
        <v>#N/A</v>
      </c>
      <c r="DR18" s="27" t="e">
        <f t="shared" si="40"/>
        <v>#N/A</v>
      </c>
      <c r="DS18" s="27" t="e">
        <f t="shared" si="40"/>
        <v>#N/A</v>
      </c>
      <c r="DT18" s="27" t="e">
        <f t="shared" si="40"/>
        <v>#N/A</v>
      </c>
      <c r="DU18" s="27" t="e">
        <f t="shared" si="40"/>
        <v>#N/A</v>
      </c>
      <c r="DV18" s="27">
        <f t="shared" si="40"/>
        <v>0.15999999999999998</v>
      </c>
      <c r="DW18" s="27" t="e">
        <f t="shared" si="40"/>
        <v>#N/A</v>
      </c>
      <c r="DX18" s="27" t="e">
        <f t="shared" si="40"/>
        <v>#N/A</v>
      </c>
      <c r="DY18" s="27" t="e">
        <f t="shared" si="40"/>
        <v>#N/A</v>
      </c>
      <c r="DZ18" s="27">
        <f t="shared" si="40"/>
        <v>0.14000000000000007</v>
      </c>
      <c r="EA18" s="27" t="e">
        <f t="shared" si="40"/>
        <v>#N/A</v>
      </c>
      <c r="EB18" s="27">
        <f t="shared" si="40"/>
        <v>0.13000000000000006</v>
      </c>
      <c r="EC18" s="27" t="e">
        <f t="shared" si="40"/>
        <v>#N/A</v>
      </c>
      <c r="ED18" s="27">
        <f t="shared" si="40"/>
        <v>0.12000000000000005</v>
      </c>
      <c r="EE18" s="27" t="e">
        <f t="shared" si="40"/>
        <v>#N/A</v>
      </c>
      <c r="EF18" s="27" t="e">
        <f t="shared" si="40"/>
        <v>#N/A</v>
      </c>
      <c r="EG18" s="27" t="e">
        <f t="shared" si="40"/>
        <v>#N/A</v>
      </c>
    </row>
    <row r="19" spans="2:137" x14ac:dyDescent="0.25">
      <c r="C19" s="25">
        <f t="shared" ref="C19:E19" si="42">C16-C17</f>
        <v>8.9999999999999969E-2</v>
      </c>
      <c r="D19" s="25">
        <f t="shared" si="42"/>
        <v>9.0000000000000024E-2</v>
      </c>
      <c r="E19" s="25">
        <f t="shared" si="42"/>
        <v>-1.0000000000000009E-2</v>
      </c>
      <c r="F19" s="25">
        <f>F16-F17</f>
        <v>9.9999999999999534E-3</v>
      </c>
      <c r="G19" s="25">
        <f>G16-G17</f>
        <v>9.9999999999999534E-3</v>
      </c>
      <c r="H19" s="25">
        <f t="shared" ref="H19:J19" si="43">H16-H17</f>
        <v>0</v>
      </c>
      <c r="I19" s="25">
        <f t="shared" si="43"/>
        <v>-0.06</v>
      </c>
      <c r="J19" s="25">
        <f t="shared" si="43"/>
        <v>2.0000000000000018E-2</v>
      </c>
      <c r="K19" s="25">
        <v>1.0000000000000009E-2</v>
      </c>
      <c r="L19" s="25">
        <v>2.0000000000000018E-2</v>
      </c>
      <c r="M19" s="25"/>
    </row>
    <row r="20" spans="2:137" ht="15.75" thickBot="1" x14ac:dyDescent="0.3"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</row>
    <row r="21" spans="2:137" ht="15.75" thickBot="1" x14ac:dyDescent="0.3">
      <c r="B21" s="30" t="s">
        <v>5</v>
      </c>
      <c r="C21" s="3">
        <v>43346</v>
      </c>
      <c r="D21" s="3">
        <v>43353</v>
      </c>
      <c r="E21" s="3">
        <v>43353</v>
      </c>
      <c r="F21" s="3">
        <v>43361</v>
      </c>
      <c r="G21" s="3">
        <v>43366</v>
      </c>
      <c r="H21" s="3">
        <v>43368</v>
      </c>
      <c r="I21" s="3">
        <v>43373</v>
      </c>
      <c r="J21" s="3">
        <v>43375</v>
      </c>
      <c r="K21" s="3">
        <v>43379</v>
      </c>
      <c r="AO21" s="30" t="s">
        <v>5</v>
      </c>
      <c r="AP21" s="1">
        <f>Marina!AP18</f>
        <v>43257</v>
      </c>
      <c r="AQ21" s="1">
        <f>Marina!AQ18</f>
        <v>43258</v>
      </c>
      <c r="AR21" s="1">
        <f>Marina!AR18</f>
        <v>43259</v>
      </c>
      <c r="AS21" s="1">
        <f>Marina!AS18</f>
        <v>43262</v>
      </c>
      <c r="AT21" s="1">
        <f>Marina!AT18</f>
        <v>43263</v>
      </c>
      <c r="AU21" s="1">
        <f>Marina!AU18</f>
        <v>43264</v>
      </c>
      <c r="AV21" s="1">
        <f>Marina!AV18</f>
        <v>43265</v>
      </c>
      <c r="AW21" s="1">
        <f>Marina!AW18</f>
        <v>43266</v>
      </c>
      <c r="AX21" s="1">
        <f>Marina!AX18</f>
        <v>43269</v>
      </c>
      <c r="AY21" s="1">
        <f>Marina!AY18</f>
        <v>43270</v>
      </c>
      <c r="AZ21" s="1">
        <f>Marina!AZ18</f>
        <v>43271</v>
      </c>
      <c r="BA21" s="1">
        <f>Marina!BA18</f>
        <v>43272</v>
      </c>
      <c r="BB21" s="1">
        <f>Marina!BB18</f>
        <v>43273</v>
      </c>
      <c r="BC21" s="1">
        <f>Marina!BC18</f>
        <v>43276</v>
      </c>
      <c r="BD21" s="1">
        <f>Marina!BD18</f>
        <v>43277</v>
      </c>
      <c r="BE21" s="1">
        <f>Marina!BE18</f>
        <v>43278</v>
      </c>
      <c r="BF21" s="1">
        <f>Marina!BF18</f>
        <v>43279</v>
      </c>
      <c r="BG21" s="1">
        <f>Marina!BG18</f>
        <v>43280</v>
      </c>
      <c r="BH21" s="1">
        <f>Marina!BH18</f>
        <v>43283</v>
      </c>
      <c r="BI21" s="1">
        <f>Marina!BI18</f>
        <v>43284</v>
      </c>
      <c r="BJ21" s="1">
        <f>Marina!BJ18</f>
        <v>43285</v>
      </c>
      <c r="BK21" s="1">
        <f>Marina!BK18</f>
        <v>43286</v>
      </c>
      <c r="BL21" s="1">
        <f>Marina!BL18</f>
        <v>43287</v>
      </c>
      <c r="BM21" s="1">
        <f>Marina!BM18</f>
        <v>43290</v>
      </c>
      <c r="BN21" s="1">
        <f>Marina!BN18</f>
        <v>43291</v>
      </c>
      <c r="BO21" s="1">
        <f>Marina!BO18</f>
        <v>43292</v>
      </c>
      <c r="BP21" s="1">
        <f>Marina!BP18</f>
        <v>43293</v>
      </c>
      <c r="BQ21" s="1">
        <f>Marina!BQ18</f>
        <v>43294</v>
      </c>
      <c r="BR21" s="1">
        <f>Marina!BR18</f>
        <v>43297</v>
      </c>
      <c r="BS21" s="1">
        <f>Marina!BS18</f>
        <v>43298</v>
      </c>
      <c r="BT21" s="1">
        <f>Marina!BT18</f>
        <v>43299</v>
      </c>
      <c r="BU21" s="1">
        <f>Marina!BU18</f>
        <v>43300</v>
      </c>
      <c r="BV21" s="1">
        <f>Marina!BV18</f>
        <v>43301</v>
      </c>
      <c r="BW21" s="1">
        <f>Marina!BW18</f>
        <v>43304</v>
      </c>
      <c r="BX21" s="1">
        <f>Marina!BX18</f>
        <v>43305</v>
      </c>
      <c r="BY21" s="1">
        <f>Marina!BY18</f>
        <v>43306</v>
      </c>
      <c r="BZ21" s="1">
        <f>Marina!BZ18</f>
        <v>43307</v>
      </c>
      <c r="CA21" s="1">
        <f>Marina!CA18</f>
        <v>43308</v>
      </c>
      <c r="CB21" s="1">
        <f>Marina!CB18</f>
        <v>43311</v>
      </c>
      <c r="CC21" s="1">
        <f>Marina!CC18</f>
        <v>43312</v>
      </c>
      <c r="CD21" s="1">
        <f>Marina!CD18</f>
        <v>43313</v>
      </c>
      <c r="CE21" s="1">
        <f>Marina!CE18</f>
        <v>43314</v>
      </c>
      <c r="CF21" s="1">
        <f>Marina!CF18</f>
        <v>43315</v>
      </c>
      <c r="CG21" s="1">
        <f>Marina!CG18</f>
        <v>43318</v>
      </c>
      <c r="CH21" s="1">
        <f>Marina!CH18</f>
        <v>43319</v>
      </c>
      <c r="CI21" s="1">
        <f>Marina!CI18</f>
        <v>43320</v>
      </c>
      <c r="CJ21" s="1">
        <f>Marina!CJ18</f>
        <v>43321</v>
      </c>
      <c r="CK21" s="1">
        <f>Marina!CK18</f>
        <v>43322</v>
      </c>
      <c r="CL21" s="1">
        <f>Marina!CL18</f>
        <v>43325</v>
      </c>
      <c r="CM21" s="1">
        <f>Marina!CM18</f>
        <v>43326</v>
      </c>
      <c r="CN21" s="1">
        <f>Marina!CN18</f>
        <v>43327</v>
      </c>
      <c r="CO21" s="1">
        <f>Marina!CO18</f>
        <v>43328</v>
      </c>
      <c r="CP21" s="1">
        <f>Marina!CP18</f>
        <v>43329</v>
      </c>
      <c r="CQ21" s="1">
        <f>Marina!CQ18</f>
        <v>43332</v>
      </c>
      <c r="CR21" s="1">
        <f>Marina!CR18</f>
        <v>43333</v>
      </c>
      <c r="CS21" s="1">
        <f>Marina!CS18</f>
        <v>43334</v>
      </c>
      <c r="CT21" s="1">
        <f>Marina!CT18</f>
        <v>43335</v>
      </c>
      <c r="CU21" s="1">
        <f>Marina!CU18</f>
        <v>43336</v>
      </c>
      <c r="CV21" s="1">
        <f>Marina!CV18</f>
        <v>43339</v>
      </c>
      <c r="CW21" s="1">
        <f>Marina!CW18</f>
        <v>43340</v>
      </c>
      <c r="CX21" s="1">
        <f>Marina!CX18</f>
        <v>43341</v>
      </c>
      <c r="CY21" s="1">
        <f>Marina!CY18</f>
        <v>43342</v>
      </c>
      <c r="CZ21" s="1">
        <f>Marina!CZ18</f>
        <v>43343</v>
      </c>
      <c r="DA21" s="1">
        <f>Marina!DA18</f>
        <v>43346</v>
      </c>
      <c r="DB21" s="1">
        <f>Marina!DB18</f>
        <v>43347</v>
      </c>
      <c r="DC21" s="1">
        <f>Marina!DC18</f>
        <v>43348</v>
      </c>
      <c r="DD21" s="1">
        <f>Marina!DD18</f>
        <v>43349</v>
      </c>
      <c r="DE21" s="1">
        <f>Marina!DE18</f>
        <v>43350</v>
      </c>
      <c r="DF21" s="1">
        <f>Marina!DF18</f>
        <v>43352</v>
      </c>
      <c r="DG21" s="1">
        <f>Marina!DG18</f>
        <v>43353</v>
      </c>
      <c r="DH21" s="1">
        <f>Marina!DH18</f>
        <v>43354</v>
      </c>
      <c r="DI21" s="1">
        <f>Marina!DI18</f>
        <v>43355</v>
      </c>
      <c r="DJ21" s="1">
        <f>Marina!DJ18</f>
        <v>43356</v>
      </c>
      <c r="DK21" s="1">
        <f>Marina!DK18</f>
        <v>43357</v>
      </c>
      <c r="DL21" s="1">
        <f>Marina!DL18</f>
        <v>43360</v>
      </c>
      <c r="DM21" s="1">
        <f>Marina!DM18</f>
        <v>43361</v>
      </c>
      <c r="DN21" s="1">
        <f>Marina!DN18</f>
        <v>43362</v>
      </c>
      <c r="DO21" s="1">
        <f>Marina!DO18</f>
        <v>43363</v>
      </c>
      <c r="DP21" s="1">
        <f>Marina!DP18</f>
        <v>43364</v>
      </c>
      <c r="DQ21" s="1">
        <f>DQ3</f>
        <v>43366</v>
      </c>
      <c r="DR21" s="1">
        <f t="shared" ref="DR21:EB21" si="44">DR3</f>
        <v>43367</v>
      </c>
      <c r="DS21" s="1">
        <f t="shared" si="44"/>
        <v>43368</v>
      </c>
      <c r="DT21" s="1">
        <f t="shared" si="44"/>
        <v>43369</v>
      </c>
      <c r="DU21" s="1">
        <f t="shared" si="44"/>
        <v>43370</v>
      </c>
      <c r="DV21" s="1">
        <f t="shared" si="44"/>
        <v>43371</v>
      </c>
      <c r="DW21" s="1">
        <f t="shared" si="44"/>
        <v>43372</v>
      </c>
      <c r="DX21" s="1">
        <f t="shared" si="44"/>
        <v>43373</v>
      </c>
      <c r="DY21" s="1">
        <f t="shared" si="44"/>
        <v>43374</v>
      </c>
      <c r="DZ21" s="1">
        <f t="shared" si="44"/>
        <v>43375</v>
      </c>
      <c r="EA21" s="1">
        <f t="shared" si="44"/>
        <v>43376</v>
      </c>
      <c r="EB21" s="1">
        <f t="shared" si="44"/>
        <v>43377</v>
      </c>
      <c r="EC21" s="1">
        <f t="shared" ref="EC21:EF21" si="45">EC3</f>
        <v>43378</v>
      </c>
      <c r="ED21" s="1">
        <f t="shared" si="45"/>
        <v>43379</v>
      </c>
      <c r="EE21" s="1">
        <f t="shared" si="45"/>
        <v>43380</v>
      </c>
      <c r="EF21" s="1">
        <f t="shared" si="45"/>
        <v>43381</v>
      </c>
      <c r="EG21" s="1">
        <f t="shared" ref="EG21" si="46">EG3</f>
        <v>43382</v>
      </c>
    </row>
    <row r="22" spans="2:137" x14ac:dyDescent="0.25">
      <c r="B22" s="6" t="s">
        <v>0</v>
      </c>
      <c r="C22" s="26">
        <v>0.37</v>
      </c>
      <c r="D22" s="26">
        <v>0.4</v>
      </c>
      <c r="E22" s="26">
        <v>0.4</v>
      </c>
      <c r="F22" s="26">
        <v>0.4</v>
      </c>
      <c r="G22" s="26">
        <v>0.37</v>
      </c>
      <c r="H22" s="26">
        <v>0.38</v>
      </c>
      <c r="I22" s="26">
        <v>0.42</v>
      </c>
      <c r="J22" s="26">
        <v>0.41</v>
      </c>
      <c r="K22" s="26">
        <v>0.45</v>
      </c>
      <c r="AO22" s="6" t="s">
        <v>0</v>
      </c>
      <c r="AP22" s="27" t="e">
        <f t="shared" ref="AP22:AY24" si="47">HLOOKUP(AP$3,$B$21:$AM$24,MATCH($AO22,$B$21:$B$24,0),FALSE)</f>
        <v>#N/A</v>
      </c>
      <c r="AQ22" s="27" t="e">
        <f t="shared" si="47"/>
        <v>#N/A</v>
      </c>
      <c r="AR22" s="27" t="e">
        <f t="shared" si="47"/>
        <v>#N/A</v>
      </c>
      <c r="AS22" s="27" t="e">
        <f t="shared" si="47"/>
        <v>#N/A</v>
      </c>
      <c r="AT22" s="27" t="e">
        <f t="shared" si="47"/>
        <v>#N/A</v>
      </c>
      <c r="AU22" s="27" t="e">
        <f t="shared" si="47"/>
        <v>#N/A</v>
      </c>
      <c r="AV22" s="27" t="e">
        <f t="shared" si="47"/>
        <v>#N/A</v>
      </c>
      <c r="AW22" s="27" t="e">
        <f t="shared" si="47"/>
        <v>#N/A</v>
      </c>
      <c r="AX22" s="27" t="e">
        <f t="shared" si="47"/>
        <v>#N/A</v>
      </c>
      <c r="AY22" s="27" t="e">
        <f t="shared" si="47"/>
        <v>#N/A</v>
      </c>
      <c r="AZ22" s="27" t="e">
        <f t="shared" ref="AZ22:BI24" si="48">HLOOKUP(AZ$3,$B$21:$AM$24,MATCH($AO22,$B$21:$B$24,0),FALSE)</f>
        <v>#N/A</v>
      </c>
      <c r="BA22" s="27" t="e">
        <f t="shared" si="48"/>
        <v>#N/A</v>
      </c>
      <c r="BB22" s="27" t="e">
        <f t="shared" si="48"/>
        <v>#N/A</v>
      </c>
      <c r="BC22" s="27" t="e">
        <f t="shared" si="48"/>
        <v>#N/A</v>
      </c>
      <c r="BD22" s="27" t="e">
        <f t="shared" si="48"/>
        <v>#N/A</v>
      </c>
      <c r="BE22" s="27" t="e">
        <f t="shared" si="48"/>
        <v>#N/A</v>
      </c>
      <c r="BF22" s="27" t="e">
        <f t="shared" si="48"/>
        <v>#N/A</v>
      </c>
      <c r="BG22" s="27" t="e">
        <f t="shared" si="48"/>
        <v>#N/A</v>
      </c>
      <c r="BH22" s="27" t="e">
        <f t="shared" si="48"/>
        <v>#N/A</v>
      </c>
      <c r="BI22" s="27" t="e">
        <f t="shared" si="48"/>
        <v>#N/A</v>
      </c>
      <c r="BJ22" s="27" t="e">
        <f t="shared" ref="BJ22:BS24" si="49">HLOOKUP(BJ$3,$B$21:$AM$24,MATCH($AO22,$B$21:$B$24,0),FALSE)</f>
        <v>#N/A</v>
      </c>
      <c r="BK22" s="27" t="e">
        <f t="shared" si="49"/>
        <v>#N/A</v>
      </c>
      <c r="BL22" s="27" t="e">
        <f t="shared" si="49"/>
        <v>#N/A</v>
      </c>
      <c r="BM22" s="27" t="e">
        <f t="shared" si="49"/>
        <v>#N/A</v>
      </c>
      <c r="BN22" s="27" t="e">
        <f t="shared" si="49"/>
        <v>#N/A</v>
      </c>
      <c r="BO22" s="27" t="e">
        <f t="shared" si="49"/>
        <v>#N/A</v>
      </c>
      <c r="BP22" s="27" t="e">
        <f t="shared" si="49"/>
        <v>#N/A</v>
      </c>
      <c r="BQ22" s="27" t="e">
        <f t="shared" si="49"/>
        <v>#N/A</v>
      </c>
      <c r="BR22" s="27" t="e">
        <f t="shared" si="49"/>
        <v>#N/A</v>
      </c>
      <c r="BS22" s="27" t="e">
        <f t="shared" si="49"/>
        <v>#N/A</v>
      </c>
      <c r="BT22" s="27" t="e">
        <f t="shared" ref="BT22:CC24" si="50">HLOOKUP(BT$3,$B$21:$AM$24,MATCH($AO22,$B$21:$B$24,0),FALSE)</f>
        <v>#N/A</v>
      </c>
      <c r="BU22" s="27" t="e">
        <f t="shared" si="50"/>
        <v>#N/A</v>
      </c>
      <c r="BV22" s="27" t="e">
        <f t="shared" si="50"/>
        <v>#N/A</v>
      </c>
      <c r="BW22" s="27" t="e">
        <f t="shared" si="50"/>
        <v>#N/A</v>
      </c>
      <c r="BX22" s="27" t="e">
        <f t="shared" si="50"/>
        <v>#N/A</v>
      </c>
      <c r="BY22" s="27" t="e">
        <f t="shared" si="50"/>
        <v>#N/A</v>
      </c>
      <c r="BZ22" s="27" t="e">
        <f t="shared" si="50"/>
        <v>#N/A</v>
      </c>
      <c r="CA22" s="27" t="e">
        <f t="shared" si="50"/>
        <v>#N/A</v>
      </c>
      <c r="CB22" s="27" t="e">
        <f t="shared" si="50"/>
        <v>#N/A</v>
      </c>
      <c r="CC22" s="27" t="e">
        <f t="shared" si="50"/>
        <v>#N/A</v>
      </c>
      <c r="CD22" s="27" t="e">
        <f t="shared" ref="CD22:CM24" si="51">HLOOKUP(CD$3,$B$21:$AM$24,MATCH($AO22,$B$21:$B$24,0),FALSE)</f>
        <v>#N/A</v>
      </c>
      <c r="CE22" s="27" t="e">
        <f t="shared" si="51"/>
        <v>#N/A</v>
      </c>
      <c r="CF22" s="27" t="e">
        <f t="shared" si="51"/>
        <v>#N/A</v>
      </c>
      <c r="CG22" s="27" t="e">
        <f t="shared" si="51"/>
        <v>#N/A</v>
      </c>
      <c r="CH22" s="27" t="e">
        <f t="shared" si="51"/>
        <v>#N/A</v>
      </c>
      <c r="CI22" s="27" t="e">
        <f t="shared" si="51"/>
        <v>#N/A</v>
      </c>
      <c r="CJ22" s="27" t="e">
        <f t="shared" si="51"/>
        <v>#N/A</v>
      </c>
      <c r="CK22" s="27" t="e">
        <f t="shared" si="51"/>
        <v>#N/A</v>
      </c>
      <c r="CL22" s="27" t="e">
        <f t="shared" si="51"/>
        <v>#N/A</v>
      </c>
      <c r="CM22" s="27" t="e">
        <f t="shared" si="51"/>
        <v>#N/A</v>
      </c>
      <c r="CN22" s="27" t="e">
        <f t="shared" ref="CN22:CW24" si="52">HLOOKUP(CN$3,$B$21:$AM$24,MATCH($AO22,$B$21:$B$24,0),FALSE)</f>
        <v>#N/A</v>
      </c>
      <c r="CO22" s="27" t="e">
        <f t="shared" si="52"/>
        <v>#N/A</v>
      </c>
      <c r="CP22" s="27" t="e">
        <f t="shared" si="52"/>
        <v>#N/A</v>
      </c>
      <c r="CQ22" s="27" t="e">
        <f t="shared" si="52"/>
        <v>#N/A</v>
      </c>
      <c r="CR22" s="27" t="e">
        <f t="shared" si="52"/>
        <v>#N/A</v>
      </c>
      <c r="CS22" s="27" t="e">
        <f t="shared" si="52"/>
        <v>#N/A</v>
      </c>
      <c r="CT22" s="27" t="e">
        <f t="shared" si="52"/>
        <v>#N/A</v>
      </c>
      <c r="CU22" s="27" t="e">
        <f t="shared" si="52"/>
        <v>#N/A</v>
      </c>
      <c r="CV22" s="27" t="e">
        <f t="shared" si="52"/>
        <v>#N/A</v>
      </c>
      <c r="CW22" s="27" t="e">
        <f t="shared" si="52"/>
        <v>#N/A</v>
      </c>
      <c r="CX22" s="27" t="e">
        <f t="shared" ref="CX22:DG24" si="53">HLOOKUP(CX$3,$B$21:$AM$24,MATCH($AO22,$B$21:$B$24,0),FALSE)</f>
        <v>#N/A</v>
      </c>
      <c r="CY22" s="27" t="e">
        <f t="shared" si="53"/>
        <v>#N/A</v>
      </c>
      <c r="CZ22" s="27" t="e">
        <f t="shared" si="53"/>
        <v>#N/A</v>
      </c>
      <c r="DA22" s="27">
        <f t="shared" si="53"/>
        <v>0.37</v>
      </c>
      <c r="DB22" s="27" t="e">
        <f t="shared" si="53"/>
        <v>#N/A</v>
      </c>
      <c r="DC22" s="27" t="e">
        <f t="shared" si="53"/>
        <v>#N/A</v>
      </c>
      <c r="DD22" s="27" t="e">
        <f t="shared" si="53"/>
        <v>#N/A</v>
      </c>
      <c r="DE22" s="27" t="e">
        <f t="shared" si="53"/>
        <v>#N/A</v>
      </c>
      <c r="DF22" s="27" t="e">
        <f t="shared" si="53"/>
        <v>#N/A</v>
      </c>
      <c r="DG22" s="27">
        <f t="shared" si="53"/>
        <v>0.4</v>
      </c>
      <c r="DH22" s="27" t="e">
        <f t="shared" ref="DH22:DQ24" si="54">HLOOKUP(DH$3,$B$21:$AM$24,MATCH($AO22,$B$21:$B$24,0),FALSE)</f>
        <v>#N/A</v>
      </c>
      <c r="DI22" s="27" t="e">
        <f t="shared" si="54"/>
        <v>#N/A</v>
      </c>
      <c r="DJ22" s="27" t="e">
        <f t="shared" si="54"/>
        <v>#N/A</v>
      </c>
      <c r="DK22" s="27" t="e">
        <f t="shared" si="54"/>
        <v>#N/A</v>
      </c>
      <c r="DL22" s="27" t="e">
        <f t="shared" si="54"/>
        <v>#N/A</v>
      </c>
      <c r="DM22" s="27">
        <f t="shared" si="54"/>
        <v>0.4</v>
      </c>
      <c r="DN22" s="27" t="e">
        <f t="shared" si="54"/>
        <v>#N/A</v>
      </c>
      <c r="DO22" s="27" t="e">
        <f t="shared" si="54"/>
        <v>#N/A</v>
      </c>
      <c r="DP22" s="27" t="e">
        <f t="shared" si="54"/>
        <v>#N/A</v>
      </c>
      <c r="DQ22" s="27">
        <f t="shared" si="54"/>
        <v>0.37</v>
      </c>
      <c r="DR22" s="27" t="e">
        <f t="shared" ref="DR22:EG24" si="55">HLOOKUP(DR$3,$B$21:$AM$24,MATCH($AO22,$B$21:$B$24,0),FALSE)</f>
        <v>#N/A</v>
      </c>
      <c r="DS22" s="27">
        <f t="shared" si="55"/>
        <v>0.38</v>
      </c>
      <c r="DT22" s="27" t="e">
        <f t="shared" si="55"/>
        <v>#N/A</v>
      </c>
      <c r="DU22" s="27" t="e">
        <f t="shared" si="55"/>
        <v>#N/A</v>
      </c>
      <c r="DV22" s="27" t="e">
        <f t="shared" si="55"/>
        <v>#N/A</v>
      </c>
      <c r="DW22" s="27" t="e">
        <f t="shared" si="55"/>
        <v>#N/A</v>
      </c>
      <c r="DX22" s="27">
        <f t="shared" si="55"/>
        <v>0.42</v>
      </c>
      <c r="DY22" s="27" t="e">
        <f t="shared" si="55"/>
        <v>#N/A</v>
      </c>
      <c r="DZ22" s="27">
        <f t="shared" si="55"/>
        <v>0.41</v>
      </c>
      <c r="EA22" s="27" t="e">
        <f t="shared" si="55"/>
        <v>#N/A</v>
      </c>
      <c r="EB22" s="27" t="e">
        <f t="shared" si="55"/>
        <v>#N/A</v>
      </c>
      <c r="EC22" s="27" t="e">
        <f t="shared" si="55"/>
        <v>#N/A</v>
      </c>
      <c r="ED22" s="27">
        <f t="shared" si="55"/>
        <v>0.45</v>
      </c>
      <c r="EE22" s="27" t="e">
        <f t="shared" si="55"/>
        <v>#N/A</v>
      </c>
      <c r="EF22" s="27" t="e">
        <f t="shared" si="55"/>
        <v>#N/A</v>
      </c>
      <c r="EG22" s="27" t="e">
        <f t="shared" si="55"/>
        <v>#N/A</v>
      </c>
    </row>
    <row r="23" spans="2:137" x14ac:dyDescent="0.25">
      <c r="B23" s="8" t="s">
        <v>3</v>
      </c>
      <c r="C23" s="14">
        <v>0.36</v>
      </c>
      <c r="D23" s="14">
        <v>0.36</v>
      </c>
      <c r="E23" s="14">
        <v>0.36</v>
      </c>
      <c r="F23" s="14">
        <v>0.4</v>
      </c>
      <c r="G23" s="14">
        <v>0.43</v>
      </c>
      <c r="H23" s="14">
        <v>0.42</v>
      </c>
      <c r="I23" s="14">
        <v>0.42</v>
      </c>
      <c r="J23" s="14">
        <v>0.43</v>
      </c>
      <c r="K23" s="14">
        <v>0.41</v>
      </c>
      <c r="AO23" s="8" t="s">
        <v>3</v>
      </c>
      <c r="AP23" s="27" t="e">
        <f t="shared" si="47"/>
        <v>#N/A</v>
      </c>
      <c r="AQ23" s="27" t="e">
        <f t="shared" si="47"/>
        <v>#N/A</v>
      </c>
      <c r="AR23" s="27" t="e">
        <f t="shared" si="47"/>
        <v>#N/A</v>
      </c>
      <c r="AS23" s="27" t="e">
        <f t="shared" si="47"/>
        <v>#N/A</v>
      </c>
      <c r="AT23" s="27" t="e">
        <f t="shared" si="47"/>
        <v>#N/A</v>
      </c>
      <c r="AU23" s="27" t="e">
        <f t="shared" si="47"/>
        <v>#N/A</v>
      </c>
      <c r="AV23" s="27" t="e">
        <f t="shared" si="47"/>
        <v>#N/A</v>
      </c>
      <c r="AW23" s="27" t="e">
        <f t="shared" si="47"/>
        <v>#N/A</v>
      </c>
      <c r="AX23" s="27" t="e">
        <f t="shared" si="47"/>
        <v>#N/A</v>
      </c>
      <c r="AY23" s="27" t="e">
        <f t="shared" si="47"/>
        <v>#N/A</v>
      </c>
      <c r="AZ23" s="27" t="e">
        <f t="shared" si="48"/>
        <v>#N/A</v>
      </c>
      <c r="BA23" s="27" t="e">
        <f t="shared" si="48"/>
        <v>#N/A</v>
      </c>
      <c r="BB23" s="27" t="e">
        <f t="shared" si="48"/>
        <v>#N/A</v>
      </c>
      <c r="BC23" s="27" t="e">
        <f t="shared" si="48"/>
        <v>#N/A</v>
      </c>
      <c r="BD23" s="27" t="e">
        <f t="shared" si="48"/>
        <v>#N/A</v>
      </c>
      <c r="BE23" s="27" t="e">
        <f t="shared" si="48"/>
        <v>#N/A</v>
      </c>
      <c r="BF23" s="27" t="e">
        <f t="shared" si="48"/>
        <v>#N/A</v>
      </c>
      <c r="BG23" s="27" t="e">
        <f t="shared" si="48"/>
        <v>#N/A</v>
      </c>
      <c r="BH23" s="27" t="e">
        <f t="shared" si="48"/>
        <v>#N/A</v>
      </c>
      <c r="BI23" s="27" t="e">
        <f t="shared" si="48"/>
        <v>#N/A</v>
      </c>
      <c r="BJ23" s="27" t="e">
        <f t="shared" si="49"/>
        <v>#N/A</v>
      </c>
      <c r="BK23" s="27" t="e">
        <f t="shared" si="49"/>
        <v>#N/A</v>
      </c>
      <c r="BL23" s="27" t="e">
        <f t="shared" si="49"/>
        <v>#N/A</v>
      </c>
      <c r="BM23" s="27" t="e">
        <f t="shared" si="49"/>
        <v>#N/A</v>
      </c>
      <c r="BN23" s="27" t="e">
        <f t="shared" si="49"/>
        <v>#N/A</v>
      </c>
      <c r="BO23" s="27" t="e">
        <f t="shared" si="49"/>
        <v>#N/A</v>
      </c>
      <c r="BP23" s="27" t="e">
        <f t="shared" si="49"/>
        <v>#N/A</v>
      </c>
      <c r="BQ23" s="27" t="e">
        <f t="shared" si="49"/>
        <v>#N/A</v>
      </c>
      <c r="BR23" s="27" t="e">
        <f t="shared" si="49"/>
        <v>#N/A</v>
      </c>
      <c r="BS23" s="27" t="e">
        <f t="shared" si="49"/>
        <v>#N/A</v>
      </c>
      <c r="BT23" s="27" t="e">
        <f t="shared" si="50"/>
        <v>#N/A</v>
      </c>
      <c r="BU23" s="27" t="e">
        <f t="shared" si="50"/>
        <v>#N/A</v>
      </c>
      <c r="BV23" s="27" t="e">
        <f t="shared" si="50"/>
        <v>#N/A</v>
      </c>
      <c r="BW23" s="27" t="e">
        <f t="shared" si="50"/>
        <v>#N/A</v>
      </c>
      <c r="BX23" s="27" t="e">
        <f t="shared" si="50"/>
        <v>#N/A</v>
      </c>
      <c r="BY23" s="27" t="e">
        <f t="shared" si="50"/>
        <v>#N/A</v>
      </c>
      <c r="BZ23" s="27" t="e">
        <f t="shared" si="50"/>
        <v>#N/A</v>
      </c>
      <c r="CA23" s="27" t="e">
        <f t="shared" si="50"/>
        <v>#N/A</v>
      </c>
      <c r="CB23" s="27" t="e">
        <f t="shared" si="50"/>
        <v>#N/A</v>
      </c>
      <c r="CC23" s="27" t="e">
        <f t="shared" si="50"/>
        <v>#N/A</v>
      </c>
      <c r="CD23" s="27" t="e">
        <f t="shared" si="51"/>
        <v>#N/A</v>
      </c>
      <c r="CE23" s="27" t="e">
        <f t="shared" si="51"/>
        <v>#N/A</v>
      </c>
      <c r="CF23" s="27" t="e">
        <f t="shared" si="51"/>
        <v>#N/A</v>
      </c>
      <c r="CG23" s="27" t="e">
        <f t="shared" si="51"/>
        <v>#N/A</v>
      </c>
      <c r="CH23" s="27" t="e">
        <f t="shared" si="51"/>
        <v>#N/A</v>
      </c>
      <c r="CI23" s="27" t="e">
        <f t="shared" si="51"/>
        <v>#N/A</v>
      </c>
      <c r="CJ23" s="27" t="e">
        <f t="shared" si="51"/>
        <v>#N/A</v>
      </c>
      <c r="CK23" s="27" t="e">
        <f t="shared" si="51"/>
        <v>#N/A</v>
      </c>
      <c r="CL23" s="27" t="e">
        <f t="shared" si="51"/>
        <v>#N/A</v>
      </c>
      <c r="CM23" s="27" t="e">
        <f t="shared" si="51"/>
        <v>#N/A</v>
      </c>
      <c r="CN23" s="27" t="e">
        <f t="shared" si="52"/>
        <v>#N/A</v>
      </c>
      <c r="CO23" s="27" t="e">
        <f t="shared" si="52"/>
        <v>#N/A</v>
      </c>
      <c r="CP23" s="27" t="e">
        <f t="shared" si="52"/>
        <v>#N/A</v>
      </c>
      <c r="CQ23" s="27" t="e">
        <f t="shared" si="52"/>
        <v>#N/A</v>
      </c>
      <c r="CR23" s="27" t="e">
        <f t="shared" si="52"/>
        <v>#N/A</v>
      </c>
      <c r="CS23" s="27" t="e">
        <f t="shared" si="52"/>
        <v>#N/A</v>
      </c>
      <c r="CT23" s="27" t="e">
        <f t="shared" si="52"/>
        <v>#N/A</v>
      </c>
      <c r="CU23" s="27" t="e">
        <f t="shared" si="52"/>
        <v>#N/A</v>
      </c>
      <c r="CV23" s="27" t="e">
        <f t="shared" si="52"/>
        <v>#N/A</v>
      </c>
      <c r="CW23" s="27" t="e">
        <f t="shared" si="52"/>
        <v>#N/A</v>
      </c>
      <c r="CX23" s="27" t="e">
        <f t="shared" si="53"/>
        <v>#N/A</v>
      </c>
      <c r="CY23" s="27" t="e">
        <f t="shared" si="53"/>
        <v>#N/A</v>
      </c>
      <c r="CZ23" s="27" t="e">
        <f t="shared" si="53"/>
        <v>#N/A</v>
      </c>
      <c r="DA23" s="27">
        <f t="shared" si="53"/>
        <v>0.36</v>
      </c>
      <c r="DB23" s="27" t="e">
        <f t="shared" si="53"/>
        <v>#N/A</v>
      </c>
      <c r="DC23" s="27" t="e">
        <f t="shared" si="53"/>
        <v>#N/A</v>
      </c>
      <c r="DD23" s="27" t="e">
        <f t="shared" si="53"/>
        <v>#N/A</v>
      </c>
      <c r="DE23" s="27" t="e">
        <f t="shared" si="53"/>
        <v>#N/A</v>
      </c>
      <c r="DF23" s="27" t="e">
        <f t="shared" si="53"/>
        <v>#N/A</v>
      </c>
      <c r="DG23" s="27">
        <f t="shared" si="53"/>
        <v>0.36</v>
      </c>
      <c r="DH23" s="27" t="e">
        <f t="shared" si="54"/>
        <v>#N/A</v>
      </c>
      <c r="DI23" s="27" t="e">
        <f t="shared" si="54"/>
        <v>#N/A</v>
      </c>
      <c r="DJ23" s="27" t="e">
        <f t="shared" si="54"/>
        <v>#N/A</v>
      </c>
      <c r="DK23" s="27" t="e">
        <f t="shared" si="54"/>
        <v>#N/A</v>
      </c>
      <c r="DL23" s="27" t="e">
        <f t="shared" si="54"/>
        <v>#N/A</v>
      </c>
      <c r="DM23" s="27">
        <f t="shared" si="54"/>
        <v>0.4</v>
      </c>
      <c r="DN23" s="27" t="e">
        <f t="shared" si="54"/>
        <v>#N/A</v>
      </c>
      <c r="DO23" s="27" t="e">
        <f t="shared" si="54"/>
        <v>#N/A</v>
      </c>
      <c r="DP23" s="27" t="e">
        <f t="shared" si="54"/>
        <v>#N/A</v>
      </c>
      <c r="DQ23" s="27">
        <f t="shared" si="54"/>
        <v>0.43</v>
      </c>
      <c r="DR23" s="27" t="e">
        <f t="shared" si="55"/>
        <v>#N/A</v>
      </c>
      <c r="DS23" s="27">
        <f t="shared" si="55"/>
        <v>0.42</v>
      </c>
      <c r="DT23" s="27" t="e">
        <f t="shared" si="55"/>
        <v>#N/A</v>
      </c>
      <c r="DU23" s="27" t="e">
        <f t="shared" si="55"/>
        <v>#N/A</v>
      </c>
      <c r="DV23" s="27" t="e">
        <f t="shared" si="55"/>
        <v>#N/A</v>
      </c>
      <c r="DW23" s="27" t="e">
        <f t="shared" si="55"/>
        <v>#N/A</v>
      </c>
      <c r="DX23" s="27">
        <f t="shared" si="55"/>
        <v>0.42</v>
      </c>
      <c r="DY23" s="27" t="e">
        <f t="shared" si="55"/>
        <v>#N/A</v>
      </c>
      <c r="DZ23" s="27">
        <f t="shared" si="55"/>
        <v>0.43</v>
      </c>
      <c r="EA23" s="27" t="e">
        <f t="shared" si="55"/>
        <v>#N/A</v>
      </c>
      <c r="EB23" s="27" t="e">
        <f t="shared" si="55"/>
        <v>#N/A</v>
      </c>
      <c r="EC23" s="27" t="e">
        <f t="shared" si="55"/>
        <v>#N/A</v>
      </c>
      <c r="ED23" s="27">
        <f t="shared" si="55"/>
        <v>0.41</v>
      </c>
      <c r="EE23" s="27" t="e">
        <f t="shared" si="55"/>
        <v>#N/A</v>
      </c>
      <c r="EF23" s="27" t="e">
        <f t="shared" si="55"/>
        <v>#N/A</v>
      </c>
      <c r="EG23" s="27" t="e">
        <f t="shared" si="55"/>
        <v>#N/A</v>
      </c>
    </row>
    <row r="24" spans="2:137" x14ac:dyDescent="0.25">
      <c r="B24" s="7" t="s">
        <v>8</v>
      </c>
      <c r="C24" s="26">
        <v>0.27</v>
      </c>
      <c r="D24" s="26">
        <f>1-D22-D23</f>
        <v>0.24</v>
      </c>
      <c r="E24" s="26">
        <f>1-E22-E23</f>
        <v>0.24</v>
      </c>
      <c r="F24" s="26">
        <v>0.2</v>
      </c>
      <c r="G24" s="26">
        <v>0.19</v>
      </c>
      <c r="H24" s="26">
        <f>1-H22-H23</f>
        <v>0.2</v>
      </c>
      <c r="I24" s="26">
        <f>1-I22-I23</f>
        <v>0.16000000000000009</v>
      </c>
      <c r="J24" s="26">
        <f t="shared" ref="J24" si="56">1-J22-J23</f>
        <v>0.16000000000000009</v>
      </c>
      <c r="K24" s="26">
        <f>1-K22-K23</f>
        <v>0.14000000000000007</v>
      </c>
      <c r="AO24" s="7" t="s">
        <v>8</v>
      </c>
      <c r="AP24" s="27" t="e">
        <f t="shared" si="47"/>
        <v>#N/A</v>
      </c>
      <c r="AQ24" s="27" t="e">
        <f t="shared" si="47"/>
        <v>#N/A</v>
      </c>
      <c r="AR24" s="27" t="e">
        <f t="shared" si="47"/>
        <v>#N/A</v>
      </c>
      <c r="AS24" s="27" t="e">
        <f t="shared" si="47"/>
        <v>#N/A</v>
      </c>
      <c r="AT24" s="27" t="e">
        <f t="shared" si="47"/>
        <v>#N/A</v>
      </c>
      <c r="AU24" s="27" t="e">
        <f t="shared" si="47"/>
        <v>#N/A</v>
      </c>
      <c r="AV24" s="27" t="e">
        <f t="shared" si="47"/>
        <v>#N/A</v>
      </c>
      <c r="AW24" s="27" t="e">
        <f t="shared" si="47"/>
        <v>#N/A</v>
      </c>
      <c r="AX24" s="27" t="e">
        <f t="shared" si="47"/>
        <v>#N/A</v>
      </c>
      <c r="AY24" s="27" t="e">
        <f t="shared" si="47"/>
        <v>#N/A</v>
      </c>
      <c r="AZ24" s="27" t="e">
        <f t="shared" si="48"/>
        <v>#N/A</v>
      </c>
      <c r="BA24" s="27" t="e">
        <f t="shared" si="48"/>
        <v>#N/A</v>
      </c>
      <c r="BB24" s="27" t="e">
        <f t="shared" si="48"/>
        <v>#N/A</v>
      </c>
      <c r="BC24" s="27" t="e">
        <f t="shared" si="48"/>
        <v>#N/A</v>
      </c>
      <c r="BD24" s="27" t="e">
        <f t="shared" si="48"/>
        <v>#N/A</v>
      </c>
      <c r="BE24" s="27" t="e">
        <f t="shared" si="48"/>
        <v>#N/A</v>
      </c>
      <c r="BF24" s="27" t="e">
        <f t="shared" si="48"/>
        <v>#N/A</v>
      </c>
      <c r="BG24" s="27" t="e">
        <f t="shared" si="48"/>
        <v>#N/A</v>
      </c>
      <c r="BH24" s="27" t="e">
        <f t="shared" si="48"/>
        <v>#N/A</v>
      </c>
      <c r="BI24" s="27" t="e">
        <f t="shared" si="48"/>
        <v>#N/A</v>
      </c>
      <c r="BJ24" s="27" t="e">
        <f t="shared" si="49"/>
        <v>#N/A</v>
      </c>
      <c r="BK24" s="27" t="e">
        <f t="shared" si="49"/>
        <v>#N/A</v>
      </c>
      <c r="BL24" s="27" t="e">
        <f t="shared" si="49"/>
        <v>#N/A</v>
      </c>
      <c r="BM24" s="27" t="e">
        <f t="shared" si="49"/>
        <v>#N/A</v>
      </c>
      <c r="BN24" s="27" t="e">
        <f t="shared" si="49"/>
        <v>#N/A</v>
      </c>
      <c r="BO24" s="27" t="e">
        <f t="shared" si="49"/>
        <v>#N/A</v>
      </c>
      <c r="BP24" s="27" t="e">
        <f t="shared" si="49"/>
        <v>#N/A</v>
      </c>
      <c r="BQ24" s="27" t="e">
        <f t="shared" si="49"/>
        <v>#N/A</v>
      </c>
      <c r="BR24" s="27" t="e">
        <f t="shared" si="49"/>
        <v>#N/A</v>
      </c>
      <c r="BS24" s="27" t="e">
        <f t="shared" si="49"/>
        <v>#N/A</v>
      </c>
      <c r="BT24" s="27" t="e">
        <f t="shared" si="50"/>
        <v>#N/A</v>
      </c>
      <c r="BU24" s="27" t="e">
        <f t="shared" si="50"/>
        <v>#N/A</v>
      </c>
      <c r="BV24" s="27" t="e">
        <f t="shared" si="50"/>
        <v>#N/A</v>
      </c>
      <c r="BW24" s="27" t="e">
        <f t="shared" si="50"/>
        <v>#N/A</v>
      </c>
      <c r="BX24" s="27" t="e">
        <f t="shared" si="50"/>
        <v>#N/A</v>
      </c>
      <c r="BY24" s="27" t="e">
        <f t="shared" si="50"/>
        <v>#N/A</v>
      </c>
      <c r="BZ24" s="27" t="e">
        <f t="shared" si="50"/>
        <v>#N/A</v>
      </c>
      <c r="CA24" s="27" t="e">
        <f t="shared" si="50"/>
        <v>#N/A</v>
      </c>
      <c r="CB24" s="27" t="e">
        <f t="shared" si="50"/>
        <v>#N/A</v>
      </c>
      <c r="CC24" s="27" t="e">
        <f t="shared" si="50"/>
        <v>#N/A</v>
      </c>
      <c r="CD24" s="27" t="e">
        <f t="shared" si="51"/>
        <v>#N/A</v>
      </c>
      <c r="CE24" s="27" t="e">
        <f t="shared" si="51"/>
        <v>#N/A</v>
      </c>
      <c r="CF24" s="27" t="e">
        <f t="shared" si="51"/>
        <v>#N/A</v>
      </c>
      <c r="CG24" s="27" t="e">
        <f t="shared" si="51"/>
        <v>#N/A</v>
      </c>
      <c r="CH24" s="27" t="e">
        <f t="shared" si="51"/>
        <v>#N/A</v>
      </c>
      <c r="CI24" s="27" t="e">
        <f t="shared" si="51"/>
        <v>#N/A</v>
      </c>
      <c r="CJ24" s="27" t="e">
        <f t="shared" si="51"/>
        <v>#N/A</v>
      </c>
      <c r="CK24" s="27" t="e">
        <f t="shared" si="51"/>
        <v>#N/A</v>
      </c>
      <c r="CL24" s="27" t="e">
        <f t="shared" si="51"/>
        <v>#N/A</v>
      </c>
      <c r="CM24" s="27" t="e">
        <f t="shared" si="51"/>
        <v>#N/A</v>
      </c>
      <c r="CN24" s="27" t="e">
        <f t="shared" si="52"/>
        <v>#N/A</v>
      </c>
      <c r="CO24" s="27" t="e">
        <f t="shared" si="52"/>
        <v>#N/A</v>
      </c>
      <c r="CP24" s="27" t="e">
        <f t="shared" si="52"/>
        <v>#N/A</v>
      </c>
      <c r="CQ24" s="27" t="e">
        <f t="shared" si="52"/>
        <v>#N/A</v>
      </c>
      <c r="CR24" s="27" t="e">
        <f t="shared" si="52"/>
        <v>#N/A</v>
      </c>
      <c r="CS24" s="27" t="e">
        <f t="shared" si="52"/>
        <v>#N/A</v>
      </c>
      <c r="CT24" s="27" t="e">
        <f t="shared" si="52"/>
        <v>#N/A</v>
      </c>
      <c r="CU24" s="27" t="e">
        <f t="shared" si="52"/>
        <v>#N/A</v>
      </c>
      <c r="CV24" s="27" t="e">
        <f t="shared" si="52"/>
        <v>#N/A</v>
      </c>
      <c r="CW24" s="27" t="e">
        <f t="shared" si="52"/>
        <v>#N/A</v>
      </c>
      <c r="CX24" s="27" t="e">
        <f t="shared" si="53"/>
        <v>#N/A</v>
      </c>
      <c r="CY24" s="27" t="e">
        <f t="shared" si="53"/>
        <v>#N/A</v>
      </c>
      <c r="CZ24" s="27" t="e">
        <f t="shared" si="53"/>
        <v>#N/A</v>
      </c>
      <c r="DA24" s="27">
        <f t="shared" si="53"/>
        <v>0.27</v>
      </c>
      <c r="DB24" s="27" t="e">
        <f t="shared" si="53"/>
        <v>#N/A</v>
      </c>
      <c r="DC24" s="27" t="e">
        <f t="shared" si="53"/>
        <v>#N/A</v>
      </c>
      <c r="DD24" s="27" t="e">
        <f t="shared" si="53"/>
        <v>#N/A</v>
      </c>
      <c r="DE24" s="27" t="e">
        <f t="shared" si="53"/>
        <v>#N/A</v>
      </c>
      <c r="DF24" s="27" t="e">
        <f t="shared" si="53"/>
        <v>#N/A</v>
      </c>
      <c r="DG24" s="27">
        <f t="shared" si="53"/>
        <v>0.24</v>
      </c>
      <c r="DH24" s="27" t="e">
        <f t="shared" si="54"/>
        <v>#N/A</v>
      </c>
      <c r="DI24" s="27" t="e">
        <f t="shared" si="54"/>
        <v>#N/A</v>
      </c>
      <c r="DJ24" s="27" t="e">
        <f t="shared" si="54"/>
        <v>#N/A</v>
      </c>
      <c r="DK24" s="27" t="e">
        <f t="shared" si="54"/>
        <v>#N/A</v>
      </c>
      <c r="DL24" s="27" t="e">
        <f t="shared" si="54"/>
        <v>#N/A</v>
      </c>
      <c r="DM24" s="27">
        <f t="shared" si="54"/>
        <v>0.2</v>
      </c>
      <c r="DN24" s="27" t="e">
        <f t="shared" si="54"/>
        <v>#N/A</v>
      </c>
      <c r="DO24" s="27" t="e">
        <f t="shared" si="54"/>
        <v>#N/A</v>
      </c>
      <c r="DP24" s="27" t="e">
        <f t="shared" si="54"/>
        <v>#N/A</v>
      </c>
      <c r="DQ24" s="27">
        <f t="shared" si="54"/>
        <v>0.19</v>
      </c>
      <c r="DR24" s="27" t="e">
        <f t="shared" si="55"/>
        <v>#N/A</v>
      </c>
      <c r="DS24" s="27">
        <f t="shared" si="55"/>
        <v>0.2</v>
      </c>
      <c r="DT24" s="27" t="e">
        <f t="shared" si="55"/>
        <v>#N/A</v>
      </c>
      <c r="DU24" s="27" t="e">
        <f t="shared" si="55"/>
        <v>#N/A</v>
      </c>
      <c r="DV24" s="27" t="e">
        <f t="shared" si="55"/>
        <v>#N/A</v>
      </c>
      <c r="DW24" s="27" t="e">
        <f t="shared" si="55"/>
        <v>#N/A</v>
      </c>
      <c r="DX24" s="27">
        <f t="shared" si="55"/>
        <v>0.16000000000000009</v>
      </c>
      <c r="DY24" s="27" t="e">
        <f t="shared" si="55"/>
        <v>#N/A</v>
      </c>
      <c r="DZ24" s="27">
        <f t="shared" si="55"/>
        <v>0.16000000000000009</v>
      </c>
      <c r="EA24" s="27" t="e">
        <f t="shared" si="55"/>
        <v>#N/A</v>
      </c>
      <c r="EB24" s="27" t="e">
        <f t="shared" si="55"/>
        <v>#N/A</v>
      </c>
      <c r="EC24" s="27" t="e">
        <f t="shared" si="55"/>
        <v>#N/A</v>
      </c>
      <c r="ED24" s="27">
        <f t="shared" si="55"/>
        <v>0.14000000000000007</v>
      </c>
      <c r="EE24" s="27" t="e">
        <f t="shared" si="55"/>
        <v>#N/A</v>
      </c>
      <c r="EF24" s="27" t="e">
        <f t="shared" si="55"/>
        <v>#N/A</v>
      </c>
      <c r="EG24" s="27" t="e">
        <f t="shared" si="55"/>
        <v>#N/A</v>
      </c>
    </row>
    <row r="25" spans="2:137" x14ac:dyDescent="0.25">
      <c r="C25" s="25">
        <f t="shared" ref="C25:D25" si="57">C22-C23</f>
        <v>1.0000000000000009E-2</v>
      </c>
      <c r="D25" s="25">
        <f t="shared" si="57"/>
        <v>4.0000000000000036E-2</v>
      </c>
      <c r="E25" s="25">
        <f>E22-E23</f>
        <v>4.0000000000000036E-2</v>
      </c>
      <c r="F25" s="25">
        <f>F22-F23</f>
        <v>0</v>
      </c>
      <c r="G25" s="25">
        <f>G22-G23</f>
        <v>-0.06</v>
      </c>
      <c r="H25" s="25">
        <f>H22-H23</f>
        <v>-3.999999999999998E-2</v>
      </c>
      <c r="I25" s="25">
        <f>I22-I23</f>
        <v>0</v>
      </c>
      <c r="J25" s="25">
        <f t="shared" ref="J25:K25" si="58">J22-J23</f>
        <v>-2.0000000000000018E-2</v>
      </c>
      <c r="K25" s="25">
        <f t="shared" si="58"/>
        <v>4.0000000000000036E-2</v>
      </c>
      <c r="L25" s="25"/>
      <c r="M25" s="25"/>
    </row>
    <row r="26" spans="2:137" ht="15.75" thickBot="1" x14ac:dyDescent="0.3"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</row>
    <row r="27" spans="2:137" ht="15.75" thickBot="1" x14ac:dyDescent="0.3">
      <c r="B27" s="30" t="s">
        <v>6</v>
      </c>
      <c r="C27" s="3">
        <v>43299</v>
      </c>
      <c r="D27" s="3">
        <v>43306</v>
      </c>
      <c r="E27" s="3">
        <v>43313</v>
      </c>
      <c r="F27" s="3">
        <v>43320</v>
      </c>
      <c r="G27" s="3">
        <v>43327</v>
      </c>
      <c r="H27" s="3">
        <v>43334</v>
      </c>
      <c r="I27" s="3">
        <v>43341</v>
      </c>
      <c r="J27" s="3">
        <v>43348</v>
      </c>
      <c r="K27" s="3">
        <v>43355</v>
      </c>
      <c r="L27" s="3">
        <v>43362</v>
      </c>
      <c r="M27" s="3">
        <v>43369</v>
      </c>
      <c r="AO27" s="30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</row>
    <row r="28" spans="2:137" x14ac:dyDescent="0.25">
      <c r="B28" s="6" t="s">
        <v>0</v>
      </c>
      <c r="C28" s="26">
        <v>0.38</v>
      </c>
      <c r="D28" s="26">
        <v>0.38</v>
      </c>
      <c r="E28" s="26">
        <v>0.37</v>
      </c>
      <c r="F28" s="26">
        <v>0.37</v>
      </c>
      <c r="G28" s="26">
        <v>0.37</v>
      </c>
      <c r="H28" s="26">
        <v>0.38</v>
      </c>
      <c r="I28" s="26">
        <v>0.37</v>
      </c>
      <c r="J28" s="26">
        <v>0.39</v>
      </c>
      <c r="K28" s="26">
        <v>0.4</v>
      </c>
      <c r="L28" s="26">
        <v>0.41</v>
      </c>
      <c r="M28" s="26">
        <v>0.39</v>
      </c>
      <c r="AO28" s="6"/>
    </row>
    <row r="29" spans="2:137" x14ac:dyDescent="0.25">
      <c r="B29" s="8" t="s">
        <v>3</v>
      </c>
      <c r="C29" s="14">
        <v>0.28000000000000003</v>
      </c>
      <c r="D29" s="14">
        <v>0.27</v>
      </c>
      <c r="E29" s="14">
        <v>0.28000000000000003</v>
      </c>
      <c r="F29" s="14">
        <v>0.28999999999999998</v>
      </c>
      <c r="G29" s="14">
        <v>0.32</v>
      </c>
      <c r="H29" s="14">
        <v>0.32</v>
      </c>
      <c r="I29" s="14">
        <v>0.34</v>
      </c>
      <c r="J29" s="14">
        <v>0.36</v>
      </c>
      <c r="K29" s="14">
        <v>0.38</v>
      </c>
      <c r="L29" s="14">
        <v>0.38</v>
      </c>
      <c r="M29" s="14">
        <v>0.43</v>
      </c>
      <c r="AO29" s="8"/>
    </row>
    <row r="30" spans="2:137" x14ac:dyDescent="0.25">
      <c r="B30" s="7" t="s">
        <v>8</v>
      </c>
      <c r="C30" s="26">
        <v>0.34</v>
      </c>
      <c r="D30" s="26">
        <v>0.35</v>
      </c>
      <c r="E30" s="26">
        <v>0.35</v>
      </c>
      <c r="F30" s="26">
        <v>0.34</v>
      </c>
      <c r="G30" s="26">
        <v>0.31</v>
      </c>
      <c r="H30" s="26">
        <f>1-H28-H29</f>
        <v>0.3</v>
      </c>
      <c r="I30" s="26">
        <f>1-I28-I29</f>
        <v>0.28999999999999998</v>
      </c>
      <c r="J30" s="26">
        <f>1-J28-J29</f>
        <v>0.25</v>
      </c>
      <c r="K30" s="26">
        <f>1-K28-K29</f>
        <v>0.21999999999999997</v>
      </c>
      <c r="L30" s="26">
        <f>1-SUM(L28:L29)</f>
        <v>0.20999999999999996</v>
      </c>
      <c r="M30" s="26">
        <f>1-SUM(M28:M29)</f>
        <v>0.17999999999999994</v>
      </c>
      <c r="N30" s="26"/>
      <c r="O30" s="26"/>
      <c r="P30" s="26"/>
      <c r="Q30" s="26"/>
      <c r="R30" s="26"/>
      <c r="S30" s="26"/>
      <c r="T30" s="26"/>
      <c r="U30" s="26"/>
      <c r="AO30" s="7"/>
    </row>
    <row r="31" spans="2:137" x14ac:dyDescent="0.25">
      <c r="C31" s="25">
        <f t="shared" ref="C31:M31" si="59">C28-C29</f>
        <v>9.9999999999999978E-2</v>
      </c>
      <c r="D31" s="25">
        <f t="shared" si="59"/>
        <v>0.10999999999999999</v>
      </c>
      <c r="E31" s="25">
        <f t="shared" si="59"/>
        <v>8.9999999999999969E-2</v>
      </c>
      <c r="F31" s="25">
        <f t="shared" si="59"/>
        <v>8.0000000000000016E-2</v>
      </c>
      <c r="G31" s="25">
        <f t="shared" si="59"/>
        <v>4.9999999999999989E-2</v>
      </c>
      <c r="H31" s="25">
        <f t="shared" si="59"/>
        <v>0.06</v>
      </c>
      <c r="I31" s="25">
        <f t="shared" si="59"/>
        <v>2.9999999999999971E-2</v>
      </c>
      <c r="J31" s="25">
        <f t="shared" si="59"/>
        <v>3.0000000000000027E-2</v>
      </c>
      <c r="K31" s="25">
        <f t="shared" si="59"/>
        <v>2.0000000000000018E-2</v>
      </c>
      <c r="L31" s="25">
        <f t="shared" si="59"/>
        <v>2.9999999999999971E-2</v>
      </c>
      <c r="M31" s="25">
        <f t="shared" si="59"/>
        <v>-3.999999999999998E-2</v>
      </c>
    </row>
    <row r="33" s="27" customFormat="1" x14ac:dyDescent="0.25"/>
    <row r="34" s="27" customFormat="1" x14ac:dyDescent="0.25"/>
  </sheetData>
  <conditionalFormatting sqref="C8:I8 C14:M14">
    <cfRule type="colorScale" priority="71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C20:M20 C19:J19 M19">
    <cfRule type="colorScale" priority="70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C26:M26 C25:G25 L25:M25">
    <cfRule type="colorScale" priority="69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C7:E7">
    <cfRule type="colorScale" priority="67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F7:M7">
    <cfRule type="colorScale" priority="65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C13:J13">
    <cfRule type="colorScale" priority="63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I13">
    <cfRule type="colorScale" priority="62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J13">
    <cfRule type="colorScale" priority="61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J7">
    <cfRule type="colorScale" priority="60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H25">
    <cfRule type="colorScale" priority="59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I25">
    <cfRule type="colorScale" priority="57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K13:M13">
    <cfRule type="colorScale" priority="56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K13:M13">
    <cfRule type="colorScale" priority="55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C31:M31">
    <cfRule type="colorScale" priority="54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N7:U7">
    <cfRule type="colorScale" priority="53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N13:T13">
    <cfRule type="colorScale" priority="52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N13:T13">
    <cfRule type="colorScale" priority="51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J25">
    <cfRule type="colorScale" priority="50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V7:W7">
    <cfRule type="colorScale" priority="49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U13:V13">
    <cfRule type="colorScale" priority="48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U13:V13">
    <cfRule type="colorScale" priority="47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K19">
    <cfRule type="colorScale" priority="46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X7">
    <cfRule type="colorScale" priority="45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X7">
    <cfRule type="colorScale" priority="44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X7">
    <cfRule type="colorScale" priority="43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X7">
    <cfRule type="colorScale" priority="42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W13">
    <cfRule type="colorScale" priority="39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W13">
    <cfRule type="colorScale" priority="38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X13">
    <cfRule type="colorScale" priority="37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X13">
    <cfRule type="colorScale" priority="36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Y7:Z7">
    <cfRule type="colorScale" priority="31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Y7:Z7">
    <cfRule type="colorScale" priority="30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Y7:Z7">
    <cfRule type="colorScale" priority="29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Y7">
    <cfRule type="colorScale" priority="28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Y7">
    <cfRule type="colorScale" priority="27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Y7">
    <cfRule type="colorScale" priority="26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Y7">
    <cfRule type="colorScale" priority="25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Z7">
    <cfRule type="colorScale" priority="24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Z7">
    <cfRule type="colorScale" priority="23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Z7">
    <cfRule type="colorScale" priority="22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Z7">
    <cfRule type="colorScale" priority="21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L19">
    <cfRule type="colorScale" priority="20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K25">
    <cfRule type="colorScale" priority="19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AA7">
    <cfRule type="colorScale" priority="18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AA7">
    <cfRule type="colorScale" priority="17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AA7">
    <cfRule type="colorScale" priority="16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AA7">
    <cfRule type="colorScale" priority="15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AA7">
    <cfRule type="colorScale" priority="14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AA7">
    <cfRule type="colorScale" priority="13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AA7">
    <cfRule type="colorScale" priority="12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AA7">
    <cfRule type="colorScale" priority="11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AA7">
    <cfRule type="colorScale" priority="10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AA7">
    <cfRule type="colorScale" priority="9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AA7">
    <cfRule type="colorScale" priority="8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AA7">
    <cfRule type="colorScale" priority="7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AA7">
    <cfRule type="colorScale" priority="6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AA7">
    <cfRule type="colorScale" priority="5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Y13">
    <cfRule type="colorScale" priority="4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Y13">
    <cfRule type="colorScale" priority="3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Z13:AA13">
    <cfRule type="colorScale" priority="2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Z13:AA13">
    <cfRule type="colorScale" priority="1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EB25"/>
  <sheetViews>
    <sheetView workbookViewId="0">
      <pane xSplit="2" ySplit="3" topLeftCell="D4" activePane="bottomRight" state="frozen"/>
      <selection activeCell="K37" sqref="K37"/>
      <selection pane="topRight" activeCell="K37" sqref="K37"/>
      <selection pane="bottomLeft" activeCell="K37" sqref="K37"/>
      <selection pane="bottomRight" activeCell="J3" sqref="J3"/>
    </sheetView>
  </sheetViews>
  <sheetFormatPr defaultRowHeight="15" x14ac:dyDescent="0.25"/>
  <cols>
    <col min="2" max="2" width="21" bestFit="1" customWidth="1"/>
    <col min="3" max="6" width="10.7109375" bestFit="1" customWidth="1"/>
    <col min="41" max="41" width="21" bestFit="1" customWidth="1"/>
  </cols>
  <sheetData>
    <row r="2" spans="2:132" thickBot="1" x14ac:dyDescent="0.4"/>
    <row r="3" spans="2:132" ht="15.75" thickBot="1" x14ac:dyDescent="0.3">
      <c r="B3" s="5" t="s">
        <v>7</v>
      </c>
      <c r="C3" s="1">
        <v>43347</v>
      </c>
      <c r="D3" s="1">
        <v>43348</v>
      </c>
      <c r="E3" s="1">
        <v>43349</v>
      </c>
      <c r="F3" s="1">
        <v>43352</v>
      </c>
      <c r="G3" s="1">
        <v>43353</v>
      </c>
      <c r="H3" s="1">
        <v>43354</v>
      </c>
      <c r="I3" s="1">
        <f>Marina!I3</f>
        <v>0</v>
      </c>
      <c r="J3" s="1">
        <f>Marina!J3</f>
        <v>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AO3" s="5" t="s">
        <v>7</v>
      </c>
      <c r="AP3" s="1">
        <f>Marina!AP3</f>
        <v>43257</v>
      </c>
      <c r="AQ3" s="1">
        <f>Marina!AQ3</f>
        <v>43258</v>
      </c>
      <c r="AR3" s="1">
        <f>Marina!AR3</f>
        <v>43259</v>
      </c>
      <c r="AS3" s="1">
        <f>Marina!AS3</f>
        <v>43262</v>
      </c>
      <c r="AT3" s="1">
        <f>Marina!AT3</f>
        <v>43263</v>
      </c>
      <c r="AU3" s="1">
        <f>Marina!AU3</f>
        <v>43264</v>
      </c>
      <c r="AV3" s="1">
        <f>Marina!AV3</f>
        <v>43265</v>
      </c>
      <c r="AW3" s="1">
        <f>Marina!AW3</f>
        <v>43266</v>
      </c>
      <c r="AX3" s="1">
        <f>Marina!AX3</f>
        <v>43269</v>
      </c>
      <c r="AY3" s="1">
        <f>Marina!AY3</f>
        <v>43270</v>
      </c>
      <c r="AZ3" s="1">
        <f>Marina!AZ3</f>
        <v>43271</v>
      </c>
      <c r="BA3" s="1">
        <f>Marina!BA3</f>
        <v>43272</v>
      </c>
      <c r="BB3" s="1">
        <f>Marina!BB3</f>
        <v>43273</v>
      </c>
      <c r="BC3" s="1">
        <f>Marina!BC3</f>
        <v>43276</v>
      </c>
      <c r="BD3" s="1">
        <f>Marina!BD3</f>
        <v>43277</v>
      </c>
      <c r="BE3" s="1">
        <f>Marina!BE3</f>
        <v>43278</v>
      </c>
      <c r="BF3" s="1">
        <f>Marina!BF3</f>
        <v>43279</v>
      </c>
      <c r="BG3" s="1">
        <f>Marina!BG3</f>
        <v>43280</v>
      </c>
      <c r="BH3" s="1">
        <f>Marina!BH3</f>
        <v>43283</v>
      </c>
      <c r="BI3" s="1">
        <f>Marina!BI3</f>
        <v>43284</v>
      </c>
      <c r="BJ3" s="1">
        <f>Marina!BJ3</f>
        <v>43285</v>
      </c>
      <c r="BK3" s="1">
        <f>Marina!BK3</f>
        <v>43286</v>
      </c>
      <c r="BL3" s="1">
        <f>Marina!BL3</f>
        <v>43287</v>
      </c>
      <c r="BM3" s="1">
        <f>Marina!BM3</f>
        <v>43290</v>
      </c>
      <c r="BN3" s="1">
        <f>Marina!BN3</f>
        <v>43291</v>
      </c>
      <c r="BO3" s="1">
        <f>Marina!BO3</f>
        <v>43292</v>
      </c>
      <c r="BP3" s="1">
        <f>Marina!BP3</f>
        <v>43293</v>
      </c>
      <c r="BQ3" s="1">
        <f>Marina!BQ3</f>
        <v>43294</v>
      </c>
      <c r="BR3" s="1">
        <f>Marina!BR3</f>
        <v>43297</v>
      </c>
      <c r="BS3" s="1">
        <f>Marina!BS3</f>
        <v>43298</v>
      </c>
      <c r="BT3" s="1">
        <f>Marina!BT3</f>
        <v>43299</v>
      </c>
      <c r="BU3" s="1">
        <f>Marina!BU3</f>
        <v>43300</v>
      </c>
      <c r="BV3" s="1">
        <f>Marina!BV3</f>
        <v>43301</v>
      </c>
      <c r="BW3" s="1">
        <f>Marina!BW3</f>
        <v>43304</v>
      </c>
      <c r="BX3" s="1">
        <f>Marina!BX3</f>
        <v>43305</v>
      </c>
      <c r="BY3" s="1">
        <f>Marina!BY3</f>
        <v>43306</v>
      </c>
      <c r="BZ3" s="1">
        <f>Marina!BZ3</f>
        <v>43307</v>
      </c>
      <c r="CA3" s="1">
        <f>Marina!CA3</f>
        <v>43308</v>
      </c>
      <c r="CB3" s="1">
        <f>Marina!CB3</f>
        <v>43311</v>
      </c>
      <c r="CC3" s="1">
        <f>Marina!CC3</f>
        <v>43312</v>
      </c>
      <c r="CD3" s="1">
        <f>Marina!CD3</f>
        <v>43313</v>
      </c>
      <c r="CE3" s="1">
        <f>Marina!CE3</f>
        <v>43314</v>
      </c>
      <c r="CF3" s="1">
        <f>Marina!CF3</f>
        <v>43315</v>
      </c>
      <c r="CG3" s="1">
        <f>Marina!CG3</f>
        <v>43318</v>
      </c>
      <c r="CH3" s="1">
        <f>Marina!CH3</f>
        <v>43319</v>
      </c>
      <c r="CI3" s="1">
        <f>Marina!CI3</f>
        <v>43320</v>
      </c>
      <c r="CJ3" s="1">
        <f>Marina!CJ3</f>
        <v>43321</v>
      </c>
      <c r="CK3" s="1">
        <f>Marina!CK3</f>
        <v>43322</v>
      </c>
      <c r="CL3" s="1">
        <f>Marina!CL3</f>
        <v>43325</v>
      </c>
      <c r="CM3" s="1">
        <f>Marina!CM3</f>
        <v>43326</v>
      </c>
      <c r="CN3" s="1">
        <f>Marina!CN3</f>
        <v>43327</v>
      </c>
      <c r="CO3" s="1">
        <f>Marina!CO3</f>
        <v>43328</v>
      </c>
      <c r="CP3" s="1">
        <f>Marina!CP3</f>
        <v>43329</v>
      </c>
      <c r="CQ3" s="1">
        <f>Marina!CQ3</f>
        <v>43332</v>
      </c>
      <c r="CR3" s="1">
        <f>Marina!CR3</f>
        <v>43333</v>
      </c>
      <c r="CS3" s="1">
        <f>Marina!CS3</f>
        <v>43334</v>
      </c>
      <c r="CT3" s="1">
        <f>Marina!CT3</f>
        <v>43335</v>
      </c>
      <c r="CU3" s="1">
        <f>Marina!CU3</f>
        <v>43336</v>
      </c>
      <c r="CV3" s="1">
        <f>Marina!CV3</f>
        <v>43339</v>
      </c>
      <c r="CW3" s="1">
        <f>Marina!CW3</f>
        <v>43340</v>
      </c>
      <c r="CX3" s="1">
        <f>Marina!CX3</f>
        <v>43341</v>
      </c>
      <c r="CY3" s="1">
        <f>Marina!CY3</f>
        <v>43342</v>
      </c>
      <c r="CZ3" s="1">
        <f>Marina!CZ3</f>
        <v>43343</v>
      </c>
      <c r="DA3" s="1">
        <f>Marina!DA3</f>
        <v>43346</v>
      </c>
      <c r="DB3" s="1">
        <f>Marina!DB3</f>
        <v>43347</v>
      </c>
      <c r="DC3" s="1">
        <f>Marina!DC3</f>
        <v>43348</v>
      </c>
      <c r="DD3" s="1">
        <f>Marina!DD3</f>
        <v>43349</v>
      </c>
      <c r="DE3" s="1">
        <f>Marina!DE3</f>
        <v>43350</v>
      </c>
      <c r="DF3" s="1">
        <f>Marina!DF3</f>
        <v>43352</v>
      </c>
      <c r="DG3" s="1">
        <f>Marina!DG3</f>
        <v>43353</v>
      </c>
      <c r="DH3" s="1">
        <f>Marina!DH3</f>
        <v>43354</v>
      </c>
      <c r="DI3" s="1">
        <f>Marina!DI3</f>
        <v>43355</v>
      </c>
      <c r="DJ3" s="1">
        <f>Marina!DJ3</f>
        <v>43356</v>
      </c>
      <c r="DK3" s="1">
        <f>Marina!DK3</f>
        <v>43357</v>
      </c>
      <c r="DL3" s="1">
        <f>Marina!DL3</f>
        <v>43360</v>
      </c>
      <c r="DM3" s="1">
        <f>Marina!DM3</f>
        <v>43361</v>
      </c>
      <c r="DN3" s="1">
        <f>Marina!DN3</f>
        <v>43362</v>
      </c>
      <c r="DO3" s="1">
        <f>Marina!DO3</f>
        <v>43363</v>
      </c>
      <c r="DP3" s="1">
        <f>Marina!DP3</f>
        <v>43364</v>
      </c>
      <c r="DQ3" s="1">
        <f>Marina!DQ3</f>
        <v>43367</v>
      </c>
      <c r="DR3" s="1">
        <f>Marina!DR3</f>
        <v>43368</v>
      </c>
      <c r="DS3" s="1">
        <f>Marina!DS3</f>
        <v>43369</v>
      </c>
      <c r="DT3" s="1">
        <f>Marina!DT3</f>
        <v>43370</v>
      </c>
      <c r="DU3" s="1">
        <f>Marina!DU3</f>
        <v>43371</v>
      </c>
      <c r="DV3" s="1">
        <f>Marina!DV3</f>
        <v>43374</v>
      </c>
      <c r="DW3" s="1">
        <f>Marina!DW3</f>
        <v>43375</v>
      </c>
      <c r="DX3" s="1">
        <f>Marina!DX3</f>
        <v>43376</v>
      </c>
      <c r="DY3" s="1">
        <f>Marina!DY3</f>
        <v>43377</v>
      </c>
      <c r="DZ3" s="1">
        <f>Marina!DZ3</f>
        <v>43378</v>
      </c>
      <c r="EA3" s="1">
        <f>Marina!EA3</f>
        <v>43381</v>
      </c>
      <c r="EB3" s="1">
        <f>Marina!EB3</f>
        <v>43382</v>
      </c>
    </row>
    <row r="4" spans="2:132" ht="14.45" x14ac:dyDescent="0.35">
      <c r="B4" s="6" t="s">
        <v>0</v>
      </c>
      <c r="C4" s="13">
        <f>Marina!C4/(1-Marina!C$6)</f>
        <v>0.53269159100606556</v>
      </c>
      <c r="D4" s="13">
        <f>Marina!D4/(1-Marina!D$6)</f>
        <v>0.48647524385472374</v>
      </c>
      <c r="E4" s="13">
        <f>Marina!E4/(1-Marina!E$6)</f>
        <v>43349</v>
      </c>
      <c r="F4" s="13">
        <f>Marina!F4/(1-Marina!F$6)</f>
        <v>43352</v>
      </c>
      <c r="G4" s="13">
        <f>Marina!G4/(1-Marina!G$6)</f>
        <v>43353</v>
      </c>
      <c r="H4" s="13">
        <f>Marina!H4/(1-Marina!H$6)</f>
        <v>43354</v>
      </c>
      <c r="I4" s="13">
        <f>Marina!I4/(1-Marina!I$6)</f>
        <v>43355</v>
      </c>
      <c r="J4" s="13">
        <f>Marina!J4/(1-Marina!J$6)</f>
        <v>43356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AO4" s="6" t="s">
        <v>0</v>
      </c>
      <c r="AP4" t="e">
        <f t="shared" ref="AP4:BE6" si="0">HLOOKUP(AP$3,$B$3:$AM$6,MATCH($AO4,$B$3:$B$6,0),FALSE)</f>
        <v>#N/A</v>
      </c>
      <c r="AQ4" t="e">
        <f t="shared" si="0"/>
        <v>#N/A</v>
      </c>
      <c r="AR4" t="e">
        <f t="shared" si="0"/>
        <v>#N/A</v>
      </c>
      <c r="AS4" t="e">
        <f t="shared" si="0"/>
        <v>#N/A</v>
      </c>
      <c r="AT4" t="e">
        <f t="shared" si="0"/>
        <v>#N/A</v>
      </c>
      <c r="AU4" t="e">
        <f t="shared" si="0"/>
        <v>#N/A</v>
      </c>
      <c r="AV4" t="e">
        <f t="shared" si="0"/>
        <v>#N/A</v>
      </c>
      <c r="AW4" t="e">
        <f t="shared" si="0"/>
        <v>#N/A</v>
      </c>
      <c r="AX4" t="e">
        <f t="shared" si="0"/>
        <v>#N/A</v>
      </c>
      <c r="AY4" t="e">
        <f t="shared" si="0"/>
        <v>#N/A</v>
      </c>
      <c r="AZ4" t="e">
        <f t="shared" si="0"/>
        <v>#N/A</v>
      </c>
      <c r="BA4" t="e">
        <f t="shared" si="0"/>
        <v>#N/A</v>
      </c>
      <c r="BB4" t="e">
        <f t="shared" si="0"/>
        <v>#N/A</v>
      </c>
      <c r="BC4" t="e">
        <f t="shared" si="0"/>
        <v>#N/A</v>
      </c>
      <c r="BD4" t="e">
        <f t="shared" si="0"/>
        <v>#N/A</v>
      </c>
      <c r="BE4" t="e">
        <f t="shared" si="0"/>
        <v>#N/A</v>
      </c>
      <c r="BF4" t="e">
        <f t="shared" ref="BF4:BU6" si="1">HLOOKUP(BF$3,$B$3:$AM$6,MATCH($AO4,$B$3:$B$6,0),FALSE)</f>
        <v>#N/A</v>
      </c>
      <c r="BG4" t="e">
        <f t="shared" si="1"/>
        <v>#N/A</v>
      </c>
      <c r="BH4" t="e">
        <f t="shared" si="1"/>
        <v>#N/A</v>
      </c>
      <c r="BI4" t="e">
        <f t="shared" si="1"/>
        <v>#N/A</v>
      </c>
      <c r="BJ4" t="e">
        <f t="shared" si="1"/>
        <v>#N/A</v>
      </c>
      <c r="BK4" t="e">
        <f t="shared" si="1"/>
        <v>#N/A</v>
      </c>
      <c r="BL4" t="e">
        <f t="shared" si="1"/>
        <v>#N/A</v>
      </c>
      <c r="BM4" t="e">
        <f t="shared" si="1"/>
        <v>#N/A</v>
      </c>
      <c r="BN4" t="e">
        <f t="shared" si="1"/>
        <v>#N/A</v>
      </c>
      <c r="BO4" t="e">
        <f t="shared" si="1"/>
        <v>#N/A</v>
      </c>
      <c r="BP4" t="e">
        <f t="shared" si="1"/>
        <v>#N/A</v>
      </c>
      <c r="BQ4" t="e">
        <f t="shared" si="1"/>
        <v>#N/A</v>
      </c>
      <c r="BR4" t="e">
        <f t="shared" si="1"/>
        <v>#N/A</v>
      </c>
      <c r="BS4" t="e">
        <f t="shared" si="1"/>
        <v>#N/A</v>
      </c>
      <c r="BT4" t="e">
        <f t="shared" si="1"/>
        <v>#N/A</v>
      </c>
      <c r="BU4" t="e">
        <f t="shared" si="1"/>
        <v>#N/A</v>
      </c>
      <c r="BV4" t="e">
        <f t="shared" ref="BV4:CK6" si="2">HLOOKUP(BV$3,$B$3:$AM$6,MATCH($AO4,$B$3:$B$6,0),FALSE)</f>
        <v>#N/A</v>
      </c>
      <c r="BW4" t="e">
        <f t="shared" si="2"/>
        <v>#N/A</v>
      </c>
      <c r="BX4" t="e">
        <f t="shared" si="2"/>
        <v>#N/A</v>
      </c>
      <c r="BY4" t="e">
        <f t="shared" si="2"/>
        <v>#N/A</v>
      </c>
      <c r="BZ4" t="e">
        <f t="shared" si="2"/>
        <v>#N/A</v>
      </c>
      <c r="CA4" t="e">
        <f t="shared" si="2"/>
        <v>#N/A</v>
      </c>
      <c r="CB4" t="e">
        <f t="shared" si="2"/>
        <v>#N/A</v>
      </c>
      <c r="CC4" t="e">
        <f t="shared" si="2"/>
        <v>#N/A</v>
      </c>
      <c r="CD4" t="e">
        <f t="shared" si="2"/>
        <v>#N/A</v>
      </c>
      <c r="CE4" t="e">
        <f t="shared" si="2"/>
        <v>#N/A</v>
      </c>
      <c r="CF4" t="e">
        <f t="shared" si="2"/>
        <v>#N/A</v>
      </c>
      <c r="CG4" t="e">
        <f t="shared" si="2"/>
        <v>#N/A</v>
      </c>
      <c r="CH4" t="e">
        <f t="shared" si="2"/>
        <v>#N/A</v>
      </c>
      <c r="CI4" t="e">
        <f t="shared" si="2"/>
        <v>#N/A</v>
      </c>
      <c r="CJ4" t="e">
        <f t="shared" si="2"/>
        <v>#N/A</v>
      </c>
      <c r="CK4" t="e">
        <f t="shared" si="2"/>
        <v>#N/A</v>
      </c>
      <c r="CL4" t="e">
        <f t="shared" ref="CL4:DA6" si="3">HLOOKUP(CL$3,$B$3:$AM$6,MATCH($AO4,$B$3:$B$6,0),FALSE)</f>
        <v>#N/A</v>
      </c>
      <c r="CM4" t="e">
        <f t="shared" si="3"/>
        <v>#N/A</v>
      </c>
      <c r="CN4" t="e">
        <f t="shared" si="3"/>
        <v>#N/A</v>
      </c>
      <c r="CO4" t="e">
        <f t="shared" si="3"/>
        <v>#N/A</v>
      </c>
      <c r="CP4" t="e">
        <f t="shared" si="3"/>
        <v>#N/A</v>
      </c>
      <c r="CQ4" t="e">
        <f t="shared" si="3"/>
        <v>#N/A</v>
      </c>
      <c r="CR4" t="e">
        <f t="shared" si="3"/>
        <v>#N/A</v>
      </c>
      <c r="CS4" t="e">
        <f t="shared" si="3"/>
        <v>#N/A</v>
      </c>
      <c r="CT4" t="e">
        <f t="shared" si="3"/>
        <v>#N/A</v>
      </c>
      <c r="CU4" t="e">
        <f t="shared" si="3"/>
        <v>#N/A</v>
      </c>
      <c r="CV4" t="e">
        <f t="shared" si="3"/>
        <v>#N/A</v>
      </c>
      <c r="CW4" t="e">
        <f t="shared" si="3"/>
        <v>#N/A</v>
      </c>
      <c r="CX4" t="e">
        <f t="shared" si="3"/>
        <v>#N/A</v>
      </c>
      <c r="CY4" t="e">
        <f t="shared" si="3"/>
        <v>#N/A</v>
      </c>
      <c r="CZ4" t="e">
        <f t="shared" si="3"/>
        <v>#N/A</v>
      </c>
      <c r="DA4" t="e">
        <f t="shared" si="3"/>
        <v>#N/A</v>
      </c>
      <c r="DB4">
        <f t="shared" ref="DB4:DQ6" si="4">HLOOKUP(DB$3,$B$3:$AM$6,MATCH($AO4,$B$3:$B$6,0),FALSE)</f>
        <v>0.53269159100606556</v>
      </c>
      <c r="DC4">
        <f t="shared" si="4"/>
        <v>0.48647524385472374</v>
      </c>
      <c r="DD4">
        <f t="shared" si="4"/>
        <v>43349</v>
      </c>
      <c r="DE4" t="e">
        <f t="shared" si="4"/>
        <v>#N/A</v>
      </c>
      <c r="DF4">
        <f t="shared" si="4"/>
        <v>43352</v>
      </c>
      <c r="DG4">
        <f t="shared" si="4"/>
        <v>43353</v>
      </c>
      <c r="DH4">
        <f t="shared" si="4"/>
        <v>43354</v>
      </c>
      <c r="DI4" t="e">
        <f t="shared" si="4"/>
        <v>#N/A</v>
      </c>
      <c r="DJ4" t="e">
        <f t="shared" si="4"/>
        <v>#N/A</v>
      </c>
      <c r="DK4" t="e">
        <f t="shared" si="4"/>
        <v>#N/A</v>
      </c>
      <c r="DL4" t="e">
        <f t="shared" si="4"/>
        <v>#N/A</v>
      </c>
      <c r="DM4" t="e">
        <f t="shared" si="4"/>
        <v>#N/A</v>
      </c>
      <c r="DN4" t="e">
        <f t="shared" si="4"/>
        <v>#N/A</v>
      </c>
      <c r="DO4" t="e">
        <f t="shared" si="4"/>
        <v>#N/A</v>
      </c>
      <c r="DP4" t="e">
        <f t="shared" si="4"/>
        <v>#N/A</v>
      </c>
      <c r="DQ4" t="e">
        <f t="shared" si="4"/>
        <v>#N/A</v>
      </c>
      <c r="DR4" t="e">
        <f t="shared" ref="DR4:EB6" si="5">HLOOKUP(DR$3,$B$3:$AM$6,MATCH($AO4,$B$3:$B$6,0),FALSE)</f>
        <v>#N/A</v>
      </c>
      <c r="DS4" t="e">
        <f t="shared" si="5"/>
        <v>#N/A</v>
      </c>
      <c r="DT4" t="e">
        <f t="shared" si="5"/>
        <v>#N/A</v>
      </c>
      <c r="DU4" t="e">
        <f t="shared" si="5"/>
        <v>#N/A</v>
      </c>
      <c r="DV4" t="e">
        <f t="shared" si="5"/>
        <v>#N/A</v>
      </c>
      <c r="DW4" t="e">
        <f t="shared" si="5"/>
        <v>#N/A</v>
      </c>
      <c r="DX4" t="e">
        <f t="shared" si="5"/>
        <v>#N/A</v>
      </c>
      <c r="DY4" t="e">
        <f t="shared" si="5"/>
        <v>#N/A</v>
      </c>
      <c r="DZ4" t="e">
        <f t="shared" si="5"/>
        <v>#N/A</v>
      </c>
      <c r="EA4" t="e">
        <f t="shared" si="5"/>
        <v>#N/A</v>
      </c>
      <c r="EB4" t="e">
        <f t="shared" si="5"/>
        <v>#N/A</v>
      </c>
    </row>
    <row r="5" spans="2:132" ht="14.45" x14ac:dyDescent="0.35">
      <c r="B5" s="10" t="s">
        <v>1</v>
      </c>
      <c r="C5" s="16">
        <f>Marina!C5/(1-Marina!C$6)</f>
        <v>0.46730840899393455</v>
      </c>
      <c r="D5" s="16">
        <f>Marina!D5/(1-Marina!D$6)</f>
        <v>0.51352475614527626</v>
      </c>
      <c r="E5" s="16">
        <f>Marina!E5/(1-Marina!E$6)</f>
        <v>0</v>
      </c>
      <c r="F5" s="16">
        <f>Marina!F5/(1-Marina!F$6)</f>
        <v>0</v>
      </c>
      <c r="G5" s="16">
        <f>Marina!G5/(1-Marina!G$6)</f>
        <v>0</v>
      </c>
      <c r="H5" s="16">
        <f>Marina!H5/(1-Marina!H$6)</f>
        <v>0</v>
      </c>
      <c r="I5" s="16">
        <f>Marina!I5/(1-Marina!I$6)</f>
        <v>0</v>
      </c>
      <c r="J5" s="16">
        <f>Marina!J5/(1-Marina!J$6)</f>
        <v>0</v>
      </c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AO5" s="10" t="s">
        <v>1</v>
      </c>
      <c r="AP5" t="e">
        <f t="shared" si="0"/>
        <v>#N/A</v>
      </c>
      <c r="AQ5" t="e">
        <f t="shared" si="0"/>
        <v>#N/A</v>
      </c>
      <c r="AR5" t="e">
        <f t="shared" si="0"/>
        <v>#N/A</v>
      </c>
      <c r="AS5" t="e">
        <f t="shared" si="0"/>
        <v>#N/A</v>
      </c>
      <c r="AT5" t="e">
        <f t="shared" si="0"/>
        <v>#N/A</v>
      </c>
      <c r="AU5" t="e">
        <f t="shared" si="0"/>
        <v>#N/A</v>
      </c>
      <c r="AV5" t="e">
        <f t="shared" si="0"/>
        <v>#N/A</v>
      </c>
      <c r="AW5" t="e">
        <f t="shared" si="0"/>
        <v>#N/A</v>
      </c>
      <c r="AX5" t="e">
        <f t="shared" si="0"/>
        <v>#N/A</v>
      </c>
      <c r="AY5" t="e">
        <f t="shared" si="0"/>
        <v>#N/A</v>
      </c>
      <c r="AZ5" t="e">
        <f t="shared" si="0"/>
        <v>#N/A</v>
      </c>
      <c r="BA5" t="e">
        <f t="shared" si="0"/>
        <v>#N/A</v>
      </c>
      <c r="BB5" t="e">
        <f t="shared" si="0"/>
        <v>#N/A</v>
      </c>
      <c r="BC5" t="e">
        <f t="shared" si="0"/>
        <v>#N/A</v>
      </c>
      <c r="BD5" t="e">
        <f t="shared" si="0"/>
        <v>#N/A</v>
      </c>
      <c r="BE5" t="e">
        <f t="shared" si="0"/>
        <v>#N/A</v>
      </c>
      <c r="BF5" t="e">
        <f t="shared" si="1"/>
        <v>#N/A</v>
      </c>
      <c r="BG5" t="e">
        <f t="shared" si="1"/>
        <v>#N/A</v>
      </c>
      <c r="BH5" t="e">
        <f t="shared" si="1"/>
        <v>#N/A</v>
      </c>
      <c r="BI5" t="e">
        <f t="shared" si="1"/>
        <v>#N/A</v>
      </c>
      <c r="BJ5" t="e">
        <f t="shared" si="1"/>
        <v>#N/A</v>
      </c>
      <c r="BK5" t="e">
        <f t="shared" si="1"/>
        <v>#N/A</v>
      </c>
      <c r="BL5" t="e">
        <f t="shared" si="1"/>
        <v>#N/A</v>
      </c>
      <c r="BM5" t="e">
        <f t="shared" si="1"/>
        <v>#N/A</v>
      </c>
      <c r="BN5" t="e">
        <f t="shared" si="1"/>
        <v>#N/A</v>
      </c>
      <c r="BO5" t="e">
        <f t="shared" si="1"/>
        <v>#N/A</v>
      </c>
      <c r="BP5" t="e">
        <f t="shared" si="1"/>
        <v>#N/A</v>
      </c>
      <c r="BQ5" t="e">
        <f t="shared" si="1"/>
        <v>#N/A</v>
      </c>
      <c r="BR5" t="e">
        <f t="shared" si="1"/>
        <v>#N/A</v>
      </c>
      <c r="BS5" t="e">
        <f t="shared" si="1"/>
        <v>#N/A</v>
      </c>
      <c r="BT5" t="e">
        <f t="shared" si="1"/>
        <v>#N/A</v>
      </c>
      <c r="BU5" t="e">
        <f t="shared" si="1"/>
        <v>#N/A</v>
      </c>
      <c r="BV5" t="e">
        <f t="shared" si="2"/>
        <v>#N/A</v>
      </c>
      <c r="BW5" t="e">
        <f t="shared" si="2"/>
        <v>#N/A</v>
      </c>
      <c r="BX5" t="e">
        <f t="shared" si="2"/>
        <v>#N/A</v>
      </c>
      <c r="BY5" t="e">
        <f t="shared" si="2"/>
        <v>#N/A</v>
      </c>
      <c r="BZ5" t="e">
        <f t="shared" si="2"/>
        <v>#N/A</v>
      </c>
      <c r="CA5" t="e">
        <f t="shared" si="2"/>
        <v>#N/A</v>
      </c>
      <c r="CB5" t="e">
        <f t="shared" si="2"/>
        <v>#N/A</v>
      </c>
      <c r="CC5" t="e">
        <f t="shared" si="2"/>
        <v>#N/A</v>
      </c>
      <c r="CD5" t="e">
        <f t="shared" si="2"/>
        <v>#N/A</v>
      </c>
      <c r="CE5" t="e">
        <f t="shared" si="2"/>
        <v>#N/A</v>
      </c>
      <c r="CF5" t="e">
        <f t="shared" si="2"/>
        <v>#N/A</v>
      </c>
      <c r="CG5" t="e">
        <f t="shared" si="2"/>
        <v>#N/A</v>
      </c>
      <c r="CH5" t="e">
        <f t="shared" si="2"/>
        <v>#N/A</v>
      </c>
      <c r="CI5" t="e">
        <f t="shared" si="2"/>
        <v>#N/A</v>
      </c>
      <c r="CJ5" t="e">
        <f t="shared" si="2"/>
        <v>#N/A</v>
      </c>
      <c r="CK5" t="e">
        <f t="shared" si="2"/>
        <v>#N/A</v>
      </c>
      <c r="CL5" t="e">
        <f t="shared" si="3"/>
        <v>#N/A</v>
      </c>
      <c r="CM5" t="e">
        <f t="shared" si="3"/>
        <v>#N/A</v>
      </c>
      <c r="CN5" t="e">
        <f t="shared" si="3"/>
        <v>#N/A</v>
      </c>
      <c r="CO5" t="e">
        <f t="shared" si="3"/>
        <v>#N/A</v>
      </c>
      <c r="CP5" t="e">
        <f t="shared" si="3"/>
        <v>#N/A</v>
      </c>
      <c r="CQ5" t="e">
        <f t="shared" si="3"/>
        <v>#N/A</v>
      </c>
      <c r="CR5" t="e">
        <f t="shared" si="3"/>
        <v>#N/A</v>
      </c>
      <c r="CS5" t="e">
        <f t="shared" si="3"/>
        <v>#N/A</v>
      </c>
      <c r="CT5" t="e">
        <f t="shared" si="3"/>
        <v>#N/A</v>
      </c>
      <c r="CU5" t="e">
        <f t="shared" si="3"/>
        <v>#N/A</v>
      </c>
      <c r="CV5" t="e">
        <f t="shared" si="3"/>
        <v>#N/A</v>
      </c>
      <c r="CW5" t="e">
        <f t="shared" si="3"/>
        <v>#N/A</v>
      </c>
      <c r="CX5" t="e">
        <f t="shared" si="3"/>
        <v>#N/A</v>
      </c>
      <c r="CY5" t="e">
        <f t="shared" si="3"/>
        <v>#N/A</v>
      </c>
      <c r="CZ5" t="e">
        <f t="shared" si="3"/>
        <v>#N/A</v>
      </c>
      <c r="DA5" t="e">
        <f t="shared" si="3"/>
        <v>#N/A</v>
      </c>
      <c r="DB5">
        <f t="shared" si="4"/>
        <v>0.46730840899393455</v>
      </c>
      <c r="DC5">
        <f t="shared" si="4"/>
        <v>0.51352475614527626</v>
      </c>
      <c r="DD5">
        <f t="shared" si="4"/>
        <v>0</v>
      </c>
      <c r="DE5" t="e">
        <f t="shared" si="4"/>
        <v>#N/A</v>
      </c>
      <c r="DF5">
        <f t="shared" si="4"/>
        <v>0</v>
      </c>
      <c r="DG5">
        <f t="shared" si="4"/>
        <v>0</v>
      </c>
      <c r="DH5">
        <f t="shared" si="4"/>
        <v>0</v>
      </c>
      <c r="DI5" t="e">
        <f t="shared" si="4"/>
        <v>#N/A</v>
      </c>
      <c r="DJ5" t="e">
        <f t="shared" si="4"/>
        <v>#N/A</v>
      </c>
      <c r="DK5" t="e">
        <f t="shared" si="4"/>
        <v>#N/A</v>
      </c>
      <c r="DL5" t="e">
        <f t="shared" si="4"/>
        <v>#N/A</v>
      </c>
      <c r="DM5" t="e">
        <f t="shared" si="4"/>
        <v>#N/A</v>
      </c>
      <c r="DN5" t="e">
        <f t="shared" si="4"/>
        <v>#N/A</v>
      </c>
      <c r="DO5" t="e">
        <f t="shared" si="4"/>
        <v>#N/A</v>
      </c>
      <c r="DP5" t="e">
        <f t="shared" si="4"/>
        <v>#N/A</v>
      </c>
      <c r="DQ5" t="e">
        <f t="shared" si="4"/>
        <v>#N/A</v>
      </c>
      <c r="DR5" t="e">
        <f t="shared" si="5"/>
        <v>#N/A</v>
      </c>
      <c r="DS5" t="e">
        <f t="shared" si="5"/>
        <v>#N/A</v>
      </c>
      <c r="DT5" t="e">
        <f t="shared" si="5"/>
        <v>#N/A</v>
      </c>
      <c r="DU5" t="e">
        <f t="shared" si="5"/>
        <v>#N/A</v>
      </c>
      <c r="DV5" t="e">
        <f t="shared" si="5"/>
        <v>#N/A</v>
      </c>
      <c r="DW5" t="e">
        <f t="shared" si="5"/>
        <v>#N/A</v>
      </c>
      <c r="DX5" t="e">
        <f t="shared" si="5"/>
        <v>#N/A</v>
      </c>
      <c r="DY5" t="e">
        <f t="shared" si="5"/>
        <v>#N/A</v>
      </c>
      <c r="DZ5" t="e">
        <f t="shared" si="5"/>
        <v>#N/A</v>
      </c>
      <c r="EA5" t="e">
        <f t="shared" si="5"/>
        <v>#N/A</v>
      </c>
      <c r="EB5" t="e">
        <f t="shared" si="5"/>
        <v>#N/A</v>
      </c>
    </row>
    <row r="6" spans="2:132" ht="14.45" x14ac:dyDescent="0.35">
      <c r="B6" s="7" t="s">
        <v>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AO6" s="7" t="s">
        <v>8</v>
      </c>
      <c r="AP6" t="e">
        <f t="shared" si="0"/>
        <v>#N/A</v>
      </c>
      <c r="AQ6" t="e">
        <f t="shared" si="0"/>
        <v>#N/A</v>
      </c>
      <c r="AR6" t="e">
        <f t="shared" si="0"/>
        <v>#N/A</v>
      </c>
      <c r="AS6" t="e">
        <f t="shared" si="0"/>
        <v>#N/A</v>
      </c>
      <c r="AT6" t="e">
        <f t="shared" si="0"/>
        <v>#N/A</v>
      </c>
      <c r="AU6" t="e">
        <f t="shared" si="0"/>
        <v>#N/A</v>
      </c>
      <c r="AV6" t="e">
        <f t="shared" si="0"/>
        <v>#N/A</v>
      </c>
      <c r="AW6" t="e">
        <f t="shared" si="0"/>
        <v>#N/A</v>
      </c>
      <c r="AX6" t="e">
        <f t="shared" si="0"/>
        <v>#N/A</v>
      </c>
      <c r="AY6" t="e">
        <f t="shared" si="0"/>
        <v>#N/A</v>
      </c>
      <c r="AZ6" t="e">
        <f t="shared" si="0"/>
        <v>#N/A</v>
      </c>
      <c r="BA6" t="e">
        <f t="shared" si="0"/>
        <v>#N/A</v>
      </c>
      <c r="BB6" t="e">
        <f t="shared" si="0"/>
        <v>#N/A</v>
      </c>
      <c r="BC6" t="e">
        <f t="shared" si="0"/>
        <v>#N/A</v>
      </c>
      <c r="BD6" t="e">
        <f t="shared" si="0"/>
        <v>#N/A</v>
      </c>
      <c r="BE6" t="e">
        <f t="shared" si="0"/>
        <v>#N/A</v>
      </c>
      <c r="BF6" t="e">
        <f t="shared" si="1"/>
        <v>#N/A</v>
      </c>
      <c r="BG6" t="e">
        <f t="shared" si="1"/>
        <v>#N/A</v>
      </c>
      <c r="BH6" t="e">
        <f t="shared" si="1"/>
        <v>#N/A</v>
      </c>
      <c r="BI6" t="e">
        <f t="shared" si="1"/>
        <v>#N/A</v>
      </c>
      <c r="BJ6" t="e">
        <f t="shared" si="1"/>
        <v>#N/A</v>
      </c>
      <c r="BK6" t="e">
        <f t="shared" si="1"/>
        <v>#N/A</v>
      </c>
      <c r="BL6" t="e">
        <f t="shared" si="1"/>
        <v>#N/A</v>
      </c>
      <c r="BM6" t="e">
        <f t="shared" si="1"/>
        <v>#N/A</v>
      </c>
      <c r="BN6" t="e">
        <f t="shared" si="1"/>
        <v>#N/A</v>
      </c>
      <c r="BO6" t="e">
        <f t="shared" si="1"/>
        <v>#N/A</v>
      </c>
      <c r="BP6" t="e">
        <f t="shared" si="1"/>
        <v>#N/A</v>
      </c>
      <c r="BQ6" t="e">
        <f t="shared" si="1"/>
        <v>#N/A</v>
      </c>
      <c r="BR6" t="e">
        <f t="shared" si="1"/>
        <v>#N/A</v>
      </c>
      <c r="BS6" t="e">
        <f t="shared" si="1"/>
        <v>#N/A</v>
      </c>
      <c r="BT6" t="e">
        <f t="shared" si="1"/>
        <v>#N/A</v>
      </c>
      <c r="BU6" t="e">
        <f t="shared" si="1"/>
        <v>#N/A</v>
      </c>
      <c r="BV6" t="e">
        <f t="shared" si="2"/>
        <v>#N/A</v>
      </c>
      <c r="BW6" t="e">
        <f t="shared" si="2"/>
        <v>#N/A</v>
      </c>
      <c r="BX6" t="e">
        <f t="shared" si="2"/>
        <v>#N/A</v>
      </c>
      <c r="BY6" t="e">
        <f t="shared" si="2"/>
        <v>#N/A</v>
      </c>
      <c r="BZ6" t="e">
        <f t="shared" si="2"/>
        <v>#N/A</v>
      </c>
      <c r="CA6" t="e">
        <f t="shared" si="2"/>
        <v>#N/A</v>
      </c>
      <c r="CB6" t="e">
        <f t="shared" si="2"/>
        <v>#N/A</v>
      </c>
      <c r="CC6" t="e">
        <f t="shared" si="2"/>
        <v>#N/A</v>
      </c>
      <c r="CD6" t="e">
        <f t="shared" si="2"/>
        <v>#N/A</v>
      </c>
      <c r="CE6" t="e">
        <f t="shared" si="2"/>
        <v>#N/A</v>
      </c>
      <c r="CF6" t="e">
        <f t="shared" si="2"/>
        <v>#N/A</v>
      </c>
      <c r="CG6" t="e">
        <f t="shared" si="2"/>
        <v>#N/A</v>
      </c>
      <c r="CH6" t="e">
        <f t="shared" si="2"/>
        <v>#N/A</v>
      </c>
      <c r="CI6" t="e">
        <f t="shared" si="2"/>
        <v>#N/A</v>
      </c>
      <c r="CJ6" t="e">
        <f t="shared" si="2"/>
        <v>#N/A</v>
      </c>
      <c r="CK6" t="e">
        <f t="shared" si="2"/>
        <v>#N/A</v>
      </c>
      <c r="CL6" t="e">
        <f t="shared" si="3"/>
        <v>#N/A</v>
      </c>
      <c r="CM6" t="e">
        <f t="shared" si="3"/>
        <v>#N/A</v>
      </c>
      <c r="CN6" t="e">
        <f t="shared" si="3"/>
        <v>#N/A</v>
      </c>
      <c r="CO6" t="e">
        <f t="shared" si="3"/>
        <v>#N/A</v>
      </c>
      <c r="CP6" t="e">
        <f t="shared" si="3"/>
        <v>#N/A</v>
      </c>
      <c r="CQ6" t="e">
        <f t="shared" si="3"/>
        <v>#N/A</v>
      </c>
      <c r="CR6" t="e">
        <f t="shared" si="3"/>
        <v>#N/A</v>
      </c>
      <c r="CS6" t="e">
        <f t="shared" si="3"/>
        <v>#N/A</v>
      </c>
      <c r="CT6" t="e">
        <f t="shared" si="3"/>
        <v>#N/A</v>
      </c>
      <c r="CU6" t="e">
        <f t="shared" si="3"/>
        <v>#N/A</v>
      </c>
      <c r="CV6" t="e">
        <f t="shared" si="3"/>
        <v>#N/A</v>
      </c>
      <c r="CW6" t="e">
        <f t="shared" si="3"/>
        <v>#N/A</v>
      </c>
      <c r="CX6" t="e">
        <f t="shared" si="3"/>
        <v>#N/A</v>
      </c>
      <c r="CY6" t="e">
        <f t="shared" si="3"/>
        <v>#N/A</v>
      </c>
      <c r="CZ6" t="e">
        <f t="shared" si="3"/>
        <v>#N/A</v>
      </c>
      <c r="DA6" t="e">
        <f t="shared" si="3"/>
        <v>#N/A</v>
      </c>
      <c r="DB6">
        <f t="shared" si="4"/>
        <v>0</v>
      </c>
      <c r="DC6">
        <f t="shared" si="4"/>
        <v>0</v>
      </c>
      <c r="DD6">
        <f t="shared" si="4"/>
        <v>0</v>
      </c>
      <c r="DE6" t="e">
        <f t="shared" si="4"/>
        <v>#N/A</v>
      </c>
      <c r="DF6">
        <f t="shared" si="4"/>
        <v>0</v>
      </c>
      <c r="DG6">
        <f t="shared" si="4"/>
        <v>0</v>
      </c>
      <c r="DH6">
        <f t="shared" si="4"/>
        <v>0</v>
      </c>
      <c r="DI6" t="e">
        <f t="shared" si="4"/>
        <v>#N/A</v>
      </c>
      <c r="DJ6" t="e">
        <f t="shared" si="4"/>
        <v>#N/A</v>
      </c>
      <c r="DK6" t="e">
        <f t="shared" si="4"/>
        <v>#N/A</v>
      </c>
      <c r="DL6" t="e">
        <f t="shared" si="4"/>
        <v>#N/A</v>
      </c>
      <c r="DM6" t="e">
        <f t="shared" si="4"/>
        <v>#N/A</v>
      </c>
      <c r="DN6" t="e">
        <f t="shared" si="4"/>
        <v>#N/A</v>
      </c>
      <c r="DO6" t="e">
        <f t="shared" si="4"/>
        <v>#N/A</v>
      </c>
      <c r="DP6" t="e">
        <f t="shared" si="4"/>
        <v>#N/A</v>
      </c>
      <c r="DQ6" t="e">
        <f t="shared" si="4"/>
        <v>#N/A</v>
      </c>
      <c r="DR6" t="e">
        <f t="shared" si="5"/>
        <v>#N/A</v>
      </c>
      <c r="DS6" t="e">
        <f t="shared" si="5"/>
        <v>#N/A</v>
      </c>
      <c r="DT6" t="e">
        <f t="shared" si="5"/>
        <v>#N/A</v>
      </c>
      <c r="DU6" t="e">
        <f t="shared" si="5"/>
        <v>#N/A</v>
      </c>
      <c r="DV6" t="e">
        <f t="shared" si="5"/>
        <v>#N/A</v>
      </c>
      <c r="DW6" t="e">
        <f t="shared" si="5"/>
        <v>#N/A</v>
      </c>
      <c r="DX6" t="e">
        <f t="shared" si="5"/>
        <v>#N/A</v>
      </c>
      <c r="DY6" t="e">
        <f t="shared" si="5"/>
        <v>#N/A</v>
      </c>
      <c r="DZ6" t="e">
        <f t="shared" si="5"/>
        <v>#N/A</v>
      </c>
      <c r="EA6" t="e">
        <f t="shared" si="5"/>
        <v>#N/A</v>
      </c>
      <c r="EB6" t="e">
        <f t="shared" si="5"/>
        <v>#N/A</v>
      </c>
    </row>
    <row r="7" spans="2:132" thickBot="1" x14ac:dyDescent="0.4">
      <c r="C7" s="2"/>
      <c r="D7" s="2"/>
      <c r="E7" s="2"/>
      <c r="F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2:132" thickBot="1" x14ac:dyDescent="0.4">
      <c r="B8" s="5" t="s">
        <v>6</v>
      </c>
      <c r="C8" s="1">
        <v>43257</v>
      </c>
      <c r="D8" s="1">
        <v>43264</v>
      </c>
      <c r="E8" s="1">
        <v>43271</v>
      </c>
      <c r="F8" s="1">
        <v>43278</v>
      </c>
      <c r="G8" s="1">
        <v>43285</v>
      </c>
      <c r="H8" s="1">
        <v>43292</v>
      </c>
      <c r="I8" s="1">
        <v>43299</v>
      </c>
      <c r="J8" s="1">
        <v>43306</v>
      </c>
      <c r="K8" s="1">
        <v>43313</v>
      </c>
      <c r="L8" s="1">
        <v>43320</v>
      </c>
      <c r="M8" s="1">
        <v>43327</v>
      </c>
      <c r="N8" s="1">
        <v>43334</v>
      </c>
      <c r="O8" s="1">
        <v>43341</v>
      </c>
      <c r="P8" s="1">
        <v>43348</v>
      </c>
      <c r="Q8" s="1">
        <f>Haddad!K9</f>
        <v>43366</v>
      </c>
      <c r="R8" s="1"/>
      <c r="S8" s="1"/>
      <c r="T8" s="1"/>
      <c r="U8" s="1"/>
      <c r="AO8" s="5" t="s">
        <v>6</v>
      </c>
      <c r="AP8" s="1">
        <f>Marina!AP8</f>
        <v>43257</v>
      </c>
      <c r="AQ8" s="1">
        <f>Marina!AQ8</f>
        <v>43258</v>
      </c>
      <c r="AR8" s="1">
        <f>Marina!AR8</f>
        <v>43259</v>
      </c>
      <c r="AS8" s="1">
        <f>Marina!AS8</f>
        <v>43262</v>
      </c>
      <c r="AT8" s="1">
        <f>Marina!AT8</f>
        <v>43263</v>
      </c>
      <c r="AU8" s="1">
        <f>Marina!AU8</f>
        <v>43264</v>
      </c>
      <c r="AV8" s="1">
        <f>Marina!AV8</f>
        <v>43265</v>
      </c>
      <c r="AW8" s="1">
        <f>Marina!AW8</f>
        <v>43266</v>
      </c>
      <c r="AX8" s="1">
        <f>Marina!AX8</f>
        <v>43269</v>
      </c>
      <c r="AY8" s="1">
        <f>Marina!AY8</f>
        <v>43270</v>
      </c>
      <c r="AZ8" s="1">
        <f>Marina!AZ8</f>
        <v>43271</v>
      </c>
      <c r="BA8" s="1">
        <f>Marina!BA8</f>
        <v>43272</v>
      </c>
      <c r="BB8" s="1">
        <f>Marina!BB8</f>
        <v>43273</v>
      </c>
      <c r="BC8" s="1">
        <f>Marina!BC8</f>
        <v>43276</v>
      </c>
      <c r="BD8" s="1">
        <f>Marina!BD8</f>
        <v>43277</v>
      </c>
      <c r="BE8" s="1">
        <f>Marina!BE8</f>
        <v>43278</v>
      </c>
      <c r="BF8" s="1">
        <f>Marina!BF8</f>
        <v>43279</v>
      </c>
      <c r="BG8" s="1">
        <f>Marina!BG8</f>
        <v>43280</v>
      </c>
      <c r="BH8" s="1">
        <f>Marina!BH8</f>
        <v>43283</v>
      </c>
      <c r="BI8" s="1">
        <f>Marina!BI8</f>
        <v>43284</v>
      </c>
      <c r="BJ8" s="1">
        <f>Marina!BJ8</f>
        <v>43285</v>
      </c>
      <c r="BK8" s="1">
        <f>Marina!BK8</f>
        <v>43286</v>
      </c>
      <c r="BL8" s="1">
        <f>Marina!BL8</f>
        <v>43287</v>
      </c>
      <c r="BM8" s="1">
        <f>Marina!BM8</f>
        <v>43290</v>
      </c>
      <c r="BN8" s="1">
        <f>Marina!BN8</f>
        <v>43291</v>
      </c>
      <c r="BO8" s="1">
        <f>Marina!BO8</f>
        <v>43292</v>
      </c>
      <c r="BP8" s="1">
        <f>Marina!BP8</f>
        <v>43293</v>
      </c>
      <c r="BQ8" s="1">
        <f>Marina!BQ8</f>
        <v>43294</v>
      </c>
      <c r="BR8" s="1">
        <f>Marina!BR8</f>
        <v>43297</v>
      </c>
      <c r="BS8" s="1">
        <f>Marina!BS8</f>
        <v>43298</v>
      </c>
      <c r="BT8" s="1">
        <f>Marina!BT8</f>
        <v>43299</v>
      </c>
      <c r="BU8" s="1">
        <f>Marina!BU8</f>
        <v>43300</v>
      </c>
      <c r="BV8" s="1">
        <f>Marina!BV8</f>
        <v>43301</v>
      </c>
      <c r="BW8" s="1">
        <f>Marina!BW8</f>
        <v>43304</v>
      </c>
      <c r="BX8" s="1">
        <f>Marina!BX8</f>
        <v>43305</v>
      </c>
      <c r="BY8" s="1">
        <f>Marina!BY8</f>
        <v>43306</v>
      </c>
      <c r="BZ8" s="1">
        <f>Marina!BZ8</f>
        <v>43307</v>
      </c>
      <c r="CA8" s="1">
        <f>Marina!CA8</f>
        <v>43308</v>
      </c>
      <c r="CB8" s="1">
        <f>Marina!CB8</f>
        <v>43311</v>
      </c>
      <c r="CC8" s="1">
        <f>Marina!CC8</f>
        <v>43312</v>
      </c>
      <c r="CD8" s="1">
        <f>Marina!CD8</f>
        <v>43313</v>
      </c>
      <c r="CE8" s="1">
        <f>Marina!CE8</f>
        <v>43314</v>
      </c>
      <c r="CF8" s="1">
        <f>Marina!CF8</f>
        <v>43315</v>
      </c>
      <c r="CG8" s="1">
        <f>Marina!CG8</f>
        <v>43318</v>
      </c>
      <c r="CH8" s="1">
        <f>Marina!CH8</f>
        <v>43319</v>
      </c>
      <c r="CI8" s="1">
        <f>Marina!CI8</f>
        <v>43320</v>
      </c>
      <c r="CJ8" s="1">
        <f>Marina!CJ8</f>
        <v>43321</v>
      </c>
      <c r="CK8" s="1">
        <f>Marina!CK8</f>
        <v>43322</v>
      </c>
      <c r="CL8" s="1">
        <f>Marina!CL8</f>
        <v>43325</v>
      </c>
      <c r="CM8" s="1">
        <f>Marina!CM8</f>
        <v>43326</v>
      </c>
      <c r="CN8" s="1">
        <f>Marina!CN8</f>
        <v>43327</v>
      </c>
      <c r="CO8" s="1">
        <f>Marina!CO8</f>
        <v>43328</v>
      </c>
      <c r="CP8" s="1">
        <f>Marina!CP8</f>
        <v>43329</v>
      </c>
      <c r="CQ8" s="1">
        <f>Marina!CQ8</f>
        <v>43332</v>
      </c>
      <c r="CR8" s="1">
        <f>Marina!CR8</f>
        <v>43333</v>
      </c>
      <c r="CS8" s="1">
        <f>Marina!CS8</f>
        <v>43334</v>
      </c>
      <c r="CT8" s="1">
        <f>Marina!CT8</f>
        <v>43335</v>
      </c>
      <c r="CU8" s="1">
        <f>Marina!CU8</f>
        <v>43336</v>
      </c>
      <c r="CV8" s="1">
        <f>Marina!CV8</f>
        <v>43339</v>
      </c>
      <c r="CW8" s="1">
        <f>Marina!CW8</f>
        <v>43340</v>
      </c>
      <c r="CX8" s="1">
        <f>Marina!CX8</f>
        <v>43341</v>
      </c>
      <c r="CY8" s="1">
        <f>Marina!CY8</f>
        <v>43342</v>
      </c>
      <c r="CZ8" s="1">
        <f>Marina!CZ8</f>
        <v>43343</v>
      </c>
      <c r="DA8" s="1">
        <f>Marina!DA8</f>
        <v>43346</v>
      </c>
      <c r="DB8" s="1">
        <f>Marina!DB8</f>
        <v>43347</v>
      </c>
      <c r="DC8" s="1">
        <f>Marina!DC8</f>
        <v>43348</v>
      </c>
      <c r="DD8" s="1">
        <f>Marina!DD8</f>
        <v>43349</v>
      </c>
      <c r="DE8" s="1">
        <f>Marina!DE8</f>
        <v>43350</v>
      </c>
      <c r="DF8" s="1">
        <f>Marina!DF8</f>
        <v>43352</v>
      </c>
      <c r="DG8" s="1">
        <f>Marina!DG8</f>
        <v>43353</v>
      </c>
      <c r="DH8" s="1">
        <f>Marina!DH8</f>
        <v>43354</v>
      </c>
      <c r="DI8" s="1">
        <f>Marina!DI8</f>
        <v>43355</v>
      </c>
      <c r="DJ8" s="1">
        <f>Marina!DJ8</f>
        <v>43356</v>
      </c>
      <c r="DK8" s="1">
        <f>Marina!DK8</f>
        <v>43357</v>
      </c>
      <c r="DL8" s="1">
        <f>Marina!DL8</f>
        <v>43360</v>
      </c>
      <c r="DM8" s="1">
        <f>Marina!DM8</f>
        <v>43361</v>
      </c>
      <c r="DN8" s="1">
        <f>Marina!DN8</f>
        <v>43362</v>
      </c>
      <c r="DO8" s="1">
        <f>Marina!DO8</f>
        <v>43363</v>
      </c>
      <c r="DP8" s="1">
        <f>Marina!DP8</f>
        <v>43364</v>
      </c>
      <c r="DQ8" s="1">
        <f>Marina!DQ8</f>
        <v>43367</v>
      </c>
      <c r="DR8" s="1">
        <f>Marina!DR8</f>
        <v>43368</v>
      </c>
      <c r="DS8" s="1">
        <f>Marina!DS8</f>
        <v>43369</v>
      </c>
      <c r="DT8" s="1">
        <f>Marina!DT8</f>
        <v>43370</v>
      </c>
      <c r="DU8" s="1">
        <f>Marina!DU8</f>
        <v>43371</v>
      </c>
      <c r="DV8" s="1">
        <f>Marina!DV8</f>
        <v>43374</v>
      </c>
      <c r="DW8" s="1">
        <f>Marina!DW8</f>
        <v>43375</v>
      </c>
      <c r="DX8" s="1">
        <f>Marina!DX8</f>
        <v>43376</v>
      </c>
      <c r="DY8" s="1">
        <f>Marina!DY8</f>
        <v>43377</v>
      </c>
      <c r="DZ8" s="1">
        <f>Marina!DZ8</f>
        <v>43378</v>
      </c>
      <c r="EA8" s="1">
        <f>Marina!EA8</f>
        <v>43381</v>
      </c>
      <c r="EB8" s="1">
        <f>Marina!EB8</f>
        <v>43382</v>
      </c>
    </row>
    <row r="9" spans="2:132" ht="14.45" x14ac:dyDescent="0.35">
      <c r="B9" s="6" t="s">
        <v>0</v>
      </c>
      <c r="C9" s="13">
        <f>Marina!C9/(1-Marina!C$11)</f>
        <v>0.49295774647887325</v>
      </c>
      <c r="D9" s="13">
        <f>Marina!D9/(1-Marina!D$11)</f>
        <v>0.47222222222222227</v>
      </c>
      <c r="E9" s="13">
        <f>Marina!E9/(1-Marina!E$11)</f>
        <v>0.4705882352941177</v>
      </c>
      <c r="F9" s="13">
        <f>Marina!F9/(1-Marina!F$11)</f>
        <v>0.47761194029850751</v>
      </c>
      <c r="G9" s="13">
        <f>Marina!G9/(1-Marina!G$11)</f>
        <v>0.47826086956521746</v>
      </c>
      <c r="H9" s="13">
        <f>Marina!H9/(1-Marina!H$11)</f>
        <v>0.47142857142857147</v>
      </c>
      <c r="I9" s="13">
        <f>Marina!I9/(1-Marina!I$11)</f>
        <v>0.4788732394366198</v>
      </c>
      <c r="J9" s="13">
        <f>Marina!J9/(1-Marina!J$11)</f>
        <v>0.48571428571428577</v>
      </c>
      <c r="K9" s="13">
        <f>Marina!K9/(1-Marina!K$11)</f>
        <v>0.46376811594202905</v>
      </c>
      <c r="L9" s="13">
        <f>Marina!L9/(1-Marina!L$11)</f>
        <v>0.45714285714285718</v>
      </c>
      <c r="M9" s="13">
        <f>Marina!M9/(1-Marina!M$11)</f>
        <v>0.48571428571428577</v>
      </c>
      <c r="N9" s="13">
        <f>Marina!N9/(1-Marina!N$11)</f>
        <v>0.47142857142857147</v>
      </c>
      <c r="O9" s="13">
        <f>Marina!O9/(1-Marina!O$11)</f>
        <v>0.4788732394366198</v>
      </c>
      <c r="P9" s="13">
        <f>Marina!P9/(1-Marina!P$11)</f>
        <v>0.47142857142857147</v>
      </c>
      <c r="Q9" s="13">
        <f>Marina!Q9/(1-Marina!Q$11)</f>
        <v>0.51428571428571435</v>
      </c>
      <c r="R9" s="13"/>
      <c r="S9" s="13"/>
      <c r="T9" s="13"/>
      <c r="U9" s="13"/>
      <c r="AO9" s="6" t="s">
        <v>0</v>
      </c>
      <c r="AP9">
        <f t="shared" ref="AP9:BE11" si="6">HLOOKUP(AP$3,$B$8:$AM$11,MATCH($AO9,$B$8:$B$11,0),FALSE)</f>
        <v>0.49295774647887325</v>
      </c>
      <c r="AQ9" t="e">
        <f t="shared" si="6"/>
        <v>#N/A</v>
      </c>
      <c r="AR9" t="e">
        <f t="shared" si="6"/>
        <v>#N/A</v>
      </c>
      <c r="AS9" t="e">
        <f t="shared" si="6"/>
        <v>#N/A</v>
      </c>
      <c r="AT9" t="e">
        <f t="shared" si="6"/>
        <v>#N/A</v>
      </c>
      <c r="AU9">
        <f t="shared" si="6"/>
        <v>0.47222222222222227</v>
      </c>
      <c r="AV9" t="e">
        <f t="shared" si="6"/>
        <v>#N/A</v>
      </c>
      <c r="AW9" t="e">
        <f t="shared" si="6"/>
        <v>#N/A</v>
      </c>
      <c r="AX9" t="e">
        <f t="shared" si="6"/>
        <v>#N/A</v>
      </c>
      <c r="AY9" t="e">
        <f t="shared" si="6"/>
        <v>#N/A</v>
      </c>
      <c r="AZ9">
        <f t="shared" si="6"/>
        <v>0.4705882352941177</v>
      </c>
      <c r="BA9" t="e">
        <f t="shared" si="6"/>
        <v>#N/A</v>
      </c>
      <c r="BB9" t="e">
        <f t="shared" si="6"/>
        <v>#N/A</v>
      </c>
      <c r="BC9" t="e">
        <f t="shared" si="6"/>
        <v>#N/A</v>
      </c>
      <c r="BD9" t="e">
        <f t="shared" si="6"/>
        <v>#N/A</v>
      </c>
      <c r="BE9">
        <f t="shared" si="6"/>
        <v>0.47761194029850751</v>
      </c>
      <c r="BF9" t="e">
        <f t="shared" ref="BF9:BU11" si="7">HLOOKUP(BF$3,$B$8:$AM$11,MATCH($AO9,$B$8:$B$11,0),FALSE)</f>
        <v>#N/A</v>
      </c>
      <c r="BG9" t="e">
        <f t="shared" si="7"/>
        <v>#N/A</v>
      </c>
      <c r="BH9" t="e">
        <f t="shared" si="7"/>
        <v>#N/A</v>
      </c>
      <c r="BI9" t="e">
        <f t="shared" si="7"/>
        <v>#N/A</v>
      </c>
      <c r="BJ9">
        <f t="shared" si="7"/>
        <v>0.47826086956521746</v>
      </c>
      <c r="BK9" t="e">
        <f t="shared" si="7"/>
        <v>#N/A</v>
      </c>
      <c r="BL9" t="e">
        <f t="shared" si="7"/>
        <v>#N/A</v>
      </c>
      <c r="BM9" t="e">
        <f t="shared" si="7"/>
        <v>#N/A</v>
      </c>
      <c r="BN9" t="e">
        <f t="shared" si="7"/>
        <v>#N/A</v>
      </c>
      <c r="BO9">
        <f t="shared" si="7"/>
        <v>0.47142857142857147</v>
      </c>
      <c r="BP9" t="e">
        <f t="shared" si="7"/>
        <v>#N/A</v>
      </c>
      <c r="BQ9" t="e">
        <f t="shared" si="7"/>
        <v>#N/A</v>
      </c>
      <c r="BR9" t="e">
        <f t="shared" si="7"/>
        <v>#N/A</v>
      </c>
      <c r="BS9" t="e">
        <f t="shared" si="7"/>
        <v>#N/A</v>
      </c>
      <c r="BT9">
        <f t="shared" si="7"/>
        <v>0.4788732394366198</v>
      </c>
      <c r="BU9" t="e">
        <f t="shared" si="7"/>
        <v>#N/A</v>
      </c>
      <c r="BV9" t="e">
        <f t="shared" ref="BV9:CK11" si="8">HLOOKUP(BV$3,$B$8:$AM$11,MATCH($AO9,$B$8:$B$11,0),FALSE)</f>
        <v>#N/A</v>
      </c>
      <c r="BW9" t="e">
        <f t="shared" si="8"/>
        <v>#N/A</v>
      </c>
      <c r="BX9" t="e">
        <f t="shared" si="8"/>
        <v>#N/A</v>
      </c>
      <c r="BY9">
        <f t="shared" si="8"/>
        <v>0.48571428571428577</v>
      </c>
      <c r="BZ9" t="e">
        <f t="shared" si="8"/>
        <v>#N/A</v>
      </c>
      <c r="CA9" t="e">
        <f t="shared" si="8"/>
        <v>#N/A</v>
      </c>
      <c r="CB9" t="e">
        <f t="shared" si="8"/>
        <v>#N/A</v>
      </c>
      <c r="CC9" t="e">
        <f t="shared" si="8"/>
        <v>#N/A</v>
      </c>
      <c r="CD9">
        <f t="shared" si="8"/>
        <v>0.46376811594202905</v>
      </c>
      <c r="CE9" t="e">
        <f t="shared" si="8"/>
        <v>#N/A</v>
      </c>
      <c r="CF9" t="e">
        <f t="shared" si="8"/>
        <v>#N/A</v>
      </c>
      <c r="CG9" t="e">
        <f t="shared" si="8"/>
        <v>#N/A</v>
      </c>
      <c r="CH9" t="e">
        <f t="shared" si="8"/>
        <v>#N/A</v>
      </c>
      <c r="CI9">
        <f t="shared" si="8"/>
        <v>0.45714285714285718</v>
      </c>
      <c r="CJ9" t="e">
        <f t="shared" si="8"/>
        <v>#N/A</v>
      </c>
      <c r="CK9" t="e">
        <f t="shared" si="8"/>
        <v>#N/A</v>
      </c>
      <c r="CL9" t="e">
        <f t="shared" ref="CL9:DA11" si="9">HLOOKUP(CL$3,$B$8:$AM$11,MATCH($AO9,$B$8:$B$11,0),FALSE)</f>
        <v>#N/A</v>
      </c>
      <c r="CM9" t="e">
        <f t="shared" si="9"/>
        <v>#N/A</v>
      </c>
      <c r="CN9">
        <f t="shared" si="9"/>
        <v>0.48571428571428577</v>
      </c>
      <c r="CO9" t="e">
        <f t="shared" si="9"/>
        <v>#N/A</v>
      </c>
      <c r="CP9" t="e">
        <f t="shared" si="9"/>
        <v>#N/A</v>
      </c>
      <c r="CQ9" t="e">
        <f t="shared" si="9"/>
        <v>#N/A</v>
      </c>
      <c r="CR9" t="e">
        <f t="shared" si="9"/>
        <v>#N/A</v>
      </c>
      <c r="CS9">
        <f t="shared" si="9"/>
        <v>0.47142857142857147</v>
      </c>
      <c r="CT9" t="e">
        <f t="shared" si="9"/>
        <v>#N/A</v>
      </c>
      <c r="CU9" t="e">
        <f t="shared" si="9"/>
        <v>#N/A</v>
      </c>
      <c r="CV9" t="e">
        <f t="shared" si="9"/>
        <v>#N/A</v>
      </c>
      <c r="CW9" t="e">
        <f t="shared" si="9"/>
        <v>#N/A</v>
      </c>
      <c r="CX9">
        <f t="shared" si="9"/>
        <v>0.4788732394366198</v>
      </c>
      <c r="CY9" t="e">
        <f t="shared" si="9"/>
        <v>#N/A</v>
      </c>
      <c r="CZ9" t="e">
        <f t="shared" si="9"/>
        <v>#N/A</v>
      </c>
      <c r="DA9" t="e">
        <f t="shared" si="9"/>
        <v>#N/A</v>
      </c>
      <c r="DB9" t="e">
        <f t="shared" ref="DB9:DQ11" si="10">HLOOKUP(DB$3,$B$8:$AM$11,MATCH($AO9,$B$8:$B$11,0),FALSE)</f>
        <v>#N/A</v>
      </c>
      <c r="DC9">
        <f t="shared" si="10"/>
        <v>0.47142857142857147</v>
      </c>
      <c r="DD9" t="e">
        <f t="shared" si="10"/>
        <v>#N/A</v>
      </c>
      <c r="DE9" t="e">
        <f t="shared" si="10"/>
        <v>#N/A</v>
      </c>
      <c r="DF9" t="e">
        <f t="shared" si="10"/>
        <v>#N/A</v>
      </c>
      <c r="DG9" t="e">
        <f t="shared" si="10"/>
        <v>#N/A</v>
      </c>
      <c r="DH9" t="e">
        <f t="shared" si="10"/>
        <v>#N/A</v>
      </c>
      <c r="DI9" t="e">
        <f t="shared" si="10"/>
        <v>#N/A</v>
      </c>
      <c r="DJ9" t="e">
        <f t="shared" si="10"/>
        <v>#N/A</v>
      </c>
      <c r="DK9" t="e">
        <f t="shared" si="10"/>
        <v>#N/A</v>
      </c>
      <c r="DL9" t="e">
        <f t="shared" si="10"/>
        <v>#N/A</v>
      </c>
      <c r="DM9" t="e">
        <f t="shared" si="10"/>
        <v>#N/A</v>
      </c>
      <c r="DN9" t="e">
        <f t="shared" si="10"/>
        <v>#N/A</v>
      </c>
      <c r="DO9" t="e">
        <f t="shared" si="10"/>
        <v>#N/A</v>
      </c>
      <c r="DP9" t="e">
        <f t="shared" si="10"/>
        <v>#N/A</v>
      </c>
      <c r="DQ9" t="e">
        <f t="shared" si="10"/>
        <v>#N/A</v>
      </c>
      <c r="DR9" t="e">
        <f t="shared" ref="DR9:EB11" si="11">HLOOKUP(DR$3,$B$8:$AM$11,MATCH($AO9,$B$8:$B$11,0),FALSE)</f>
        <v>#N/A</v>
      </c>
      <c r="DS9" t="e">
        <f t="shared" si="11"/>
        <v>#N/A</v>
      </c>
      <c r="DT9" t="e">
        <f t="shared" si="11"/>
        <v>#N/A</v>
      </c>
      <c r="DU9" t="e">
        <f t="shared" si="11"/>
        <v>#N/A</v>
      </c>
      <c r="DV9" t="e">
        <f t="shared" si="11"/>
        <v>#N/A</v>
      </c>
      <c r="DW9" t="e">
        <f t="shared" si="11"/>
        <v>#N/A</v>
      </c>
      <c r="DX9" t="e">
        <f t="shared" si="11"/>
        <v>#N/A</v>
      </c>
      <c r="DY9" t="e">
        <f t="shared" si="11"/>
        <v>#N/A</v>
      </c>
      <c r="DZ9" t="e">
        <f t="shared" si="11"/>
        <v>#N/A</v>
      </c>
      <c r="EA9" t="e">
        <f t="shared" si="11"/>
        <v>#N/A</v>
      </c>
      <c r="EB9" t="e">
        <f t="shared" si="11"/>
        <v>#N/A</v>
      </c>
    </row>
    <row r="10" spans="2:132" ht="14.45" x14ac:dyDescent="0.35">
      <c r="B10" s="10" t="s">
        <v>1</v>
      </c>
      <c r="C10" s="16">
        <f>Marina!C10/(1-Marina!C$11)</f>
        <v>0.50704225352112675</v>
      </c>
      <c r="D10" s="16">
        <f>Marina!D10/(1-Marina!D$11)</f>
        <v>0.52777777777777779</v>
      </c>
      <c r="E10" s="16">
        <f>Marina!E10/(1-Marina!E$11)</f>
        <v>0.52941176470588236</v>
      </c>
      <c r="F10" s="16">
        <f>Marina!F10/(1-Marina!F$11)</f>
        <v>0.5223880597014926</v>
      </c>
      <c r="G10" s="16">
        <f>Marina!G10/(1-Marina!G$11)</f>
        <v>0.52173913043478259</v>
      </c>
      <c r="H10" s="16">
        <f>Marina!H10/(1-Marina!H$11)</f>
        <v>0.52857142857142858</v>
      </c>
      <c r="I10" s="16">
        <f>Marina!I10/(1-Marina!I$11)</f>
        <v>0.52112676056338025</v>
      </c>
      <c r="J10" s="16">
        <f>Marina!J10/(1-Marina!J$11)</f>
        <v>0.51428571428571435</v>
      </c>
      <c r="K10" s="16">
        <f>Marina!K10/(1-Marina!K$11)</f>
        <v>0.53623188405797106</v>
      </c>
      <c r="L10" s="16">
        <f>Marina!L10/(1-Marina!L$11)</f>
        <v>0.54285714285714293</v>
      </c>
      <c r="M10" s="16">
        <f>Marina!M10/(1-Marina!M$11)</f>
        <v>0.51428571428571435</v>
      </c>
      <c r="N10" s="16">
        <f>Marina!N10/(1-Marina!N$11)</f>
        <v>0.52857142857142858</v>
      </c>
      <c r="O10" s="16">
        <f>Marina!O10/(1-Marina!O$11)</f>
        <v>0.52112676056338025</v>
      </c>
      <c r="P10" s="16">
        <f>Marina!P10/(1-Marina!P$11)</f>
        <v>0.52857142857142858</v>
      </c>
      <c r="Q10" s="16">
        <f>Marina!Q10/(1-Marina!Q$11)</f>
        <v>0.52857142857142858</v>
      </c>
      <c r="R10" s="16"/>
      <c r="S10" s="16"/>
      <c r="T10" s="16"/>
      <c r="U10" s="16"/>
      <c r="AO10" s="10" t="s">
        <v>1</v>
      </c>
      <c r="AP10">
        <f t="shared" si="6"/>
        <v>0.50704225352112675</v>
      </c>
      <c r="AQ10" t="e">
        <f t="shared" si="6"/>
        <v>#N/A</v>
      </c>
      <c r="AR10" t="e">
        <f t="shared" si="6"/>
        <v>#N/A</v>
      </c>
      <c r="AS10" t="e">
        <f t="shared" si="6"/>
        <v>#N/A</v>
      </c>
      <c r="AT10" t="e">
        <f t="shared" si="6"/>
        <v>#N/A</v>
      </c>
      <c r="AU10">
        <f t="shared" si="6"/>
        <v>0.52777777777777779</v>
      </c>
      <c r="AV10" t="e">
        <f t="shared" si="6"/>
        <v>#N/A</v>
      </c>
      <c r="AW10" t="e">
        <f t="shared" si="6"/>
        <v>#N/A</v>
      </c>
      <c r="AX10" t="e">
        <f t="shared" si="6"/>
        <v>#N/A</v>
      </c>
      <c r="AY10" t="e">
        <f t="shared" si="6"/>
        <v>#N/A</v>
      </c>
      <c r="AZ10">
        <f t="shared" si="6"/>
        <v>0.52941176470588236</v>
      </c>
      <c r="BA10" t="e">
        <f t="shared" si="6"/>
        <v>#N/A</v>
      </c>
      <c r="BB10" t="e">
        <f t="shared" si="6"/>
        <v>#N/A</v>
      </c>
      <c r="BC10" t="e">
        <f t="shared" si="6"/>
        <v>#N/A</v>
      </c>
      <c r="BD10" t="e">
        <f t="shared" si="6"/>
        <v>#N/A</v>
      </c>
      <c r="BE10">
        <f t="shared" si="6"/>
        <v>0.5223880597014926</v>
      </c>
      <c r="BF10" t="e">
        <f t="shared" si="7"/>
        <v>#N/A</v>
      </c>
      <c r="BG10" t="e">
        <f t="shared" si="7"/>
        <v>#N/A</v>
      </c>
      <c r="BH10" t="e">
        <f t="shared" si="7"/>
        <v>#N/A</v>
      </c>
      <c r="BI10" t="e">
        <f t="shared" si="7"/>
        <v>#N/A</v>
      </c>
      <c r="BJ10">
        <f t="shared" si="7"/>
        <v>0.52173913043478259</v>
      </c>
      <c r="BK10" t="e">
        <f t="shared" si="7"/>
        <v>#N/A</v>
      </c>
      <c r="BL10" t="e">
        <f t="shared" si="7"/>
        <v>#N/A</v>
      </c>
      <c r="BM10" t="e">
        <f t="shared" si="7"/>
        <v>#N/A</v>
      </c>
      <c r="BN10" t="e">
        <f t="shared" si="7"/>
        <v>#N/A</v>
      </c>
      <c r="BO10">
        <f t="shared" si="7"/>
        <v>0.52857142857142858</v>
      </c>
      <c r="BP10" t="e">
        <f t="shared" si="7"/>
        <v>#N/A</v>
      </c>
      <c r="BQ10" t="e">
        <f t="shared" si="7"/>
        <v>#N/A</v>
      </c>
      <c r="BR10" t="e">
        <f t="shared" si="7"/>
        <v>#N/A</v>
      </c>
      <c r="BS10" t="e">
        <f t="shared" si="7"/>
        <v>#N/A</v>
      </c>
      <c r="BT10">
        <f t="shared" si="7"/>
        <v>0.52112676056338025</v>
      </c>
      <c r="BU10" t="e">
        <f t="shared" si="7"/>
        <v>#N/A</v>
      </c>
      <c r="BV10" t="e">
        <f t="shared" si="8"/>
        <v>#N/A</v>
      </c>
      <c r="BW10" t="e">
        <f t="shared" si="8"/>
        <v>#N/A</v>
      </c>
      <c r="BX10" t="e">
        <f t="shared" si="8"/>
        <v>#N/A</v>
      </c>
      <c r="BY10">
        <f t="shared" si="8"/>
        <v>0.51428571428571435</v>
      </c>
      <c r="BZ10" t="e">
        <f t="shared" si="8"/>
        <v>#N/A</v>
      </c>
      <c r="CA10" t="e">
        <f t="shared" si="8"/>
        <v>#N/A</v>
      </c>
      <c r="CB10" t="e">
        <f t="shared" si="8"/>
        <v>#N/A</v>
      </c>
      <c r="CC10" t="e">
        <f t="shared" si="8"/>
        <v>#N/A</v>
      </c>
      <c r="CD10">
        <f t="shared" si="8"/>
        <v>0.53623188405797106</v>
      </c>
      <c r="CE10" t="e">
        <f t="shared" si="8"/>
        <v>#N/A</v>
      </c>
      <c r="CF10" t="e">
        <f t="shared" si="8"/>
        <v>#N/A</v>
      </c>
      <c r="CG10" t="e">
        <f t="shared" si="8"/>
        <v>#N/A</v>
      </c>
      <c r="CH10" t="e">
        <f t="shared" si="8"/>
        <v>#N/A</v>
      </c>
      <c r="CI10">
        <f t="shared" si="8"/>
        <v>0.54285714285714293</v>
      </c>
      <c r="CJ10" t="e">
        <f t="shared" si="8"/>
        <v>#N/A</v>
      </c>
      <c r="CK10" t="e">
        <f t="shared" si="8"/>
        <v>#N/A</v>
      </c>
      <c r="CL10" t="e">
        <f t="shared" si="9"/>
        <v>#N/A</v>
      </c>
      <c r="CM10" t="e">
        <f t="shared" si="9"/>
        <v>#N/A</v>
      </c>
      <c r="CN10">
        <f t="shared" si="9"/>
        <v>0.51428571428571435</v>
      </c>
      <c r="CO10" t="e">
        <f t="shared" si="9"/>
        <v>#N/A</v>
      </c>
      <c r="CP10" t="e">
        <f t="shared" si="9"/>
        <v>#N/A</v>
      </c>
      <c r="CQ10" t="e">
        <f t="shared" si="9"/>
        <v>#N/A</v>
      </c>
      <c r="CR10" t="e">
        <f t="shared" si="9"/>
        <v>#N/A</v>
      </c>
      <c r="CS10">
        <f t="shared" si="9"/>
        <v>0.52857142857142858</v>
      </c>
      <c r="CT10" t="e">
        <f t="shared" si="9"/>
        <v>#N/A</v>
      </c>
      <c r="CU10" t="e">
        <f t="shared" si="9"/>
        <v>#N/A</v>
      </c>
      <c r="CV10" t="e">
        <f t="shared" si="9"/>
        <v>#N/A</v>
      </c>
      <c r="CW10" t="e">
        <f t="shared" si="9"/>
        <v>#N/A</v>
      </c>
      <c r="CX10">
        <f t="shared" si="9"/>
        <v>0.52112676056338025</v>
      </c>
      <c r="CY10" t="e">
        <f t="shared" si="9"/>
        <v>#N/A</v>
      </c>
      <c r="CZ10" t="e">
        <f t="shared" si="9"/>
        <v>#N/A</v>
      </c>
      <c r="DA10" t="e">
        <f t="shared" si="9"/>
        <v>#N/A</v>
      </c>
      <c r="DB10" t="e">
        <f t="shared" si="10"/>
        <v>#N/A</v>
      </c>
      <c r="DC10">
        <f t="shared" si="10"/>
        <v>0.52857142857142858</v>
      </c>
      <c r="DD10" t="e">
        <f t="shared" si="10"/>
        <v>#N/A</v>
      </c>
      <c r="DE10" t="e">
        <f t="shared" si="10"/>
        <v>#N/A</v>
      </c>
      <c r="DF10" t="e">
        <f t="shared" si="10"/>
        <v>#N/A</v>
      </c>
      <c r="DG10" t="e">
        <f t="shared" si="10"/>
        <v>#N/A</v>
      </c>
      <c r="DH10" t="e">
        <f t="shared" si="10"/>
        <v>#N/A</v>
      </c>
      <c r="DI10" t="e">
        <f t="shared" si="10"/>
        <v>#N/A</v>
      </c>
      <c r="DJ10" t="e">
        <f t="shared" si="10"/>
        <v>#N/A</v>
      </c>
      <c r="DK10" t="e">
        <f t="shared" si="10"/>
        <v>#N/A</v>
      </c>
      <c r="DL10" t="e">
        <f t="shared" si="10"/>
        <v>#N/A</v>
      </c>
      <c r="DM10" t="e">
        <f t="shared" si="10"/>
        <v>#N/A</v>
      </c>
      <c r="DN10" t="e">
        <f t="shared" si="10"/>
        <v>#N/A</v>
      </c>
      <c r="DO10" t="e">
        <f t="shared" si="10"/>
        <v>#N/A</v>
      </c>
      <c r="DP10" t="e">
        <f t="shared" si="10"/>
        <v>#N/A</v>
      </c>
      <c r="DQ10" t="e">
        <f t="shared" si="10"/>
        <v>#N/A</v>
      </c>
      <c r="DR10" t="e">
        <f t="shared" si="11"/>
        <v>#N/A</v>
      </c>
      <c r="DS10" t="e">
        <f t="shared" si="11"/>
        <v>#N/A</v>
      </c>
      <c r="DT10" t="e">
        <f t="shared" si="11"/>
        <v>#N/A</v>
      </c>
      <c r="DU10" t="e">
        <f t="shared" si="11"/>
        <v>#N/A</v>
      </c>
      <c r="DV10" t="e">
        <f t="shared" si="11"/>
        <v>#N/A</v>
      </c>
      <c r="DW10" t="e">
        <f t="shared" si="11"/>
        <v>#N/A</v>
      </c>
      <c r="DX10" t="e">
        <f t="shared" si="11"/>
        <v>#N/A</v>
      </c>
      <c r="DY10" t="e">
        <f t="shared" si="11"/>
        <v>#N/A</v>
      </c>
      <c r="DZ10" t="e">
        <f t="shared" si="11"/>
        <v>#N/A</v>
      </c>
      <c r="EA10" t="e">
        <f t="shared" si="11"/>
        <v>#N/A</v>
      </c>
      <c r="EB10" t="e">
        <f t="shared" si="11"/>
        <v>#N/A</v>
      </c>
    </row>
    <row r="11" spans="2:132" ht="14.45" x14ac:dyDescent="0.35">
      <c r="B11" s="7" t="s">
        <v>8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AO11" s="7" t="s">
        <v>8</v>
      </c>
      <c r="AP11">
        <f t="shared" si="6"/>
        <v>0</v>
      </c>
      <c r="AQ11" t="e">
        <f t="shared" si="6"/>
        <v>#N/A</v>
      </c>
      <c r="AR11" t="e">
        <f t="shared" si="6"/>
        <v>#N/A</v>
      </c>
      <c r="AS11" t="e">
        <f t="shared" si="6"/>
        <v>#N/A</v>
      </c>
      <c r="AT11" t="e">
        <f t="shared" si="6"/>
        <v>#N/A</v>
      </c>
      <c r="AU11">
        <f t="shared" si="6"/>
        <v>0</v>
      </c>
      <c r="AV11" t="e">
        <f t="shared" si="6"/>
        <v>#N/A</v>
      </c>
      <c r="AW11" t="e">
        <f t="shared" si="6"/>
        <v>#N/A</v>
      </c>
      <c r="AX11" t="e">
        <f t="shared" si="6"/>
        <v>#N/A</v>
      </c>
      <c r="AY11" t="e">
        <f t="shared" si="6"/>
        <v>#N/A</v>
      </c>
      <c r="AZ11">
        <f t="shared" si="6"/>
        <v>0</v>
      </c>
      <c r="BA11" t="e">
        <f t="shared" si="6"/>
        <v>#N/A</v>
      </c>
      <c r="BB11" t="e">
        <f t="shared" si="6"/>
        <v>#N/A</v>
      </c>
      <c r="BC11" t="e">
        <f t="shared" si="6"/>
        <v>#N/A</v>
      </c>
      <c r="BD11" t="e">
        <f t="shared" si="6"/>
        <v>#N/A</v>
      </c>
      <c r="BE11">
        <f t="shared" si="6"/>
        <v>0</v>
      </c>
      <c r="BF11" t="e">
        <f t="shared" si="7"/>
        <v>#N/A</v>
      </c>
      <c r="BG11" t="e">
        <f t="shared" si="7"/>
        <v>#N/A</v>
      </c>
      <c r="BH11" t="e">
        <f t="shared" si="7"/>
        <v>#N/A</v>
      </c>
      <c r="BI11" t="e">
        <f t="shared" si="7"/>
        <v>#N/A</v>
      </c>
      <c r="BJ11">
        <f t="shared" si="7"/>
        <v>0</v>
      </c>
      <c r="BK11" t="e">
        <f t="shared" si="7"/>
        <v>#N/A</v>
      </c>
      <c r="BL11" t="e">
        <f t="shared" si="7"/>
        <v>#N/A</v>
      </c>
      <c r="BM11" t="e">
        <f t="shared" si="7"/>
        <v>#N/A</v>
      </c>
      <c r="BN11" t="e">
        <f t="shared" si="7"/>
        <v>#N/A</v>
      </c>
      <c r="BO11">
        <f t="shared" si="7"/>
        <v>0</v>
      </c>
      <c r="BP11" t="e">
        <f t="shared" si="7"/>
        <v>#N/A</v>
      </c>
      <c r="BQ11" t="e">
        <f t="shared" si="7"/>
        <v>#N/A</v>
      </c>
      <c r="BR11" t="e">
        <f t="shared" si="7"/>
        <v>#N/A</v>
      </c>
      <c r="BS11" t="e">
        <f t="shared" si="7"/>
        <v>#N/A</v>
      </c>
      <c r="BT11">
        <f t="shared" si="7"/>
        <v>0</v>
      </c>
      <c r="BU11" t="e">
        <f t="shared" si="7"/>
        <v>#N/A</v>
      </c>
      <c r="BV11" t="e">
        <f t="shared" si="8"/>
        <v>#N/A</v>
      </c>
      <c r="BW11" t="e">
        <f t="shared" si="8"/>
        <v>#N/A</v>
      </c>
      <c r="BX11" t="e">
        <f t="shared" si="8"/>
        <v>#N/A</v>
      </c>
      <c r="BY11">
        <f t="shared" si="8"/>
        <v>0</v>
      </c>
      <c r="BZ11" t="e">
        <f t="shared" si="8"/>
        <v>#N/A</v>
      </c>
      <c r="CA11" t="e">
        <f t="shared" si="8"/>
        <v>#N/A</v>
      </c>
      <c r="CB11" t="e">
        <f t="shared" si="8"/>
        <v>#N/A</v>
      </c>
      <c r="CC11" t="e">
        <f t="shared" si="8"/>
        <v>#N/A</v>
      </c>
      <c r="CD11">
        <f t="shared" si="8"/>
        <v>0</v>
      </c>
      <c r="CE11" t="e">
        <f t="shared" si="8"/>
        <v>#N/A</v>
      </c>
      <c r="CF11" t="e">
        <f t="shared" si="8"/>
        <v>#N/A</v>
      </c>
      <c r="CG11" t="e">
        <f t="shared" si="8"/>
        <v>#N/A</v>
      </c>
      <c r="CH11" t="e">
        <f t="shared" si="8"/>
        <v>#N/A</v>
      </c>
      <c r="CI11">
        <f t="shared" si="8"/>
        <v>0</v>
      </c>
      <c r="CJ11" t="e">
        <f t="shared" si="8"/>
        <v>#N/A</v>
      </c>
      <c r="CK11" t="e">
        <f t="shared" si="8"/>
        <v>#N/A</v>
      </c>
      <c r="CL11" t="e">
        <f t="shared" si="9"/>
        <v>#N/A</v>
      </c>
      <c r="CM11" t="e">
        <f t="shared" si="9"/>
        <v>#N/A</v>
      </c>
      <c r="CN11">
        <f t="shared" si="9"/>
        <v>0</v>
      </c>
      <c r="CO11" t="e">
        <f t="shared" si="9"/>
        <v>#N/A</v>
      </c>
      <c r="CP11" t="e">
        <f t="shared" si="9"/>
        <v>#N/A</v>
      </c>
      <c r="CQ11" t="e">
        <f t="shared" si="9"/>
        <v>#N/A</v>
      </c>
      <c r="CR11" t="e">
        <f t="shared" si="9"/>
        <v>#N/A</v>
      </c>
      <c r="CS11">
        <f t="shared" si="9"/>
        <v>0</v>
      </c>
      <c r="CT11" t="e">
        <f t="shared" si="9"/>
        <v>#N/A</v>
      </c>
      <c r="CU11" t="e">
        <f t="shared" si="9"/>
        <v>#N/A</v>
      </c>
      <c r="CV11" t="e">
        <f t="shared" si="9"/>
        <v>#N/A</v>
      </c>
      <c r="CW11" t="e">
        <f t="shared" si="9"/>
        <v>#N/A</v>
      </c>
      <c r="CX11">
        <f t="shared" si="9"/>
        <v>0</v>
      </c>
      <c r="CY11" t="e">
        <f t="shared" si="9"/>
        <v>#N/A</v>
      </c>
      <c r="CZ11" t="e">
        <f t="shared" si="9"/>
        <v>#N/A</v>
      </c>
      <c r="DA11" t="e">
        <f t="shared" si="9"/>
        <v>#N/A</v>
      </c>
      <c r="DB11" t="e">
        <f t="shared" si="10"/>
        <v>#N/A</v>
      </c>
      <c r="DC11">
        <f t="shared" si="10"/>
        <v>0</v>
      </c>
      <c r="DD11" t="e">
        <f t="shared" si="10"/>
        <v>#N/A</v>
      </c>
      <c r="DE11" t="e">
        <f t="shared" si="10"/>
        <v>#N/A</v>
      </c>
      <c r="DF11" t="e">
        <f t="shared" si="10"/>
        <v>#N/A</v>
      </c>
      <c r="DG11" t="e">
        <f t="shared" si="10"/>
        <v>#N/A</v>
      </c>
      <c r="DH11" t="e">
        <f t="shared" si="10"/>
        <v>#N/A</v>
      </c>
      <c r="DI11" t="e">
        <f t="shared" si="10"/>
        <v>#N/A</v>
      </c>
      <c r="DJ11" t="e">
        <f t="shared" si="10"/>
        <v>#N/A</v>
      </c>
      <c r="DK11" t="e">
        <f t="shared" si="10"/>
        <v>#N/A</v>
      </c>
      <c r="DL11" t="e">
        <f t="shared" si="10"/>
        <v>#N/A</v>
      </c>
      <c r="DM11" t="e">
        <f t="shared" si="10"/>
        <v>#N/A</v>
      </c>
      <c r="DN11" t="e">
        <f t="shared" si="10"/>
        <v>#N/A</v>
      </c>
      <c r="DO11" t="e">
        <f t="shared" si="10"/>
        <v>#N/A</v>
      </c>
      <c r="DP11" t="e">
        <f t="shared" si="10"/>
        <v>#N/A</v>
      </c>
      <c r="DQ11" t="e">
        <f t="shared" si="10"/>
        <v>#N/A</v>
      </c>
      <c r="DR11" t="e">
        <f t="shared" si="11"/>
        <v>#N/A</v>
      </c>
      <c r="DS11" t="e">
        <f t="shared" si="11"/>
        <v>#N/A</v>
      </c>
      <c r="DT11" t="e">
        <f t="shared" si="11"/>
        <v>#N/A</v>
      </c>
      <c r="DU11" t="e">
        <f t="shared" si="11"/>
        <v>#N/A</v>
      </c>
      <c r="DV11" t="e">
        <f t="shared" si="11"/>
        <v>#N/A</v>
      </c>
      <c r="DW11" t="e">
        <f t="shared" si="11"/>
        <v>#N/A</v>
      </c>
      <c r="DX11" t="e">
        <f t="shared" si="11"/>
        <v>#N/A</v>
      </c>
      <c r="DY11" t="e">
        <f t="shared" si="11"/>
        <v>#N/A</v>
      </c>
      <c r="DZ11" t="e">
        <f t="shared" si="11"/>
        <v>#N/A</v>
      </c>
      <c r="EA11" t="e">
        <f t="shared" si="11"/>
        <v>#N/A</v>
      </c>
      <c r="EB11" t="e">
        <f t="shared" si="11"/>
        <v>#N/A</v>
      </c>
    </row>
    <row r="12" spans="2:132" thickBot="1" x14ac:dyDescent="0.4">
      <c r="C12" s="2"/>
      <c r="D12" s="2"/>
      <c r="E12" s="2"/>
      <c r="F12" s="2"/>
    </row>
    <row r="13" spans="2:132" thickBot="1" x14ac:dyDescent="0.4">
      <c r="B13" s="5" t="s">
        <v>4</v>
      </c>
      <c r="C13" s="3">
        <v>43258</v>
      </c>
      <c r="D13" s="3">
        <v>43333</v>
      </c>
      <c r="E13" s="3">
        <v>43353</v>
      </c>
      <c r="F13" s="3">
        <f>Marina!F13</f>
        <v>43357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AO13" s="5" t="s">
        <v>4</v>
      </c>
      <c r="AP13" s="1">
        <f>Marina!AP13</f>
        <v>43257</v>
      </c>
      <c r="AQ13" s="1">
        <f>Marina!AQ13</f>
        <v>43258</v>
      </c>
      <c r="AR13" s="1">
        <f>Marina!AR13</f>
        <v>43259</v>
      </c>
      <c r="AS13" s="1">
        <f>Marina!AS13</f>
        <v>43262</v>
      </c>
      <c r="AT13" s="1">
        <f>Marina!AT13</f>
        <v>43263</v>
      </c>
      <c r="AU13" s="1">
        <f>Marina!AU13</f>
        <v>43264</v>
      </c>
      <c r="AV13" s="1">
        <f>Marina!AV13</f>
        <v>43265</v>
      </c>
      <c r="AW13" s="1">
        <f>Marina!AW13</f>
        <v>43266</v>
      </c>
      <c r="AX13" s="1">
        <f>Marina!AX13</f>
        <v>43269</v>
      </c>
      <c r="AY13" s="1">
        <f>Marina!AY13</f>
        <v>43270</v>
      </c>
      <c r="AZ13" s="1">
        <f>Marina!AZ13</f>
        <v>43271</v>
      </c>
      <c r="BA13" s="1">
        <f>Marina!BA13</f>
        <v>43272</v>
      </c>
      <c r="BB13" s="1">
        <f>Marina!BB13</f>
        <v>43273</v>
      </c>
      <c r="BC13" s="1">
        <f>Marina!BC13</f>
        <v>43276</v>
      </c>
      <c r="BD13" s="1">
        <f>Marina!BD13</f>
        <v>43277</v>
      </c>
      <c r="BE13" s="1">
        <f>Marina!BE13</f>
        <v>43278</v>
      </c>
      <c r="BF13" s="1">
        <f>Marina!BF13</f>
        <v>43279</v>
      </c>
      <c r="BG13" s="1">
        <f>Marina!BG13</f>
        <v>43280</v>
      </c>
      <c r="BH13" s="1">
        <f>Marina!BH13</f>
        <v>43283</v>
      </c>
      <c r="BI13" s="1">
        <f>Marina!BI13</f>
        <v>43284</v>
      </c>
      <c r="BJ13" s="1">
        <f>Marina!BJ13</f>
        <v>43285</v>
      </c>
      <c r="BK13" s="1">
        <f>Marina!BK13</f>
        <v>43286</v>
      </c>
      <c r="BL13" s="1">
        <f>Marina!BL13</f>
        <v>43287</v>
      </c>
      <c r="BM13" s="1">
        <f>Marina!BM13</f>
        <v>43290</v>
      </c>
      <c r="BN13" s="1">
        <f>Marina!BN13</f>
        <v>43291</v>
      </c>
      <c r="BO13" s="1">
        <f>Marina!BO13</f>
        <v>43292</v>
      </c>
      <c r="BP13" s="1">
        <f>Marina!BP13</f>
        <v>43293</v>
      </c>
      <c r="BQ13" s="1">
        <f>Marina!BQ13</f>
        <v>43294</v>
      </c>
      <c r="BR13" s="1">
        <f>Marina!BR13</f>
        <v>43297</v>
      </c>
      <c r="BS13" s="1">
        <f>Marina!BS13</f>
        <v>43298</v>
      </c>
      <c r="BT13" s="1">
        <f>Marina!BT13</f>
        <v>43299</v>
      </c>
      <c r="BU13" s="1">
        <f>Marina!BU13</f>
        <v>43300</v>
      </c>
      <c r="BV13" s="1">
        <f>Marina!BV13</f>
        <v>43301</v>
      </c>
      <c r="BW13" s="1">
        <f>Marina!BW13</f>
        <v>43304</v>
      </c>
      <c r="BX13" s="1">
        <f>Marina!BX13</f>
        <v>43305</v>
      </c>
      <c r="BY13" s="1">
        <f>Marina!BY13</f>
        <v>43306</v>
      </c>
      <c r="BZ13" s="1">
        <f>Marina!BZ13</f>
        <v>43307</v>
      </c>
      <c r="CA13" s="1">
        <f>Marina!CA13</f>
        <v>43308</v>
      </c>
      <c r="CB13" s="1">
        <f>Marina!CB13</f>
        <v>43311</v>
      </c>
      <c r="CC13" s="1">
        <f>Marina!CC13</f>
        <v>43312</v>
      </c>
      <c r="CD13" s="1">
        <f>Marina!CD13</f>
        <v>43313</v>
      </c>
      <c r="CE13" s="1">
        <f>Marina!CE13</f>
        <v>43314</v>
      </c>
      <c r="CF13" s="1">
        <f>Marina!CF13</f>
        <v>43315</v>
      </c>
      <c r="CG13" s="1">
        <f>Marina!CG13</f>
        <v>43318</v>
      </c>
      <c r="CH13" s="1">
        <f>Marina!CH13</f>
        <v>43319</v>
      </c>
      <c r="CI13" s="1">
        <f>Marina!CI13</f>
        <v>43320</v>
      </c>
      <c r="CJ13" s="1">
        <f>Marina!CJ13</f>
        <v>43321</v>
      </c>
      <c r="CK13" s="1">
        <f>Marina!CK13</f>
        <v>43322</v>
      </c>
      <c r="CL13" s="1">
        <f>Marina!CL13</f>
        <v>43325</v>
      </c>
      <c r="CM13" s="1">
        <f>Marina!CM13</f>
        <v>43326</v>
      </c>
      <c r="CN13" s="1">
        <f>Marina!CN13</f>
        <v>43327</v>
      </c>
      <c r="CO13" s="1">
        <f>Marina!CO13</f>
        <v>43328</v>
      </c>
      <c r="CP13" s="1">
        <f>Marina!CP13</f>
        <v>43329</v>
      </c>
      <c r="CQ13" s="1">
        <f>Marina!CQ13</f>
        <v>43332</v>
      </c>
      <c r="CR13" s="1">
        <f>Marina!CR13</f>
        <v>43333</v>
      </c>
      <c r="CS13" s="1">
        <f>Marina!CS13</f>
        <v>43334</v>
      </c>
      <c r="CT13" s="1">
        <f>Marina!CT13</f>
        <v>43335</v>
      </c>
      <c r="CU13" s="1">
        <f>Marina!CU13</f>
        <v>43336</v>
      </c>
      <c r="CV13" s="1">
        <f>Marina!CV13</f>
        <v>43339</v>
      </c>
      <c r="CW13" s="1">
        <f>Marina!CW13</f>
        <v>43340</v>
      </c>
      <c r="CX13" s="1">
        <f>Marina!CX13</f>
        <v>43341</v>
      </c>
      <c r="CY13" s="1">
        <f>Marina!CY13</f>
        <v>43342</v>
      </c>
      <c r="CZ13" s="1">
        <f>Marina!CZ13</f>
        <v>43343</v>
      </c>
      <c r="DA13" s="1">
        <f>Marina!DA13</f>
        <v>43346</v>
      </c>
      <c r="DB13" s="1">
        <f>Marina!DB13</f>
        <v>43347</v>
      </c>
      <c r="DC13" s="1">
        <f>Marina!DC13</f>
        <v>43348</v>
      </c>
      <c r="DD13" s="1">
        <f>Marina!DD13</f>
        <v>43349</v>
      </c>
      <c r="DE13" s="1">
        <f>Marina!DE13</f>
        <v>43350</v>
      </c>
      <c r="DF13" s="1">
        <f>Marina!DF13</f>
        <v>43352</v>
      </c>
      <c r="DG13" s="1">
        <f>Marina!DG13</f>
        <v>43353</v>
      </c>
      <c r="DH13" s="1">
        <f>Marina!DH13</f>
        <v>43354</v>
      </c>
      <c r="DI13" s="1">
        <f>Marina!DI13</f>
        <v>43355</v>
      </c>
      <c r="DJ13" s="1">
        <f>Marina!DJ13</f>
        <v>43356</v>
      </c>
      <c r="DK13" s="1">
        <f>Marina!DK13</f>
        <v>43357</v>
      </c>
      <c r="DL13" s="1">
        <f>Marina!DL13</f>
        <v>43360</v>
      </c>
      <c r="DM13" s="1">
        <f>Marina!DM13</f>
        <v>43361</v>
      </c>
      <c r="DN13" s="1">
        <f>Marina!DN13</f>
        <v>43362</v>
      </c>
      <c r="DO13" s="1">
        <f>Marina!DO13</f>
        <v>43363</v>
      </c>
      <c r="DP13" s="1">
        <f>Marina!DP13</f>
        <v>43364</v>
      </c>
      <c r="DQ13" s="1">
        <f>Marina!DQ13</f>
        <v>43367</v>
      </c>
      <c r="DR13" s="1">
        <f>Marina!DR13</f>
        <v>43368</v>
      </c>
      <c r="DS13" s="1">
        <f>Marina!DS13</f>
        <v>43369</v>
      </c>
      <c r="DT13" s="1">
        <f>Marina!DT13</f>
        <v>43370</v>
      </c>
      <c r="DU13" s="1">
        <f>Marina!DU13</f>
        <v>43371</v>
      </c>
      <c r="DV13" s="1">
        <f>Marina!DV13</f>
        <v>43374</v>
      </c>
      <c r="DW13" s="1">
        <f>Marina!DW13</f>
        <v>43375</v>
      </c>
      <c r="DX13" s="1">
        <f>Marina!DX13</f>
        <v>43376</v>
      </c>
      <c r="DY13" s="1">
        <f>Marina!DY13</f>
        <v>43377</v>
      </c>
      <c r="DZ13" s="1">
        <f>Marina!DZ13</f>
        <v>43378</v>
      </c>
      <c r="EA13" s="1">
        <f>Marina!EA13</f>
        <v>43381</v>
      </c>
      <c r="EB13" s="1">
        <f>Marina!EB13</f>
        <v>43382</v>
      </c>
    </row>
    <row r="14" spans="2:132" ht="14.45" x14ac:dyDescent="0.35">
      <c r="B14" s="6" t="s">
        <v>0</v>
      </c>
      <c r="C14" s="13">
        <f>Marina!C14/(1-Marina!C$16)</f>
        <v>0.43243243243243246</v>
      </c>
      <c r="D14" s="13">
        <f>Marina!D14/(1-Marina!D$16)</f>
        <v>0.4358974358974359</v>
      </c>
      <c r="E14" s="13">
        <f>Marina!E14/(1-Marina!E$16)</f>
        <v>0.46249999999999997</v>
      </c>
      <c r="F14" s="13">
        <f>Marina!F14/(1-Marina!F$16)</f>
        <v>0.47560975609756095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AO14" s="6" t="s">
        <v>0</v>
      </c>
      <c r="AP14" t="e">
        <f t="shared" ref="AP14:BE16" si="12">HLOOKUP(AP$3,$B$13:$AM$16,MATCH($AO14,$B$13:$B$16,0),FALSE)</f>
        <v>#N/A</v>
      </c>
      <c r="AQ14">
        <f t="shared" si="12"/>
        <v>0.43243243243243246</v>
      </c>
      <c r="AR14" t="e">
        <f t="shared" si="12"/>
        <v>#N/A</v>
      </c>
      <c r="AS14" t="e">
        <f t="shared" si="12"/>
        <v>#N/A</v>
      </c>
      <c r="AT14" t="e">
        <f t="shared" si="12"/>
        <v>#N/A</v>
      </c>
      <c r="AU14" t="e">
        <f t="shared" si="12"/>
        <v>#N/A</v>
      </c>
      <c r="AV14" t="e">
        <f t="shared" si="12"/>
        <v>#N/A</v>
      </c>
      <c r="AW14" t="e">
        <f t="shared" si="12"/>
        <v>#N/A</v>
      </c>
      <c r="AX14" t="e">
        <f t="shared" si="12"/>
        <v>#N/A</v>
      </c>
      <c r="AY14" t="e">
        <f t="shared" si="12"/>
        <v>#N/A</v>
      </c>
      <c r="AZ14" t="e">
        <f t="shared" si="12"/>
        <v>#N/A</v>
      </c>
      <c r="BA14" t="e">
        <f t="shared" si="12"/>
        <v>#N/A</v>
      </c>
      <c r="BB14" t="e">
        <f t="shared" si="12"/>
        <v>#N/A</v>
      </c>
      <c r="BC14" t="e">
        <f t="shared" si="12"/>
        <v>#N/A</v>
      </c>
      <c r="BD14" t="e">
        <f t="shared" si="12"/>
        <v>#N/A</v>
      </c>
      <c r="BE14" t="e">
        <f t="shared" si="12"/>
        <v>#N/A</v>
      </c>
      <c r="BF14" t="e">
        <f t="shared" ref="BF14:BU16" si="13">HLOOKUP(BF$3,$B$13:$AM$16,MATCH($AO14,$B$13:$B$16,0),FALSE)</f>
        <v>#N/A</v>
      </c>
      <c r="BG14" t="e">
        <f t="shared" si="13"/>
        <v>#N/A</v>
      </c>
      <c r="BH14" t="e">
        <f t="shared" si="13"/>
        <v>#N/A</v>
      </c>
      <c r="BI14" t="e">
        <f t="shared" si="13"/>
        <v>#N/A</v>
      </c>
      <c r="BJ14" t="e">
        <f t="shared" si="13"/>
        <v>#N/A</v>
      </c>
      <c r="BK14" t="e">
        <f t="shared" si="13"/>
        <v>#N/A</v>
      </c>
      <c r="BL14" t="e">
        <f t="shared" si="13"/>
        <v>#N/A</v>
      </c>
      <c r="BM14" t="e">
        <f t="shared" si="13"/>
        <v>#N/A</v>
      </c>
      <c r="BN14" t="e">
        <f t="shared" si="13"/>
        <v>#N/A</v>
      </c>
      <c r="BO14" t="e">
        <f t="shared" si="13"/>
        <v>#N/A</v>
      </c>
      <c r="BP14" t="e">
        <f t="shared" si="13"/>
        <v>#N/A</v>
      </c>
      <c r="BQ14" t="e">
        <f t="shared" si="13"/>
        <v>#N/A</v>
      </c>
      <c r="BR14" t="e">
        <f t="shared" si="13"/>
        <v>#N/A</v>
      </c>
      <c r="BS14" t="e">
        <f t="shared" si="13"/>
        <v>#N/A</v>
      </c>
      <c r="BT14" t="e">
        <f t="shared" si="13"/>
        <v>#N/A</v>
      </c>
      <c r="BU14" t="e">
        <f t="shared" si="13"/>
        <v>#N/A</v>
      </c>
      <c r="BV14" t="e">
        <f t="shared" ref="BV14:CK16" si="14">HLOOKUP(BV$3,$B$13:$AM$16,MATCH($AO14,$B$13:$B$16,0),FALSE)</f>
        <v>#N/A</v>
      </c>
      <c r="BW14" t="e">
        <f t="shared" si="14"/>
        <v>#N/A</v>
      </c>
      <c r="BX14" t="e">
        <f t="shared" si="14"/>
        <v>#N/A</v>
      </c>
      <c r="BY14" t="e">
        <f t="shared" si="14"/>
        <v>#N/A</v>
      </c>
      <c r="BZ14" t="e">
        <f t="shared" si="14"/>
        <v>#N/A</v>
      </c>
      <c r="CA14" t="e">
        <f t="shared" si="14"/>
        <v>#N/A</v>
      </c>
      <c r="CB14" t="e">
        <f t="shared" si="14"/>
        <v>#N/A</v>
      </c>
      <c r="CC14" t="e">
        <f t="shared" si="14"/>
        <v>#N/A</v>
      </c>
      <c r="CD14" t="e">
        <f t="shared" si="14"/>
        <v>#N/A</v>
      </c>
      <c r="CE14" t="e">
        <f t="shared" si="14"/>
        <v>#N/A</v>
      </c>
      <c r="CF14" t="e">
        <f t="shared" si="14"/>
        <v>#N/A</v>
      </c>
      <c r="CG14" t="e">
        <f t="shared" si="14"/>
        <v>#N/A</v>
      </c>
      <c r="CH14" t="e">
        <f t="shared" si="14"/>
        <v>#N/A</v>
      </c>
      <c r="CI14" t="e">
        <f t="shared" si="14"/>
        <v>#N/A</v>
      </c>
      <c r="CJ14" t="e">
        <f t="shared" si="14"/>
        <v>#N/A</v>
      </c>
      <c r="CK14" t="e">
        <f t="shared" si="14"/>
        <v>#N/A</v>
      </c>
      <c r="CL14" t="e">
        <f t="shared" ref="CL14:DA16" si="15">HLOOKUP(CL$3,$B$13:$AM$16,MATCH($AO14,$B$13:$B$16,0),FALSE)</f>
        <v>#N/A</v>
      </c>
      <c r="CM14" t="e">
        <f t="shared" si="15"/>
        <v>#N/A</v>
      </c>
      <c r="CN14" t="e">
        <f t="shared" si="15"/>
        <v>#N/A</v>
      </c>
      <c r="CO14" t="e">
        <f t="shared" si="15"/>
        <v>#N/A</v>
      </c>
      <c r="CP14" t="e">
        <f t="shared" si="15"/>
        <v>#N/A</v>
      </c>
      <c r="CQ14" t="e">
        <f t="shared" si="15"/>
        <v>#N/A</v>
      </c>
      <c r="CR14">
        <f t="shared" si="15"/>
        <v>0.4358974358974359</v>
      </c>
      <c r="CS14" t="e">
        <f t="shared" si="15"/>
        <v>#N/A</v>
      </c>
      <c r="CT14" t="e">
        <f t="shared" si="15"/>
        <v>#N/A</v>
      </c>
      <c r="CU14" t="e">
        <f t="shared" si="15"/>
        <v>#N/A</v>
      </c>
      <c r="CV14" t="e">
        <f t="shared" si="15"/>
        <v>#N/A</v>
      </c>
      <c r="CW14" t="e">
        <f t="shared" si="15"/>
        <v>#N/A</v>
      </c>
      <c r="CX14" t="e">
        <f t="shared" si="15"/>
        <v>#N/A</v>
      </c>
      <c r="CY14" t="e">
        <f t="shared" si="15"/>
        <v>#N/A</v>
      </c>
      <c r="CZ14" t="e">
        <f t="shared" si="15"/>
        <v>#N/A</v>
      </c>
      <c r="DA14" t="e">
        <f t="shared" si="15"/>
        <v>#N/A</v>
      </c>
      <c r="DB14" t="e">
        <f t="shared" ref="DB14:DQ16" si="16">HLOOKUP(DB$3,$B$13:$AM$16,MATCH($AO14,$B$13:$B$16,0),FALSE)</f>
        <v>#N/A</v>
      </c>
      <c r="DC14" t="e">
        <f t="shared" si="16"/>
        <v>#N/A</v>
      </c>
      <c r="DD14" t="e">
        <f t="shared" si="16"/>
        <v>#N/A</v>
      </c>
      <c r="DE14" t="e">
        <f t="shared" si="16"/>
        <v>#N/A</v>
      </c>
      <c r="DF14" t="e">
        <f t="shared" si="16"/>
        <v>#N/A</v>
      </c>
      <c r="DG14">
        <f t="shared" si="16"/>
        <v>0.46249999999999997</v>
      </c>
      <c r="DH14" t="e">
        <f t="shared" si="16"/>
        <v>#N/A</v>
      </c>
      <c r="DI14" t="e">
        <f t="shared" si="16"/>
        <v>#N/A</v>
      </c>
      <c r="DJ14" t="e">
        <f t="shared" si="16"/>
        <v>#N/A</v>
      </c>
      <c r="DK14">
        <f t="shared" si="16"/>
        <v>0.47560975609756095</v>
      </c>
      <c r="DL14" t="e">
        <f t="shared" si="16"/>
        <v>#N/A</v>
      </c>
      <c r="DM14" t="e">
        <f t="shared" si="16"/>
        <v>#N/A</v>
      </c>
      <c r="DN14" t="e">
        <f t="shared" si="16"/>
        <v>#N/A</v>
      </c>
      <c r="DO14" t="e">
        <f t="shared" si="16"/>
        <v>#N/A</v>
      </c>
      <c r="DP14" t="e">
        <f t="shared" si="16"/>
        <v>#N/A</v>
      </c>
      <c r="DQ14" t="e">
        <f t="shared" si="16"/>
        <v>#N/A</v>
      </c>
      <c r="DR14" t="e">
        <f t="shared" ref="DR14:EB16" si="17">HLOOKUP(DR$3,$B$13:$AM$16,MATCH($AO14,$B$13:$B$16,0),FALSE)</f>
        <v>#N/A</v>
      </c>
      <c r="DS14" t="e">
        <f t="shared" si="17"/>
        <v>#N/A</v>
      </c>
      <c r="DT14" t="e">
        <f t="shared" si="17"/>
        <v>#N/A</v>
      </c>
      <c r="DU14" t="e">
        <f t="shared" si="17"/>
        <v>#N/A</v>
      </c>
      <c r="DV14" t="e">
        <f t="shared" si="17"/>
        <v>#N/A</v>
      </c>
      <c r="DW14" t="e">
        <f t="shared" si="17"/>
        <v>#N/A</v>
      </c>
      <c r="DX14" t="e">
        <f t="shared" si="17"/>
        <v>#N/A</v>
      </c>
      <c r="DY14" t="e">
        <f t="shared" si="17"/>
        <v>#N/A</v>
      </c>
      <c r="DZ14" t="e">
        <f t="shared" si="17"/>
        <v>#N/A</v>
      </c>
      <c r="EA14" t="e">
        <f t="shared" si="17"/>
        <v>#N/A</v>
      </c>
      <c r="EB14" t="e">
        <f t="shared" si="17"/>
        <v>#N/A</v>
      </c>
    </row>
    <row r="15" spans="2:132" ht="14.45" x14ac:dyDescent="0.35">
      <c r="B15" s="10" t="s">
        <v>1</v>
      </c>
      <c r="C15" s="16">
        <f>Marina!C15/(1-Marina!C$16)</f>
        <v>0.56756756756756754</v>
      </c>
      <c r="D15" s="16">
        <f>Marina!D15/(1-Marina!D$16)</f>
        <v>0.57692307692307687</v>
      </c>
      <c r="E15" s="16">
        <f>Marina!E15/(1-Marina!E$16)</f>
        <v>0.53749999999999998</v>
      </c>
      <c r="F15" s="16">
        <f>Marina!F15/(1-Marina!F$16)</f>
        <v>0.52439024390243894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AO15" s="10" t="s">
        <v>1</v>
      </c>
      <c r="AP15" t="e">
        <f t="shared" si="12"/>
        <v>#N/A</v>
      </c>
      <c r="AQ15">
        <f t="shared" si="12"/>
        <v>0.56756756756756754</v>
      </c>
      <c r="AR15" t="e">
        <f t="shared" si="12"/>
        <v>#N/A</v>
      </c>
      <c r="AS15" t="e">
        <f t="shared" si="12"/>
        <v>#N/A</v>
      </c>
      <c r="AT15" t="e">
        <f t="shared" si="12"/>
        <v>#N/A</v>
      </c>
      <c r="AU15" t="e">
        <f t="shared" si="12"/>
        <v>#N/A</v>
      </c>
      <c r="AV15" t="e">
        <f t="shared" si="12"/>
        <v>#N/A</v>
      </c>
      <c r="AW15" t="e">
        <f t="shared" si="12"/>
        <v>#N/A</v>
      </c>
      <c r="AX15" t="e">
        <f t="shared" si="12"/>
        <v>#N/A</v>
      </c>
      <c r="AY15" t="e">
        <f t="shared" si="12"/>
        <v>#N/A</v>
      </c>
      <c r="AZ15" t="e">
        <f t="shared" si="12"/>
        <v>#N/A</v>
      </c>
      <c r="BA15" t="e">
        <f t="shared" si="12"/>
        <v>#N/A</v>
      </c>
      <c r="BB15" t="e">
        <f t="shared" si="12"/>
        <v>#N/A</v>
      </c>
      <c r="BC15" t="e">
        <f t="shared" si="12"/>
        <v>#N/A</v>
      </c>
      <c r="BD15" t="e">
        <f t="shared" si="12"/>
        <v>#N/A</v>
      </c>
      <c r="BE15" t="e">
        <f t="shared" si="12"/>
        <v>#N/A</v>
      </c>
      <c r="BF15" t="e">
        <f t="shared" si="13"/>
        <v>#N/A</v>
      </c>
      <c r="BG15" t="e">
        <f t="shared" si="13"/>
        <v>#N/A</v>
      </c>
      <c r="BH15" t="e">
        <f t="shared" si="13"/>
        <v>#N/A</v>
      </c>
      <c r="BI15" t="e">
        <f t="shared" si="13"/>
        <v>#N/A</v>
      </c>
      <c r="BJ15" t="e">
        <f t="shared" si="13"/>
        <v>#N/A</v>
      </c>
      <c r="BK15" t="e">
        <f t="shared" si="13"/>
        <v>#N/A</v>
      </c>
      <c r="BL15" t="e">
        <f t="shared" si="13"/>
        <v>#N/A</v>
      </c>
      <c r="BM15" t="e">
        <f t="shared" si="13"/>
        <v>#N/A</v>
      </c>
      <c r="BN15" t="e">
        <f t="shared" si="13"/>
        <v>#N/A</v>
      </c>
      <c r="BO15" t="e">
        <f t="shared" si="13"/>
        <v>#N/A</v>
      </c>
      <c r="BP15" t="e">
        <f t="shared" si="13"/>
        <v>#N/A</v>
      </c>
      <c r="BQ15" t="e">
        <f t="shared" si="13"/>
        <v>#N/A</v>
      </c>
      <c r="BR15" t="e">
        <f t="shared" si="13"/>
        <v>#N/A</v>
      </c>
      <c r="BS15" t="e">
        <f t="shared" si="13"/>
        <v>#N/A</v>
      </c>
      <c r="BT15" t="e">
        <f t="shared" si="13"/>
        <v>#N/A</v>
      </c>
      <c r="BU15" t="e">
        <f t="shared" si="13"/>
        <v>#N/A</v>
      </c>
      <c r="BV15" t="e">
        <f t="shared" si="14"/>
        <v>#N/A</v>
      </c>
      <c r="BW15" t="e">
        <f t="shared" si="14"/>
        <v>#N/A</v>
      </c>
      <c r="BX15" t="e">
        <f t="shared" si="14"/>
        <v>#N/A</v>
      </c>
      <c r="BY15" t="e">
        <f t="shared" si="14"/>
        <v>#N/A</v>
      </c>
      <c r="BZ15" t="e">
        <f t="shared" si="14"/>
        <v>#N/A</v>
      </c>
      <c r="CA15" t="e">
        <f t="shared" si="14"/>
        <v>#N/A</v>
      </c>
      <c r="CB15" t="e">
        <f t="shared" si="14"/>
        <v>#N/A</v>
      </c>
      <c r="CC15" t="e">
        <f t="shared" si="14"/>
        <v>#N/A</v>
      </c>
      <c r="CD15" t="e">
        <f t="shared" si="14"/>
        <v>#N/A</v>
      </c>
      <c r="CE15" t="e">
        <f t="shared" si="14"/>
        <v>#N/A</v>
      </c>
      <c r="CF15" t="e">
        <f t="shared" si="14"/>
        <v>#N/A</v>
      </c>
      <c r="CG15" t="e">
        <f t="shared" si="14"/>
        <v>#N/A</v>
      </c>
      <c r="CH15" t="e">
        <f t="shared" si="14"/>
        <v>#N/A</v>
      </c>
      <c r="CI15" t="e">
        <f t="shared" si="14"/>
        <v>#N/A</v>
      </c>
      <c r="CJ15" t="e">
        <f t="shared" si="14"/>
        <v>#N/A</v>
      </c>
      <c r="CK15" t="e">
        <f t="shared" si="14"/>
        <v>#N/A</v>
      </c>
      <c r="CL15" t="e">
        <f t="shared" si="15"/>
        <v>#N/A</v>
      </c>
      <c r="CM15" t="e">
        <f t="shared" si="15"/>
        <v>#N/A</v>
      </c>
      <c r="CN15" t="e">
        <f t="shared" si="15"/>
        <v>#N/A</v>
      </c>
      <c r="CO15" t="e">
        <f t="shared" si="15"/>
        <v>#N/A</v>
      </c>
      <c r="CP15" t="e">
        <f t="shared" si="15"/>
        <v>#N/A</v>
      </c>
      <c r="CQ15" t="e">
        <f t="shared" si="15"/>
        <v>#N/A</v>
      </c>
      <c r="CR15">
        <f t="shared" si="15"/>
        <v>0.57692307692307687</v>
      </c>
      <c r="CS15" t="e">
        <f t="shared" si="15"/>
        <v>#N/A</v>
      </c>
      <c r="CT15" t="e">
        <f t="shared" si="15"/>
        <v>#N/A</v>
      </c>
      <c r="CU15" t="e">
        <f t="shared" si="15"/>
        <v>#N/A</v>
      </c>
      <c r="CV15" t="e">
        <f t="shared" si="15"/>
        <v>#N/A</v>
      </c>
      <c r="CW15" t="e">
        <f t="shared" si="15"/>
        <v>#N/A</v>
      </c>
      <c r="CX15" t="e">
        <f t="shared" si="15"/>
        <v>#N/A</v>
      </c>
      <c r="CY15" t="e">
        <f t="shared" si="15"/>
        <v>#N/A</v>
      </c>
      <c r="CZ15" t="e">
        <f t="shared" si="15"/>
        <v>#N/A</v>
      </c>
      <c r="DA15" t="e">
        <f t="shared" si="15"/>
        <v>#N/A</v>
      </c>
      <c r="DB15" t="e">
        <f t="shared" si="16"/>
        <v>#N/A</v>
      </c>
      <c r="DC15" t="e">
        <f t="shared" si="16"/>
        <v>#N/A</v>
      </c>
      <c r="DD15" t="e">
        <f t="shared" si="16"/>
        <v>#N/A</v>
      </c>
      <c r="DE15" t="e">
        <f t="shared" si="16"/>
        <v>#N/A</v>
      </c>
      <c r="DF15" t="e">
        <f t="shared" si="16"/>
        <v>#N/A</v>
      </c>
      <c r="DG15">
        <f t="shared" si="16"/>
        <v>0.53749999999999998</v>
      </c>
      <c r="DH15" t="e">
        <f t="shared" si="16"/>
        <v>#N/A</v>
      </c>
      <c r="DI15" t="e">
        <f t="shared" si="16"/>
        <v>#N/A</v>
      </c>
      <c r="DJ15" t="e">
        <f t="shared" si="16"/>
        <v>#N/A</v>
      </c>
      <c r="DK15">
        <f t="shared" si="16"/>
        <v>0.52439024390243894</v>
      </c>
      <c r="DL15" t="e">
        <f t="shared" si="16"/>
        <v>#N/A</v>
      </c>
      <c r="DM15" t="e">
        <f t="shared" si="16"/>
        <v>#N/A</v>
      </c>
      <c r="DN15" t="e">
        <f t="shared" si="16"/>
        <v>#N/A</v>
      </c>
      <c r="DO15" t="e">
        <f t="shared" si="16"/>
        <v>#N/A</v>
      </c>
      <c r="DP15" t="e">
        <f t="shared" si="16"/>
        <v>#N/A</v>
      </c>
      <c r="DQ15" t="e">
        <f t="shared" si="16"/>
        <v>#N/A</v>
      </c>
      <c r="DR15" t="e">
        <f t="shared" si="17"/>
        <v>#N/A</v>
      </c>
      <c r="DS15" t="e">
        <f t="shared" si="17"/>
        <v>#N/A</v>
      </c>
      <c r="DT15" t="e">
        <f t="shared" si="17"/>
        <v>#N/A</v>
      </c>
      <c r="DU15" t="e">
        <f t="shared" si="17"/>
        <v>#N/A</v>
      </c>
      <c r="DV15" t="e">
        <f t="shared" si="17"/>
        <v>#N/A</v>
      </c>
      <c r="DW15" t="e">
        <f t="shared" si="17"/>
        <v>#N/A</v>
      </c>
      <c r="DX15" t="e">
        <f t="shared" si="17"/>
        <v>#N/A</v>
      </c>
      <c r="DY15" t="e">
        <f t="shared" si="17"/>
        <v>#N/A</v>
      </c>
      <c r="DZ15" t="e">
        <f t="shared" si="17"/>
        <v>#N/A</v>
      </c>
      <c r="EA15" t="e">
        <f t="shared" si="17"/>
        <v>#N/A</v>
      </c>
      <c r="EB15" t="e">
        <f t="shared" si="17"/>
        <v>#N/A</v>
      </c>
    </row>
    <row r="16" spans="2:132" ht="14.45" x14ac:dyDescent="0.35">
      <c r="B16" s="7" t="s">
        <v>8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AO16" s="7" t="s">
        <v>8</v>
      </c>
      <c r="AP16" t="e">
        <f t="shared" si="12"/>
        <v>#N/A</v>
      </c>
      <c r="AQ16">
        <f t="shared" si="12"/>
        <v>0</v>
      </c>
      <c r="AR16" t="e">
        <f t="shared" si="12"/>
        <v>#N/A</v>
      </c>
      <c r="AS16" t="e">
        <f t="shared" si="12"/>
        <v>#N/A</v>
      </c>
      <c r="AT16" t="e">
        <f t="shared" si="12"/>
        <v>#N/A</v>
      </c>
      <c r="AU16" t="e">
        <f t="shared" si="12"/>
        <v>#N/A</v>
      </c>
      <c r="AV16" t="e">
        <f t="shared" si="12"/>
        <v>#N/A</v>
      </c>
      <c r="AW16" t="e">
        <f t="shared" si="12"/>
        <v>#N/A</v>
      </c>
      <c r="AX16" t="e">
        <f t="shared" si="12"/>
        <v>#N/A</v>
      </c>
      <c r="AY16" t="e">
        <f t="shared" si="12"/>
        <v>#N/A</v>
      </c>
      <c r="AZ16" t="e">
        <f t="shared" si="12"/>
        <v>#N/A</v>
      </c>
      <c r="BA16" t="e">
        <f t="shared" si="12"/>
        <v>#N/A</v>
      </c>
      <c r="BB16" t="e">
        <f t="shared" si="12"/>
        <v>#N/A</v>
      </c>
      <c r="BC16" t="e">
        <f t="shared" si="12"/>
        <v>#N/A</v>
      </c>
      <c r="BD16" t="e">
        <f t="shared" si="12"/>
        <v>#N/A</v>
      </c>
      <c r="BE16" t="e">
        <f t="shared" si="12"/>
        <v>#N/A</v>
      </c>
      <c r="BF16" t="e">
        <f t="shared" si="13"/>
        <v>#N/A</v>
      </c>
      <c r="BG16" t="e">
        <f t="shared" si="13"/>
        <v>#N/A</v>
      </c>
      <c r="BH16" t="e">
        <f t="shared" si="13"/>
        <v>#N/A</v>
      </c>
      <c r="BI16" t="e">
        <f t="shared" si="13"/>
        <v>#N/A</v>
      </c>
      <c r="BJ16" t="e">
        <f t="shared" si="13"/>
        <v>#N/A</v>
      </c>
      <c r="BK16" t="e">
        <f t="shared" si="13"/>
        <v>#N/A</v>
      </c>
      <c r="BL16" t="e">
        <f t="shared" si="13"/>
        <v>#N/A</v>
      </c>
      <c r="BM16" t="e">
        <f t="shared" si="13"/>
        <v>#N/A</v>
      </c>
      <c r="BN16" t="e">
        <f t="shared" si="13"/>
        <v>#N/A</v>
      </c>
      <c r="BO16" t="e">
        <f t="shared" si="13"/>
        <v>#N/A</v>
      </c>
      <c r="BP16" t="e">
        <f t="shared" si="13"/>
        <v>#N/A</v>
      </c>
      <c r="BQ16" t="e">
        <f t="shared" si="13"/>
        <v>#N/A</v>
      </c>
      <c r="BR16" t="e">
        <f t="shared" si="13"/>
        <v>#N/A</v>
      </c>
      <c r="BS16" t="e">
        <f t="shared" si="13"/>
        <v>#N/A</v>
      </c>
      <c r="BT16" t="e">
        <f t="shared" si="13"/>
        <v>#N/A</v>
      </c>
      <c r="BU16" t="e">
        <f t="shared" si="13"/>
        <v>#N/A</v>
      </c>
      <c r="BV16" t="e">
        <f t="shared" si="14"/>
        <v>#N/A</v>
      </c>
      <c r="BW16" t="e">
        <f t="shared" si="14"/>
        <v>#N/A</v>
      </c>
      <c r="BX16" t="e">
        <f t="shared" si="14"/>
        <v>#N/A</v>
      </c>
      <c r="BY16" t="e">
        <f t="shared" si="14"/>
        <v>#N/A</v>
      </c>
      <c r="BZ16" t="e">
        <f t="shared" si="14"/>
        <v>#N/A</v>
      </c>
      <c r="CA16" t="e">
        <f t="shared" si="14"/>
        <v>#N/A</v>
      </c>
      <c r="CB16" t="e">
        <f t="shared" si="14"/>
        <v>#N/A</v>
      </c>
      <c r="CC16" t="e">
        <f t="shared" si="14"/>
        <v>#N/A</v>
      </c>
      <c r="CD16" t="e">
        <f t="shared" si="14"/>
        <v>#N/A</v>
      </c>
      <c r="CE16" t="e">
        <f t="shared" si="14"/>
        <v>#N/A</v>
      </c>
      <c r="CF16" t="e">
        <f t="shared" si="14"/>
        <v>#N/A</v>
      </c>
      <c r="CG16" t="e">
        <f t="shared" si="14"/>
        <v>#N/A</v>
      </c>
      <c r="CH16" t="e">
        <f t="shared" si="14"/>
        <v>#N/A</v>
      </c>
      <c r="CI16" t="e">
        <f t="shared" si="14"/>
        <v>#N/A</v>
      </c>
      <c r="CJ16" t="e">
        <f t="shared" si="14"/>
        <v>#N/A</v>
      </c>
      <c r="CK16" t="e">
        <f t="shared" si="14"/>
        <v>#N/A</v>
      </c>
      <c r="CL16" t="e">
        <f t="shared" si="15"/>
        <v>#N/A</v>
      </c>
      <c r="CM16" t="e">
        <f t="shared" si="15"/>
        <v>#N/A</v>
      </c>
      <c r="CN16" t="e">
        <f t="shared" si="15"/>
        <v>#N/A</v>
      </c>
      <c r="CO16" t="e">
        <f t="shared" si="15"/>
        <v>#N/A</v>
      </c>
      <c r="CP16" t="e">
        <f t="shared" si="15"/>
        <v>#N/A</v>
      </c>
      <c r="CQ16" t="e">
        <f t="shared" si="15"/>
        <v>#N/A</v>
      </c>
      <c r="CR16">
        <f t="shared" si="15"/>
        <v>0</v>
      </c>
      <c r="CS16" t="e">
        <f t="shared" si="15"/>
        <v>#N/A</v>
      </c>
      <c r="CT16" t="e">
        <f t="shared" si="15"/>
        <v>#N/A</v>
      </c>
      <c r="CU16" t="e">
        <f t="shared" si="15"/>
        <v>#N/A</v>
      </c>
      <c r="CV16" t="e">
        <f t="shared" si="15"/>
        <v>#N/A</v>
      </c>
      <c r="CW16" t="e">
        <f t="shared" si="15"/>
        <v>#N/A</v>
      </c>
      <c r="CX16" t="e">
        <f t="shared" si="15"/>
        <v>#N/A</v>
      </c>
      <c r="CY16" t="e">
        <f t="shared" si="15"/>
        <v>#N/A</v>
      </c>
      <c r="CZ16" t="e">
        <f t="shared" si="15"/>
        <v>#N/A</v>
      </c>
      <c r="DA16" t="e">
        <f t="shared" si="15"/>
        <v>#N/A</v>
      </c>
      <c r="DB16" t="e">
        <f t="shared" si="16"/>
        <v>#N/A</v>
      </c>
      <c r="DC16" t="e">
        <f t="shared" si="16"/>
        <v>#N/A</v>
      </c>
      <c r="DD16" t="e">
        <f t="shared" si="16"/>
        <v>#N/A</v>
      </c>
      <c r="DE16" t="e">
        <f t="shared" si="16"/>
        <v>#N/A</v>
      </c>
      <c r="DF16" t="e">
        <f t="shared" si="16"/>
        <v>#N/A</v>
      </c>
      <c r="DG16">
        <f t="shared" si="16"/>
        <v>0</v>
      </c>
      <c r="DH16" t="e">
        <f t="shared" si="16"/>
        <v>#N/A</v>
      </c>
      <c r="DI16" t="e">
        <f t="shared" si="16"/>
        <v>#N/A</v>
      </c>
      <c r="DJ16" t="e">
        <f t="shared" si="16"/>
        <v>#N/A</v>
      </c>
      <c r="DK16">
        <f t="shared" si="16"/>
        <v>0</v>
      </c>
      <c r="DL16" t="e">
        <f t="shared" si="16"/>
        <v>#N/A</v>
      </c>
      <c r="DM16" t="e">
        <f t="shared" si="16"/>
        <v>#N/A</v>
      </c>
      <c r="DN16" t="e">
        <f t="shared" si="16"/>
        <v>#N/A</v>
      </c>
      <c r="DO16" t="e">
        <f t="shared" si="16"/>
        <v>#N/A</v>
      </c>
      <c r="DP16" t="e">
        <f t="shared" si="16"/>
        <v>#N/A</v>
      </c>
      <c r="DQ16" t="e">
        <f t="shared" si="16"/>
        <v>#N/A</v>
      </c>
      <c r="DR16" t="e">
        <f t="shared" si="17"/>
        <v>#N/A</v>
      </c>
      <c r="DS16" t="e">
        <f t="shared" si="17"/>
        <v>#N/A</v>
      </c>
      <c r="DT16" t="e">
        <f t="shared" si="17"/>
        <v>#N/A</v>
      </c>
      <c r="DU16" t="e">
        <f t="shared" si="17"/>
        <v>#N/A</v>
      </c>
      <c r="DV16" t="e">
        <f t="shared" si="17"/>
        <v>#N/A</v>
      </c>
      <c r="DW16" t="e">
        <f t="shared" si="17"/>
        <v>#N/A</v>
      </c>
      <c r="DX16" t="e">
        <f t="shared" si="17"/>
        <v>#N/A</v>
      </c>
      <c r="DY16" t="e">
        <f t="shared" si="17"/>
        <v>#N/A</v>
      </c>
      <c r="DZ16" t="e">
        <f t="shared" si="17"/>
        <v>#N/A</v>
      </c>
      <c r="EA16" t="e">
        <f t="shared" si="17"/>
        <v>#N/A</v>
      </c>
      <c r="EB16" t="e">
        <f t="shared" si="17"/>
        <v>#N/A</v>
      </c>
    </row>
    <row r="17" spans="2:132" thickBot="1" x14ac:dyDescent="0.4">
      <c r="H17" s="4"/>
    </row>
    <row r="18" spans="2:132" thickBot="1" x14ac:dyDescent="0.4">
      <c r="B18" s="5" t="s">
        <v>5</v>
      </c>
      <c r="C18" s="3">
        <v>43346</v>
      </c>
      <c r="D18" s="3">
        <v>43353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AO18" s="5" t="s">
        <v>5</v>
      </c>
      <c r="AP18" s="1">
        <f>Marina!AP18</f>
        <v>43257</v>
      </c>
      <c r="AQ18" s="1">
        <f>Marina!AQ18</f>
        <v>43258</v>
      </c>
      <c r="AR18" s="1">
        <f>Marina!AR18</f>
        <v>43259</v>
      </c>
      <c r="AS18" s="1">
        <f>Marina!AS18</f>
        <v>43262</v>
      </c>
      <c r="AT18" s="1">
        <f>Marina!AT18</f>
        <v>43263</v>
      </c>
      <c r="AU18" s="1">
        <f>Marina!AU18</f>
        <v>43264</v>
      </c>
      <c r="AV18" s="1">
        <f>Marina!AV18</f>
        <v>43265</v>
      </c>
      <c r="AW18" s="1">
        <f>Marina!AW18</f>
        <v>43266</v>
      </c>
      <c r="AX18" s="1">
        <f>Marina!AX18</f>
        <v>43269</v>
      </c>
      <c r="AY18" s="1">
        <f>Marina!AY18</f>
        <v>43270</v>
      </c>
      <c r="AZ18" s="1">
        <f>Marina!AZ18</f>
        <v>43271</v>
      </c>
      <c r="BA18" s="1">
        <f>Marina!BA18</f>
        <v>43272</v>
      </c>
      <c r="BB18" s="1">
        <f>Marina!BB18</f>
        <v>43273</v>
      </c>
      <c r="BC18" s="1">
        <f>Marina!BC18</f>
        <v>43276</v>
      </c>
      <c r="BD18" s="1">
        <f>Marina!BD18</f>
        <v>43277</v>
      </c>
      <c r="BE18" s="1">
        <f>Marina!BE18</f>
        <v>43278</v>
      </c>
      <c r="BF18" s="1">
        <f>Marina!BF18</f>
        <v>43279</v>
      </c>
      <c r="BG18" s="1">
        <f>Marina!BG18</f>
        <v>43280</v>
      </c>
      <c r="BH18" s="1">
        <f>Marina!BH18</f>
        <v>43283</v>
      </c>
      <c r="BI18" s="1">
        <f>Marina!BI18</f>
        <v>43284</v>
      </c>
      <c r="BJ18" s="1">
        <f>Marina!BJ18</f>
        <v>43285</v>
      </c>
      <c r="BK18" s="1">
        <f>Marina!BK18</f>
        <v>43286</v>
      </c>
      <c r="BL18" s="1">
        <f>Marina!BL18</f>
        <v>43287</v>
      </c>
      <c r="BM18" s="1">
        <f>Marina!BM18</f>
        <v>43290</v>
      </c>
      <c r="BN18" s="1">
        <f>Marina!BN18</f>
        <v>43291</v>
      </c>
      <c r="BO18" s="1">
        <f>Marina!BO18</f>
        <v>43292</v>
      </c>
      <c r="BP18" s="1">
        <f>Marina!BP18</f>
        <v>43293</v>
      </c>
      <c r="BQ18" s="1">
        <f>Marina!BQ18</f>
        <v>43294</v>
      </c>
      <c r="BR18" s="1">
        <f>Marina!BR18</f>
        <v>43297</v>
      </c>
      <c r="BS18" s="1">
        <f>Marina!BS18</f>
        <v>43298</v>
      </c>
      <c r="BT18" s="1">
        <f>Marina!BT18</f>
        <v>43299</v>
      </c>
      <c r="BU18" s="1">
        <f>Marina!BU18</f>
        <v>43300</v>
      </c>
      <c r="BV18" s="1">
        <f>Marina!BV18</f>
        <v>43301</v>
      </c>
      <c r="BW18" s="1">
        <f>Marina!BW18</f>
        <v>43304</v>
      </c>
      <c r="BX18" s="1">
        <f>Marina!BX18</f>
        <v>43305</v>
      </c>
      <c r="BY18" s="1">
        <f>Marina!BY18</f>
        <v>43306</v>
      </c>
      <c r="BZ18" s="1">
        <f>Marina!BZ18</f>
        <v>43307</v>
      </c>
      <c r="CA18" s="1">
        <f>Marina!CA18</f>
        <v>43308</v>
      </c>
      <c r="CB18" s="1">
        <f>Marina!CB18</f>
        <v>43311</v>
      </c>
      <c r="CC18" s="1">
        <f>Marina!CC18</f>
        <v>43312</v>
      </c>
      <c r="CD18" s="1">
        <f>Marina!CD18</f>
        <v>43313</v>
      </c>
      <c r="CE18" s="1">
        <f>Marina!CE18</f>
        <v>43314</v>
      </c>
      <c r="CF18" s="1">
        <f>Marina!CF18</f>
        <v>43315</v>
      </c>
      <c r="CG18" s="1">
        <f>Marina!CG18</f>
        <v>43318</v>
      </c>
      <c r="CH18" s="1">
        <f>Marina!CH18</f>
        <v>43319</v>
      </c>
      <c r="CI18" s="1">
        <f>Marina!CI18</f>
        <v>43320</v>
      </c>
      <c r="CJ18" s="1">
        <f>Marina!CJ18</f>
        <v>43321</v>
      </c>
      <c r="CK18" s="1">
        <f>Marina!CK18</f>
        <v>43322</v>
      </c>
      <c r="CL18" s="1">
        <f>Marina!CL18</f>
        <v>43325</v>
      </c>
      <c r="CM18" s="1">
        <f>Marina!CM18</f>
        <v>43326</v>
      </c>
      <c r="CN18" s="1">
        <f>Marina!CN18</f>
        <v>43327</v>
      </c>
      <c r="CO18" s="1">
        <f>Marina!CO18</f>
        <v>43328</v>
      </c>
      <c r="CP18" s="1">
        <f>Marina!CP18</f>
        <v>43329</v>
      </c>
      <c r="CQ18" s="1">
        <f>Marina!CQ18</f>
        <v>43332</v>
      </c>
      <c r="CR18" s="1">
        <f>Marina!CR18</f>
        <v>43333</v>
      </c>
      <c r="CS18" s="1">
        <f>Marina!CS18</f>
        <v>43334</v>
      </c>
      <c r="CT18" s="1">
        <f>Marina!CT18</f>
        <v>43335</v>
      </c>
      <c r="CU18" s="1">
        <f>Marina!CU18</f>
        <v>43336</v>
      </c>
      <c r="CV18" s="1">
        <f>Marina!CV18</f>
        <v>43339</v>
      </c>
      <c r="CW18" s="1">
        <f>Marina!CW18</f>
        <v>43340</v>
      </c>
      <c r="CX18" s="1">
        <f>Marina!CX18</f>
        <v>43341</v>
      </c>
      <c r="CY18" s="1">
        <f>Marina!CY18</f>
        <v>43342</v>
      </c>
      <c r="CZ18" s="1">
        <f>Marina!CZ18</f>
        <v>43343</v>
      </c>
      <c r="DA18" s="1">
        <f>Marina!DA18</f>
        <v>43346</v>
      </c>
      <c r="DB18" s="1">
        <f>Marina!DB18</f>
        <v>43347</v>
      </c>
      <c r="DC18" s="1">
        <f>Marina!DC18</f>
        <v>43348</v>
      </c>
      <c r="DD18" s="1">
        <f>Marina!DD18</f>
        <v>43349</v>
      </c>
      <c r="DE18" s="1">
        <f>Marina!DE18</f>
        <v>43350</v>
      </c>
      <c r="DF18" s="1">
        <f>Marina!DF18</f>
        <v>43352</v>
      </c>
      <c r="DG18" s="1">
        <f>Marina!DG18</f>
        <v>43353</v>
      </c>
      <c r="DH18" s="1">
        <f>Marina!DH18</f>
        <v>43354</v>
      </c>
      <c r="DI18" s="1">
        <f>Marina!DI18</f>
        <v>43355</v>
      </c>
      <c r="DJ18" s="1">
        <f>Marina!DJ18</f>
        <v>43356</v>
      </c>
      <c r="DK18" s="1">
        <f>Marina!DK18</f>
        <v>43357</v>
      </c>
      <c r="DL18" s="1">
        <f>Marina!DL18</f>
        <v>43360</v>
      </c>
      <c r="DM18" s="1">
        <f>Marina!DM18</f>
        <v>43361</v>
      </c>
      <c r="DN18" s="1">
        <f>Marina!DN18</f>
        <v>43362</v>
      </c>
      <c r="DO18" s="1">
        <f>Marina!DO18</f>
        <v>43363</v>
      </c>
      <c r="DP18" s="1">
        <f>Marina!DP18</f>
        <v>43364</v>
      </c>
      <c r="DQ18" s="1">
        <f>Marina!DQ18</f>
        <v>43367</v>
      </c>
      <c r="DR18" s="1">
        <f>Marina!DR18</f>
        <v>43368</v>
      </c>
      <c r="DS18" s="1">
        <f>Marina!DS18</f>
        <v>43369</v>
      </c>
      <c r="DT18" s="1">
        <f>Marina!DT18</f>
        <v>43370</v>
      </c>
      <c r="DU18" s="1">
        <f>Marina!DU18</f>
        <v>43371</v>
      </c>
      <c r="DV18" s="1">
        <f>Marina!DV18</f>
        <v>43374</v>
      </c>
      <c r="DW18" s="1">
        <f>Marina!DW18</f>
        <v>43375</v>
      </c>
      <c r="DX18" s="1">
        <f>Marina!DX18</f>
        <v>43376</v>
      </c>
      <c r="DY18" s="1">
        <f>Marina!DY18</f>
        <v>43377</v>
      </c>
      <c r="DZ18" s="1">
        <f>Marina!DZ18</f>
        <v>43378</v>
      </c>
      <c r="EA18" s="1">
        <f>Marina!EA18</f>
        <v>43381</v>
      </c>
      <c r="EB18" s="1">
        <f>Marina!EB18</f>
        <v>43382</v>
      </c>
    </row>
    <row r="19" spans="2:132" ht="14.45" x14ac:dyDescent="0.35">
      <c r="B19" s="6" t="s">
        <v>0</v>
      </c>
      <c r="C19" s="13">
        <f>Marina!C19/(1-Marina!C$21)</f>
        <v>0.4285714285714286</v>
      </c>
      <c r="D19" s="13">
        <f>Marina!D19/(1-Marina!D$21)</f>
        <v>0.5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AO19" s="6" t="s">
        <v>0</v>
      </c>
      <c r="AP19" t="e">
        <f t="shared" ref="AP19:BE21" si="18">HLOOKUP(AP$3,$B$18:$AM$21,MATCH($AO19,$B$18:$B$21,0),FALSE)</f>
        <v>#N/A</v>
      </c>
      <c r="AQ19" t="e">
        <f t="shared" si="18"/>
        <v>#N/A</v>
      </c>
      <c r="AR19" t="e">
        <f t="shared" si="18"/>
        <v>#N/A</v>
      </c>
      <c r="AS19" t="e">
        <f t="shared" si="18"/>
        <v>#N/A</v>
      </c>
      <c r="AT19" t="e">
        <f t="shared" si="18"/>
        <v>#N/A</v>
      </c>
      <c r="AU19" t="e">
        <f t="shared" si="18"/>
        <v>#N/A</v>
      </c>
      <c r="AV19" t="e">
        <f t="shared" si="18"/>
        <v>#N/A</v>
      </c>
      <c r="AW19" t="e">
        <f t="shared" si="18"/>
        <v>#N/A</v>
      </c>
      <c r="AX19" t="e">
        <f t="shared" si="18"/>
        <v>#N/A</v>
      </c>
      <c r="AY19" t="e">
        <f t="shared" si="18"/>
        <v>#N/A</v>
      </c>
      <c r="AZ19" t="e">
        <f t="shared" si="18"/>
        <v>#N/A</v>
      </c>
      <c r="BA19" t="e">
        <f t="shared" si="18"/>
        <v>#N/A</v>
      </c>
      <c r="BB19" t="e">
        <f t="shared" si="18"/>
        <v>#N/A</v>
      </c>
      <c r="BC19" t="e">
        <f t="shared" si="18"/>
        <v>#N/A</v>
      </c>
      <c r="BD19" t="e">
        <f t="shared" si="18"/>
        <v>#N/A</v>
      </c>
      <c r="BE19" t="e">
        <f t="shared" si="18"/>
        <v>#N/A</v>
      </c>
      <c r="BF19" t="e">
        <f t="shared" ref="BF19:BU21" si="19">HLOOKUP(BF$3,$B$18:$AM$21,MATCH($AO19,$B$18:$B$21,0),FALSE)</f>
        <v>#N/A</v>
      </c>
      <c r="BG19" t="e">
        <f t="shared" si="19"/>
        <v>#N/A</v>
      </c>
      <c r="BH19" t="e">
        <f t="shared" si="19"/>
        <v>#N/A</v>
      </c>
      <c r="BI19" t="e">
        <f t="shared" si="19"/>
        <v>#N/A</v>
      </c>
      <c r="BJ19" t="e">
        <f t="shared" si="19"/>
        <v>#N/A</v>
      </c>
      <c r="BK19" t="e">
        <f t="shared" si="19"/>
        <v>#N/A</v>
      </c>
      <c r="BL19" t="e">
        <f t="shared" si="19"/>
        <v>#N/A</v>
      </c>
      <c r="BM19" t="e">
        <f t="shared" si="19"/>
        <v>#N/A</v>
      </c>
      <c r="BN19" t="e">
        <f t="shared" si="19"/>
        <v>#N/A</v>
      </c>
      <c r="BO19" t="e">
        <f t="shared" si="19"/>
        <v>#N/A</v>
      </c>
      <c r="BP19" t="e">
        <f t="shared" si="19"/>
        <v>#N/A</v>
      </c>
      <c r="BQ19" t="e">
        <f t="shared" si="19"/>
        <v>#N/A</v>
      </c>
      <c r="BR19" t="e">
        <f t="shared" si="19"/>
        <v>#N/A</v>
      </c>
      <c r="BS19" t="e">
        <f t="shared" si="19"/>
        <v>#N/A</v>
      </c>
      <c r="BT19" t="e">
        <f t="shared" si="19"/>
        <v>#N/A</v>
      </c>
      <c r="BU19" t="e">
        <f t="shared" si="19"/>
        <v>#N/A</v>
      </c>
      <c r="BV19" t="e">
        <f t="shared" ref="BV19:CK21" si="20">HLOOKUP(BV$3,$B$18:$AM$21,MATCH($AO19,$B$18:$B$21,0),FALSE)</f>
        <v>#N/A</v>
      </c>
      <c r="BW19" t="e">
        <f t="shared" si="20"/>
        <v>#N/A</v>
      </c>
      <c r="BX19" t="e">
        <f t="shared" si="20"/>
        <v>#N/A</v>
      </c>
      <c r="BY19" t="e">
        <f t="shared" si="20"/>
        <v>#N/A</v>
      </c>
      <c r="BZ19" t="e">
        <f t="shared" si="20"/>
        <v>#N/A</v>
      </c>
      <c r="CA19" t="e">
        <f t="shared" si="20"/>
        <v>#N/A</v>
      </c>
      <c r="CB19" t="e">
        <f t="shared" si="20"/>
        <v>#N/A</v>
      </c>
      <c r="CC19" t="e">
        <f t="shared" si="20"/>
        <v>#N/A</v>
      </c>
      <c r="CD19" t="e">
        <f t="shared" si="20"/>
        <v>#N/A</v>
      </c>
      <c r="CE19" t="e">
        <f t="shared" si="20"/>
        <v>#N/A</v>
      </c>
      <c r="CF19" t="e">
        <f t="shared" si="20"/>
        <v>#N/A</v>
      </c>
      <c r="CG19" t="e">
        <f t="shared" si="20"/>
        <v>#N/A</v>
      </c>
      <c r="CH19" t="e">
        <f t="shared" si="20"/>
        <v>#N/A</v>
      </c>
      <c r="CI19" t="e">
        <f t="shared" si="20"/>
        <v>#N/A</v>
      </c>
      <c r="CJ19" t="e">
        <f t="shared" si="20"/>
        <v>#N/A</v>
      </c>
      <c r="CK19" t="e">
        <f t="shared" si="20"/>
        <v>#N/A</v>
      </c>
      <c r="CL19" t="e">
        <f t="shared" ref="CL19:DA21" si="21">HLOOKUP(CL$3,$B$18:$AM$21,MATCH($AO19,$B$18:$B$21,0),FALSE)</f>
        <v>#N/A</v>
      </c>
      <c r="CM19" t="e">
        <f t="shared" si="21"/>
        <v>#N/A</v>
      </c>
      <c r="CN19" t="e">
        <f t="shared" si="21"/>
        <v>#N/A</v>
      </c>
      <c r="CO19" t="e">
        <f t="shared" si="21"/>
        <v>#N/A</v>
      </c>
      <c r="CP19" t="e">
        <f t="shared" si="21"/>
        <v>#N/A</v>
      </c>
      <c r="CQ19" t="e">
        <f t="shared" si="21"/>
        <v>#N/A</v>
      </c>
      <c r="CR19" t="e">
        <f t="shared" si="21"/>
        <v>#N/A</v>
      </c>
      <c r="CS19" t="e">
        <f t="shared" si="21"/>
        <v>#N/A</v>
      </c>
      <c r="CT19" t="e">
        <f t="shared" si="21"/>
        <v>#N/A</v>
      </c>
      <c r="CU19" t="e">
        <f t="shared" si="21"/>
        <v>#N/A</v>
      </c>
      <c r="CV19" t="e">
        <f t="shared" si="21"/>
        <v>#N/A</v>
      </c>
      <c r="CW19" t="e">
        <f t="shared" si="21"/>
        <v>#N/A</v>
      </c>
      <c r="CX19" t="e">
        <f t="shared" si="21"/>
        <v>#N/A</v>
      </c>
      <c r="CY19" t="e">
        <f t="shared" si="21"/>
        <v>#N/A</v>
      </c>
      <c r="CZ19" t="e">
        <f t="shared" si="21"/>
        <v>#N/A</v>
      </c>
      <c r="DA19">
        <f t="shared" si="21"/>
        <v>0.4285714285714286</v>
      </c>
      <c r="DB19" t="e">
        <f t="shared" ref="DB19:DQ21" si="22">HLOOKUP(DB$3,$B$18:$AM$21,MATCH($AO19,$B$18:$B$21,0),FALSE)</f>
        <v>#N/A</v>
      </c>
      <c r="DC19" t="e">
        <f t="shared" si="22"/>
        <v>#N/A</v>
      </c>
      <c r="DD19" t="e">
        <f t="shared" si="22"/>
        <v>#N/A</v>
      </c>
      <c r="DE19" t="e">
        <f t="shared" si="22"/>
        <v>#N/A</v>
      </c>
      <c r="DF19" t="e">
        <f t="shared" si="22"/>
        <v>#N/A</v>
      </c>
      <c r="DG19">
        <f t="shared" si="22"/>
        <v>0.5</v>
      </c>
      <c r="DH19" t="e">
        <f t="shared" si="22"/>
        <v>#N/A</v>
      </c>
      <c r="DI19" t="e">
        <f t="shared" si="22"/>
        <v>#N/A</v>
      </c>
      <c r="DJ19" t="e">
        <f t="shared" si="22"/>
        <v>#N/A</v>
      </c>
      <c r="DK19" t="e">
        <f t="shared" si="22"/>
        <v>#N/A</v>
      </c>
      <c r="DL19" t="e">
        <f t="shared" si="22"/>
        <v>#N/A</v>
      </c>
      <c r="DM19" t="e">
        <f t="shared" si="22"/>
        <v>#N/A</v>
      </c>
      <c r="DN19" t="e">
        <f t="shared" si="22"/>
        <v>#N/A</v>
      </c>
      <c r="DO19" t="e">
        <f t="shared" si="22"/>
        <v>#N/A</v>
      </c>
      <c r="DP19" t="e">
        <f t="shared" si="22"/>
        <v>#N/A</v>
      </c>
      <c r="DQ19" t="e">
        <f t="shared" si="22"/>
        <v>#N/A</v>
      </c>
      <c r="DR19" t="e">
        <f t="shared" ref="DR19:EB21" si="23">HLOOKUP(DR$3,$B$18:$AM$21,MATCH($AO19,$B$18:$B$21,0),FALSE)</f>
        <v>#N/A</v>
      </c>
      <c r="DS19" t="e">
        <f t="shared" si="23"/>
        <v>#N/A</v>
      </c>
      <c r="DT19" t="e">
        <f t="shared" si="23"/>
        <v>#N/A</v>
      </c>
      <c r="DU19" t="e">
        <f t="shared" si="23"/>
        <v>#N/A</v>
      </c>
      <c r="DV19" t="e">
        <f t="shared" si="23"/>
        <v>#N/A</v>
      </c>
      <c r="DW19" t="e">
        <f t="shared" si="23"/>
        <v>#N/A</v>
      </c>
      <c r="DX19" t="e">
        <f t="shared" si="23"/>
        <v>#N/A</v>
      </c>
      <c r="DY19" t="e">
        <f t="shared" si="23"/>
        <v>#N/A</v>
      </c>
      <c r="DZ19" t="e">
        <f t="shared" si="23"/>
        <v>#N/A</v>
      </c>
      <c r="EA19" t="e">
        <f t="shared" si="23"/>
        <v>#N/A</v>
      </c>
      <c r="EB19" t="e">
        <f t="shared" si="23"/>
        <v>#N/A</v>
      </c>
    </row>
    <row r="20" spans="2:132" ht="14.45" x14ac:dyDescent="0.35">
      <c r="B20" s="10" t="s">
        <v>1</v>
      </c>
      <c r="C20" s="16">
        <f>Marina!C20/(1-Marina!C$21)</f>
        <v>0.55844155844155841</v>
      </c>
      <c r="D20" s="16">
        <f>Marina!D20/(1-Marina!D$21)</f>
        <v>0.5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AO20" s="10" t="s">
        <v>1</v>
      </c>
      <c r="AP20" t="e">
        <f t="shared" si="18"/>
        <v>#N/A</v>
      </c>
      <c r="AQ20" t="e">
        <f t="shared" si="18"/>
        <v>#N/A</v>
      </c>
      <c r="AR20" t="e">
        <f t="shared" si="18"/>
        <v>#N/A</v>
      </c>
      <c r="AS20" t="e">
        <f t="shared" si="18"/>
        <v>#N/A</v>
      </c>
      <c r="AT20" t="e">
        <f t="shared" si="18"/>
        <v>#N/A</v>
      </c>
      <c r="AU20" t="e">
        <f t="shared" si="18"/>
        <v>#N/A</v>
      </c>
      <c r="AV20" t="e">
        <f t="shared" si="18"/>
        <v>#N/A</v>
      </c>
      <c r="AW20" t="e">
        <f t="shared" si="18"/>
        <v>#N/A</v>
      </c>
      <c r="AX20" t="e">
        <f t="shared" si="18"/>
        <v>#N/A</v>
      </c>
      <c r="AY20" t="e">
        <f t="shared" si="18"/>
        <v>#N/A</v>
      </c>
      <c r="AZ20" t="e">
        <f t="shared" si="18"/>
        <v>#N/A</v>
      </c>
      <c r="BA20" t="e">
        <f t="shared" si="18"/>
        <v>#N/A</v>
      </c>
      <c r="BB20" t="e">
        <f t="shared" si="18"/>
        <v>#N/A</v>
      </c>
      <c r="BC20" t="e">
        <f t="shared" si="18"/>
        <v>#N/A</v>
      </c>
      <c r="BD20" t="e">
        <f t="shared" si="18"/>
        <v>#N/A</v>
      </c>
      <c r="BE20" t="e">
        <f t="shared" si="18"/>
        <v>#N/A</v>
      </c>
      <c r="BF20" t="e">
        <f t="shared" si="19"/>
        <v>#N/A</v>
      </c>
      <c r="BG20" t="e">
        <f t="shared" si="19"/>
        <v>#N/A</v>
      </c>
      <c r="BH20" t="e">
        <f t="shared" si="19"/>
        <v>#N/A</v>
      </c>
      <c r="BI20" t="e">
        <f t="shared" si="19"/>
        <v>#N/A</v>
      </c>
      <c r="BJ20" t="e">
        <f t="shared" si="19"/>
        <v>#N/A</v>
      </c>
      <c r="BK20" t="e">
        <f t="shared" si="19"/>
        <v>#N/A</v>
      </c>
      <c r="BL20" t="e">
        <f t="shared" si="19"/>
        <v>#N/A</v>
      </c>
      <c r="BM20" t="e">
        <f t="shared" si="19"/>
        <v>#N/A</v>
      </c>
      <c r="BN20" t="e">
        <f t="shared" si="19"/>
        <v>#N/A</v>
      </c>
      <c r="BO20" t="e">
        <f t="shared" si="19"/>
        <v>#N/A</v>
      </c>
      <c r="BP20" t="e">
        <f t="shared" si="19"/>
        <v>#N/A</v>
      </c>
      <c r="BQ20" t="e">
        <f t="shared" si="19"/>
        <v>#N/A</v>
      </c>
      <c r="BR20" t="e">
        <f t="shared" si="19"/>
        <v>#N/A</v>
      </c>
      <c r="BS20" t="e">
        <f t="shared" si="19"/>
        <v>#N/A</v>
      </c>
      <c r="BT20" t="e">
        <f t="shared" si="19"/>
        <v>#N/A</v>
      </c>
      <c r="BU20" t="e">
        <f t="shared" si="19"/>
        <v>#N/A</v>
      </c>
      <c r="BV20" t="e">
        <f t="shared" si="20"/>
        <v>#N/A</v>
      </c>
      <c r="BW20" t="e">
        <f t="shared" si="20"/>
        <v>#N/A</v>
      </c>
      <c r="BX20" t="e">
        <f t="shared" si="20"/>
        <v>#N/A</v>
      </c>
      <c r="BY20" t="e">
        <f t="shared" si="20"/>
        <v>#N/A</v>
      </c>
      <c r="BZ20" t="e">
        <f t="shared" si="20"/>
        <v>#N/A</v>
      </c>
      <c r="CA20" t="e">
        <f t="shared" si="20"/>
        <v>#N/A</v>
      </c>
      <c r="CB20" t="e">
        <f t="shared" si="20"/>
        <v>#N/A</v>
      </c>
      <c r="CC20" t="e">
        <f t="shared" si="20"/>
        <v>#N/A</v>
      </c>
      <c r="CD20" t="e">
        <f t="shared" si="20"/>
        <v>#N/A</v>
      </c>
      <c r="CE20" t="e">
        <f t="shared" si="20"/>
        <v>#N/A</v>
      </c>
      <c r="CF20" t="e">
        <f t="shared" si="20"/>
        <v>#N/A</v>
      </c>
      <c r="CG20" t="e">
        <f t="shared" si="20"/>
        <v>#N/A</v>
      </c>
      <c r="CH20" t="e">
        <f t="shared" si="20"/>
        <v>#N/A</v>
      </c>
      <c r="CI20" t="e">
        <f t="shared" si="20"/>
        <v>#N/A</v>
      </c>
      <c r="CJ20" t="e">
        <f t="shared" si="20"/>
        <v>#N/A</v>
      </c>
      <c r="CK20" t="e">
        <f t="shared" si="20"/>
        <v>#N/A</v>
      </c>
      <c r="CL20" t="e">
        <f t="shared" si="21"/>
        <v>#N/A</v>
      </c>
      <c r="CM20" t="e">
        <f t="shared" si="21"/>
        <v>#N/A</v>
      </c>
      <c r="CN20" t="e">
        <f t="shared" si="21"/>
        <v>#N/A</v>
      </c>
      <c r="CO20" t="e">
        <f t="shared" si="21"/>
        <v>#N/A</v>
      </c>
      <c r="CP20" t="e">
        <f t="shared" si="21"/>
        <v>#N/A</v>
      </c>
      <c r="CQ20" t="e">
        <f t="shared" si="21"/>
        <v>#N/A</v>
      </c>
      <c r="CR20" t="e">
        <f t="shared" si="21"/>
        <v>#N/A</v>
      </c>
      <c r="CS20" t="e">
        <f t="shared" si="21"/>
        <v>#N/A</v>
      </c>
      <c r="CT20" t="e">
        <f t="shared" si="21"/>
        <v>#N/A</v>
      </c>
      <c r="CU20" t="e">
        <f t="shared" si="21"/>
        <v>#N/A</v>
      </c>
      <c r="CV20" t="e">
        <f t="shared" si="21"/>
        <v>#N/A</v>
      </c>
      <c r="CW20" t="e">
        <f t="shared" si="21"/>
        <v>#N/A</v>
      </c>
      <c r="CX20" t="e">
        <f t="shared" si="21"/>
        <v>#N/A</v>
      </c>
      <c r="CY20" t="e">
        <f t="shared" si="21"/>
        <v>#N/A</v>
      </c>
      <c r="CZ20" t="e">
        <f t="shared" si="21"/>
        <v>#N/A</v>
      </c>
      <c r="DA20">
        <f t="shared" si="21"/>
        <v>0.55844155844155841</v>
      </c>
      <c r="DB20" t="e">
        <f t="shared" si="22"/>
        <v>#N/A</v>
      </c>
      <c r="DC20" t="e">
        <f t="shared" si="22"/>
        <v>#N/A</v>
      </c>
      <c r="DD20" t="e">
        <f t="shared" si="22"/>
        <v>#N/A</v>
      </c>
      <c r="DE20" t="e">
        <f t="shared" si="22"/>
        <v>#N/A</v>
      </c>
      <c r="DF20" t="e">
        <f t="shared" si="22"/>
        <v>#N/A</v>
      </c>
      <c r="DG20">
        <f t="shared" si="22"/>
        <v>0.5</v>
      </c>
      <c r="DH20" t="e">
        <f t="shared" si="22"/>
        <v>#N/A</v>
      </c>
      <c r="DI20" t="e">
        <f t="shared" si="22"/>
        <v>#N/A</v>
      </c>
      <c r="DJ20" t="e">
        <f t="shared" si="22"/>
        <v>#N/A</v>
      </c>
      <c r="DK20" t="e">
        <f t="shared" si="22"/>
        <v>#N/A</v>
      </c>
      <c r="DL20" t="e">
        <f t="shared" si="22"/>
        <v>#N/A</v>
      </c>
      <c r="DM20" t="e">
        <f t="shared" si="22"/>
        <v>#N/A</v>
      </c>
      <c r="DN20" t="e">
        <f t="shared" si="22"/>
        <v>#N/A</v>
      </c>
      <c r="DO20" t="e">
        <f t="shared" si="22"/>
        <v>#N/A</v>
      </c>
      <c r="DP20" t="e">
        <f t="shared" si="22"/>
        <v>#N/A</v>
      </c>
      <c r="DQ20" t="e">
        <f t="shared" si="22"/>
        <v>#N/A</v>
      </c>
      <c r="DR20" t="e">
        <f t="shared" si="23"/>
        <v>#N/A</v>
      </c>
      <c r="DS20" t="e">
        <f t="shared" si="23"/>
        <v>#N/A</v>
      </c>
      <c r="DT20" t="e">
        <f t="shared" si="23"/>
        <v>#N/A</v>
      </c>
      <c r="DU20" t="e">
        <f t="shared" si="23"/>
        <v>#N/A</v>
      </c>
      <c r="DV20" t="e">
        <f t="shared" si="23"/>
        <v>#N/A</v>
      </c>
      <c r="DW20" t="e">
        <f t="shared" si="23"/>
        <v>#N/A</v>
      </c>
      <c r="DX20" t="e">
        <f t="shared" si="23"/>
        <v>#N/A</v>
      </c>
      <c r="DY20" t="e">
        <f t="shared" si="23"/>
        <v>#N/A</v>
      </c>
      <c r="DZ20" t="e">
        <f t="shared" si="23"/>
        <v>#N/A</v>
      </c>
      <c r="EA20" t="e">
        <f t="shared" si="23"/>
        <v>#N/A</v>
      </c>
      <c r="EB20" t="e">
        <f t="shared" si="23"/>
        <v>#N/A</v>
      </c>
    </row>
    <row r="21" spans="2:132" ht="14.45" x14ac:dyDescent="0.35">
      <c r="B21" s="7" t="s">
        <v>8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AO21" s="7" t="s">
        <v>8</v>
      </c>
      <c r="AP21" t="e">
        <f t="shared" si="18"/>
        <v>#N/A</v>
      </c>
      <c r="AQ21" t="e">
        <f t="shared" si="18"/>
        <v>#N/A</v>
      </c>
      <c r="AR21" t="e">
        <f t="shared" si="18"/>
        <v>#N/A</v>
      </c>
      <c r="AS21" t="e">
        <f t="shared" si="18"/>
        <v>#N/A</v>
      </c>
      <c r="AT21" t="e">
        <f t="shared" si="18"/>
        <v>#N/A</v>
      </c>
      <c r="AU21" t="e">
        <f t="shared" si="18"/>
        <v>#N/A</v>
      </c>
      <c r="AV21" t="e">
        <f t="shared" si="18"/>
        <v>#N/A</v>
      </c>
      <c r="AW21" t="e">
        <f t="shared" si="18"/>
        <v>#N/A</v>
      </c>
      <c r="AX21" t="e">
        <f t="shared" si="18"/>
        <v>#N/A</v>
      </c>
      <c r="AY21" t="e">
        <f t="shared" si="18"/>
        <v>#N/A</v>
      </c>
      <c r="AZ21" t="e">
        <f t="shared" si="18"/>
        <v>#N/A</v>
      </c>
      <c r="BA21" t="e">
        <f t="shared" si="18"/>
        <v>#N/A</v>
      </c>
      <c r="BB21" t="e">
        <f t="shared" si="18"/>
        <v>#N/A</v>
      </c>
      <c r="BC21" t="e">
        <f t="shared" si="18"/>
        <v>#N/A</v>
      </c>
      <c r="BD21" t="e">
        <f t="shared" si="18"/>
        <v>#N/A</v>
      </c>
      <c r="BE21" t="e">
        <f t="shared" si="18"/>
        <v>#N/A</v>
      </c>
      <c r="BF21" t="e">
        <f t="shared" si="19"/>
        <v>#N/A</v>
      </c>
      <c r="BG21" t="e">
        <f t="shared" si="19"/>
        <v>#N/A</v>
      </c>
      <c r="BH21" t="e">
        <f t="shared" si="19"/>
        <v>#N/A</v>
      </c>
      <c r="BI21" t="e">
        <f t="shared" si="19"/>
        <v>#N/A</v>
      </c>
      <c r="BJ21" t="e">
        <f t="shared" si="19"/>
        <v>#N/A</v>
      </c>
      <c r="BK21" t="e">
        <f t="shared" si="19"/>
        <v>#N/A</v>
      </c>
      <c r="BL21" t="e">
        <f t="shared" si="19"/>
        <v>#N/A</v>
      </c>
      <c r="BM21" t="e">
        <f t="shared" si="19"/>
        <v>#N/A</v>
      </c>
      <c r="BN21" t="e">
        <f t="shared" si="19"/>
        <v>#N/A</v>
      </c>
      <c r="BO21" t="e">
        <f t="shared" si="19"/>
        <v>#N/A</v>
      </c>
      <c r="BP21" t="e">
        <f t="shared" si="19"/>
        <v>#N/A</v>
      </c>
      <c r="BQ21" t="e">
        <f t="shared" si="19"/>
        <v>#N/A</v>
      </c>
      <c r="BR21" t="e">
        <f t="shared" si="19"/>
        <v>#N/A</v>
      </c>
      <c r="BS21" t="e">
        <f t="shared" si="19"/>
        <v>#N/A</v>
      </c>
      <c r="BT21" t="e">
        <f t="shared" si="19"/>
        <v>#N/A</v>
      </c>
      <c r="BU21" t="e">
        <f t="shared" si="19"/>
        <v>#N/A</v>
      </c>
      <c r="BV21" t="e">
        <f t="shared" si="20"/>
        <v>#N/A</v>
      </c>
      <c r="BW21" t="e">
        <f t="shared" si="20"/>
        <v>#N/A</v>
      </c>
      <c r="BX21" t="e">
        <f t="shared" si="20"/>
        <v>#N/A</v>
      </c>
      <c r="BY21" t="e">
        <f t="shared" si="20"/>
        <v>#N/A</v>
      </c>
      <c r="BZ21" t="e">
        <f t="shared" si="20"/>
        <v>#N/A</v>
      </c>
      <c r="CA21" t="e">
        <f t="shared" si="20"/>
        <v>#N/A</v>
      </c>
      <c r="CB21" t="e">
        <f t="shared" si="20"/>
        <v>#N/A</v>
      </c>
      <c r="CC21" t="e">
        <f t="shared" si="20"/>
        <v>#N/A</v>
      </c>
      <c r="CD21" t="e">
        <f t="shared" si="20"/>
        <v>#N/A</v>
      </c>
      <c r="CE21" t="e">
        <f t="shared" si="20"/>
        <v>#N/A</v>
      </c>
      <c r="CF21" t="e">
        <f t="shared" si="20"/>
        <v>#N/A</v>
      </c>
      <c r="CG21" t="e">
        <f t="shared" si="20"/>
        <v>#N/A</v>
      </c>
      <c r="CH21" t="e">
        <f t="shared" si="20"/>
        <v>#N/A</v>
      </c>
      <c r="CI21" t="e">
        <f t="shared" si="20"/>
        <v>#N/A</v>
      </c>
      <c r="CJ21" t="e">
        <f t="shared" si="20"/>
        <v>#N/A</v>
      </c>
      <c r="CK21" t="e">
        <f t="shared" si="20"/>
        <v>#N/A</v>
      </c>
      <c r="CL21" t="e">
        <f t="shared" si="21"/>
        <v>#N/A</v>
      </c>
      <c r="CM21" t="e">
        <f t="shared" si="21"/>
        <v>#N/A</v>
      </c>
      <c r="CN21" t="e">
        <f t="shared" si="21"/>
        <v>#N/A</v>
      </c>
      <c r="CO21" t="e">
        <f t="shared" si="21"/>
        <v>#N/A</v>
      </c>
      <c r="CP21" t="e">
        <f t="shared" si="21"/>
        <v>#N/A</v>
      </c>
      <c r="CQ21" t="e">
        <f t="shared" si="21"/>
        <v>#N/A</v>
      </c>
      <c r="CR21" t="e">
        <f t="shared" si="21"/>
        <v>#N/A</v>
      </c>
      <c r="CS21" t="e">
        <f t="shared" si="21"/>
        <v>#N/A</v>
      </c>
      <c r="CT21" t="e">
        <f t="shared" si="21"/>
        <v>#N/A</v>
      </c>
      <c r="CU21" t="e">
        <f t="shared" si="21"/>
        <v>#N/A</v>
      </c>
      <c r="CV21" t="e">
        <f t="shared" si="21"/>
        <v>#N/A</v>
      </c>
      <c r="CW21" t="e">
        <f t="shared" si="21"/>
        <v>#N/A</v>
      </c>
      <c r="CX21" t="e">
        <f t="shared" si="21"/>
        <v>#N/A</v>
      </c>
      <c r="CY21" t="e">
        <f t="shared" si="21"/>
        <v>#N/A</v>
      </c>
      <c r="CZ21" t="e">
        <f t="shared" si="21"/>
        <v>#N/A</v>
      </c>
      <c r="DA21">
        <f t="shared" si="21"/>
        <v>0</v>
      </c>
      <c r="DB21" t="e">
        <f t="shared" si="22"/>
        <v>#N/A</v>
      </c>
      <c r="DC21" t="e">
        <f t="shared" si="22"/>
        <v>#N/A</v>
      </c>
      <c r="DD21" t="e">
        <f t="shared" si="22"/>
        <v>#N/A</v>
      </c>
      <c r="DE21" t="e">
        <f t="shared" si="22"/>
        <v>#N/A</v>
      </c>
      <c r="DF21" t="e">
        <f t="shared" si="22"/>
        <v>#N/A</v>
      </c>
      <c r="DG21">
        <f t="shared" si="22"/>
        <v>0</v>
      </c>
      <c r="DH21" t="e">
        <f t="shared" si="22"/>
        <v>#N/A</v>
      </c>
      <c r="DI21" t="e">
        <f t="shared" si="22"/>
        <v>#N/A</v>
      </c>
      <c r="DJ21" t="e">
        <f t="shared" si="22"/>
        <v>#N/A</v>
      </c>
      <c r="DK21" t="e">
        <f t="shared" si="22"/>
        <v>#N/A</v>
      </c>
      <c r="DL21" t="e">
        <f t="shared" si="22"/>
        <v>#N/A</v>
      </c>
      <c r="DM21" t="e">
        <f t="shared" si="22"/>
        <v>#N/A</v>
      </c>
      <c r="DN21" t="e">
        <f t="shared" si="22"/>
        <v>#N/A</v>
      </c>
      <c r="DO21" t="e">
        <f t="shared" si="22"/>
        <v>#N/A</v>
      </c>
      <c r="DP21" t="e">
        <f t="shared" si="22"/>
        <v>#N/A</v>
      </c>
      <c r="DQ21" t="e">
        <f t="shared" si="22"/>
        <v>#N/A</v>
      </c>
      <c r="DR21" t="e">
        <f t="shared" si="23"/>
        <v>#N/A</v>
      </c>
      <c r="DS21" t="e">
        <f t="shared" si="23"/>
        <v>#N/A</v>
      </c>
      <c r="DT21" t="e">
        <f t="shared" si="23"/>
        <v>#N/A</v>
      </c>
      <c r="DU21" t="e">
        <f t="shared" si="23"/>
        <v>#N/A</v>
      </c>
      <c r="DV21" t="e">
        <f t="shared" si="23"/>
        <v>#N/A</v>
      </c>
      <c r="DW21" t="e">
        <f t="shared" si="23"/>
        <v>#N/A</v>
      </c>
      <c r="DX21" t="e">
        <f t="shared" si="23"/>
        <v>#N/A</v>
      </c>
      <c r="DY21" t="e">
        <f t="shared" si="23"/>
        <v>#N/A</v>
      </c>
      <c r="DZ21" t="e">
        <f t="shared" si="23"/>
        <v>#N/A</v>
      </c>
      <c r="EA21" t="e">
        <f t="shared" si="23"/>
        <v>#N/A</v>
      </c>
      <c r="EB21" t="e">
        <f t="shared" si="23"/>
        <v>#N/A</v>
      </c>
    </row>
    <row r="22" spans="2:132" ht="14.45" x14ac:dyDescent="0.35">
      <c r="H22" s="4"/>
    </row>
    <row r="23" spans="2:132" ht="14.45" x14ac:dyDescent="0.35">
      <c r="H23" s="4"/>
    </row>
    <row r="24" spans="2:132" ht="14.45" x14ac:dyDescent="0.35">
      <c r="H24" s="4"/>
    </row>
    <row r="25" spans="2:132" ht="14.45" x14ac:dyDescent="0.35">
      <c r="H25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EB25"/>
  <sheetViews>
    <sheetView workbookViewId="0">
      <pane xSplit="2" ySplit="3" topLeftCell="D4" activePane="bottomRight" state="frozen"/>
      <selection activeCell="K37" sqref="K37"/>
      <selection pane="topRight" activeCell="K37" sqref="K37"/>
      <selection pane="bottomLeft" activeCell="K37" sqref="K37"/>
      <selection pane="bottomRight" activeCell="G13" sqref="G13"/>
    </sheetView>
  </sheetViews>
  <sheetFormatPr defaultRowHeight="15" x14ac:dyDescent="0.25"/>
  <cols>
    <col min="2" max="2" width="21" bestFit="1" customWidth="1"/>
    <col min="3" max="6" width="10.7109375" bestFit="1" customWidth="1"/>
    <col min="41" max="41" width="21" bestFit="1" customWidth="1"/>
  </cols>
  <sheetData>
    <row r="2" spans="2:132" thickBot="1" x14ac:dyDescent="0.4"/>
    <row r="3" spans="2:132" ht="15.75" thickBot="1" x14ac:dyDescent="0.3">
      <c r="B3" s="5" t="s">
        <v>7</v>
      </c>
      <c r="C3" s="1">
        <v>43347</v>
      </c>
      <c r="D3" s="1">
        <v>43348</v>
      </c>
      <c r="E3" s="1">
        <v>43349</v>
      </c>
      <c r="F3" s="1">
        <v>43352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AO3" s="5" t="s">
        <v>7</v>
      </c>
      <c r="AP3" s="1">
        <f>Marina!AP3</f>
        <v>43257</v>
      </c>
      <c r="AQ3" s="1">
        <f>Marina!AQ3</f>
        <v>43258</v>
      </c>
      <c r="AR3" s="1">
        <f>Marina!AR3</f>
        <v>43259</v>
      </c>
      <c r="AS3" s="1">
        <f>Marina!AS3</f>
        <v>43262</v>
      </c>
      <c r="AT3" s="1">
        <f>Marina!AT3</f>
        <v>43263</v>
      </c>
      <c r="AU3" s="1">
        <f>Marina!AU3</f>
        <v>43264</v>
      </c>
      <c r="AV3" s="1">
        <f>Marina!AV3</f>
        <v>43265</v>
      </c>
      <c r="AW3" s="1">
        <f>Marina!AW3</f>
        <v>43266</v>
      </c>
      <c r="AX3" s="1">
        <f>Marina!AX3</f>
        <v>43269</v>
      </c>
      <c r="AY3" s="1">
        <f>Marina!AY3</f>
        <v>43270</v>
      </c>
      <c r="AZ3" s="1">
        <f>Marina!AZ3</f>
        <v>43271</v>
      </c>
      <c r="BA3" s="1">
        <f>Marina!BA3</f>
        <v>43272</v>
      </c>
      <c r="BB3" s="1">
        <f>Marina!BB3</f>
        <v>43273</v>
      </c>
      <c r="BC3" s="1">
        <f>Marina!BC3</f>
        <v>43276</v>
      </c>
      <c r="BD3" s="1">
        <f>Marina!BD3</f>
        <v>43277</v>
      </c>
      <c r="BE3" s="1">
        <f>Marina!BE3</f>
        <v>43278</v>
      </c>
      <c r="BF3" s="1">
        <f>Marina!BF3</f>
        <v>43279</v>
      </c>
      <c r="BG3" s="1">
        <f>Marina!BG3</f>
        <v>43280</v>
      </c>
      <c r="BH3" s="1">
        <f>Marina!BH3</f>
        <v>43283</v>
      </c>
      <c r="BI3" s="1">
        <f>Marina!BI3</f>
        <v>43284</v>
      </c>
      <c r="BJ3" s="1">
        <f>Marina!BJ3</f>
        <v>43285</v>
      </c>
      <c r="BK3" s="1">
        <f>Marina!BK3</f>
        <v>43286</v>
      </c>
      <c r="BL3" s="1">
        <f>Marina!BL3</f>
        <v>43287</v>
      </c>
      <c r="BM3" s="1">
        <f>Marina!BM3</f>
        <v>43290</v>
      </c>
      <c r="BN3" s="1">
        <f>Marina!BN3</f>
        <v>43291</v>
      </c>
      <c r="BO3" s="1">
        <f>Marina!BO3</f>
        <v>43292</v>
      </c>
      <c r="BP3" s="1">
        <f>Marina!BP3</f>
        <v>43293</v>
      </c>
      <c r="BQ3" s="1">
        <f>Marina!BQ3</f>
        <v>43294</v>
      </c>
      <c r="BR3" s="1">
        <f>Marina!BR3</f>
        <v>43297</v>
      </c>
      <c r="BS3" s="1">
        <f>Marina!BS3</f>
        <v>43298</v>
      </c>
      <c r="BT3" s="1">
        <f>Marina!BT3</f>
        <v>43299</v>
      </c>
      <c r="BU3" s="1">
        <f>Marina!BU3</f>
        <v>43300</v>
      </c>
      <c r="BV3" s="1">
        <f>Marina!BV3</f>
        <v>43301</v>
      </c>
      <c r="BW3" s="1">
        <f>Marina!BW3</f>
        <v>43304</v>
      </c>
      <c r="BX3" s="1">
        <f>Marina!BX3</f>
        <v>43305</v>
      </c>
      <c r="BY3" s="1">
        <f>Marina!BY3</f>
        <v>43306</v>
      </c>
      <c r="BZ3" s="1">
        <f>Marina!BZ3</f>
        <v>43307</v>
      </c>
      <c r="CA3" s="1">
        <f>Marina!CA3</f>
        <v>43308</v>
      </c>
      <c r="CB3" s="1">
        <f>Marina!CB3</f>
        <v>43311</v>
      </c>
      <c r="CC3" s="1">
        <f>Marina!CC3</f>
        <v>43312</v>
      </c>
      <c r="CD3" s="1">
        <f>Marina!CD3</f>
        <v>43313</v>
      </c>
      <c r="CE3" s="1">
        <f>Marina!CE3</f>
        <v>43314</v>
      </c>
      <c r="CF3" s="1">
        <f>Marina!CF3</f>
        <v>43315</v>
      </c>
      <c r="CG3" s="1">
        <f>Marina!CG3</f>
        <v>43318</v>
      </c>
      <c r="CH3" s="1">
        <f>Marina!CH3</f>
        <v>43319</v>
      </c>
      <c r="CI3" s="1">
        <f>Marina!CI3</f>
        <v>43320</v>
      </c>
      <c r="CJ3" s="1">
        <f>Marina!CJ3</f>
        <v>43321</v>
      </c>
      <c r="CK3" s="1">
        <f>Marina!CK3</f>
        <v>43322</v>
      </c>
      <c r="CL3" s="1">
        <f>Marina!CL3</f>
        <v>43325</v>
      </c>
      <c r="CM3" s="1">
        <f>Marina!CM3</f>
        <v>43326</v>
      </c>
      <c r="CN3" s="1">
        <f>Marina!CN3</f>
        <v>43327</v>
      </c>
      <c r="CO3" s="1">
        <f>Marina!CO3</f>
        <v>43328</v>
      </c>
      <c r="CP3" s="1">
        <f>Marina!CP3</f>
        <v>43329</v>
      </c>
      <c r="CQ3" s="1">
        <f>Marina!CQ3</f>
        <v>43332</v>
      </c>
      <c r="CR3" s="1">
        <f>Marina!CR3</f>
        <v>43333</v>
      </c>
      <c r="CS3" s="1">
        <f>Marina!CS3</f>
        <v>43334</v>
      </c>
      <c r="CT3" s="1">
        <f>Marina!CT3</f>
        <v>43335</v>
      </c>
      <c r="CU3" s="1">
        <f>Marina!CU3</f>
        <v>43336</v>
      </c>
      <c r="CV3" s="1">
        <f>Marina!CV3</f>
        <v>43339</v>
      </c>
      <c r="CW3" s="1">
        <f>Marina!CW3</f>
        <v>43340</v>
      </c>
      <c r="CX3" s="1">
        <f>Marina!CX3</f>
        <v>43341</v>
      </c>
      <c r="CY3" s="1">
        <f>Marina!CY3</f>
        <v>43342</v>
      </c>
      <c r="CZ3" s="1">
        <f>Marina!CZ3</f>
        <v>43343</v>
      </c>
      <c r="DA3" s="1">
        <f>Marina!DA3</f>
        <v>43346</v>
      </c>
      <c r="DB3" s="1">
        <f>Marina!DB3</f>
        <v>43347</v>
      </c>
      <c r="DC3" s="1">
        <f>Marina!DC3</f>
        <v>43348</v>
      </c>
      <c r="DD3" s="1">
        <f>Marina!DD3</f>
        <v>43349</v>
      </c>
      <c r="DE3" s="1">
        <f>Marina!DE3</f>
        <v>43350</v>
      </c>
      <c r="DF3" s="1">
        <f>Marina!DF3</f>
        <v>43352</v>
      </c>
      <c r="DG3" s="1">
        <f>Marina!DG3</f>
        <v>43353</v>
      </c>
      <c r="DH3" s="1">
        <f>Marina!DH3</f>
        <v>43354</v>
      </c>
      <c r="DI3" s="1">
        <f>Marina!DI3</f>
        <v>43355</v>
      </c>
      <c r="DJ3" s="1">
        <f>Marina!DJ3</f>
        <v>43356</v>
      </c>
      <c r="DK3" s="1">
        <f>Marina!DK3</f>
        <v>43357</v>
      </c>
      <c r="DL3" s="1">
        <f>Marina!DL3</f>
        <v>43360</v>
      </c>
      <c r="DM3" s="1">
        <f>Marina!DM3</f>
        <v>43361</v>
      </c>
      <c r="DN3" s="1">
        <f>Marina!DN3</f>
        <v>43362</v>
      </c>
      <c r="DO3" s="1">
        <f>Marina!DO3</f>
        <v>43363</v>
      </c>
      <c r="DP3" s="1">
        <f>Marina!DP3</f>
        <v>43364</v>
      </c>
      <c r="DQ3" s="1">
        <f>Marina!DQ3</f>
        <v>43367</v>
      </c>
      <c r="DR3" s="1">
        <f>Marina!DR3</f>
        <v>43368</v>
      </c>
      <c r="DS3" s="1">
        <f>Marina!DS3</f>
        <v>43369</v>
      </c>
      <c r="DT3" s="1">
        <f>Marina!DT3</f>
        <v>43370</v>
      </c>
      <c r="DU3" s="1">
        <f>Marina!DU3</f>
        <v>43371</v>
      </c>
      <c r="DV3" s="1">
        <f>Marina!DV3</f>
        <v>43374</v>
      </c>
      <c r="DW3" s="1">
        <f>Marina!DW3</f>
        <v>43375</v>
      </c>
      <c r="DX3" s="1">
        <f>Marina!DX3</f>
        <v>43376</v>
      </c>
      <c r="DY3" s="1">
        <f>Marina!DY3</f>
        <v>43377</v>
      </c>
      <c r="DZ3" s="1">
        <f>Marina!DZ3</f>
        <v>43378</v>
      </c>
      <c r="EA3" s="1">
        <f>Marina!EA3</f>
        <v>43381</v>
      </c>
      <c r="EB3" s="1">
        <f>Marina!EB3</f>
        <v>43382</v>
      </c>
    </row>
    <row r="4" spans="2:132" ht="14.45" x14ac:dyDescent="0.35">
      <c r="B4" s="6" t="s">
        <v>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AO4" s="6" t="s">
        <v>0</v>
      </c>
      <c r="AP4" t="e">
        <f t="shared" ref="AP4:BE6" si="0">HLOOKUP(AP$3,$B$3:$AM$6,MATCH($AO4,$B$3:$B$6,0),FALSE)</f>
        <v>#N/A</v>
      </c>
      <c r="AQ4" t="e">
        <f t="shared" si="0"/>
        <v>#N/A</v>
      </c>
      <c r="AR4" t="e">
        <f t="shared" si="0"/>
        <v>#N/A</v>
      </c>
      <c r="AS4" t="e">
        <f t="shared" si="0"/>
        <v>#N/A</v>
      </c>
      <c r="AT4" t="e">
        <f t="shared" si="0"/>
        <v>#N/A</v>
      </c>
      <c r="AU4" t="e">
        <f t="shared" si="0"/>
        <v>#N/A</v>
      </c>
      <c r="AV4" t="e">
        <f t="shared" si="0"/>
        <v>#N/A</v>
      </c>
      <c r="AW4" t="e">
        <f t="shared" si="0"/>
        <v>#N/A</v>
      </c>
      <c r="AX4" t="e">
        <f t="shared" si="0"/>
        <v>#N/A</v>
      </c>
      <c r="AY4" t="e">
        <f t="shared" si="0"/>
        <v>#N/A</v>
      </c>
      <c r="AZ4" t="e">
        <f t="shared" si="0"/>
        <v>#N/A</v>
      </c>
      <c r="BA4" t="e">
        <f t="shared" si="0"/>
        <v>#N/A</v>
      </c>
      <c r="BB4" t="e">
        <f t="shared" si="0"/>
        <v>#N/A</v>
      </c>
      <c r="BC4" t="e">
        <f t="shared" si="0"/>
        <v>#N/A</v>
      </c>
      <c r="BD4" t="e">
        <f t="shared" si="0"/>
        <v>#N/A</v>
      </c>
      <c r="BE4" t="e">
        <f t="shared" si="0"/>
        <v>#N/A</v>
      </c>
      <c r="BF4" t="e">
        <f t="shared" ref="BF4:BU6" si="1">HLOOKUP(BF$3,$B$3:$AM$6,MATCH($AO4,$B$3:$B$6,0),FALSE)</f>
        <v>#N/A</v>
      </c>
      <c r="BG4" t="e">
        <f t="shared" si="1"/>
        <v>#N/A</v>
      </c>
      <c r="BH4" t="e">
        <f t="shared" si="1"/>
        <v>#N/A</v>
      </c>
      <c r="BI4" t="e">
        <f t="shared" si="1"/>
        <v>#N/A</v>
      </c>
      <c r="BJ4" t="e">
        <f t="shared" si="1"/>
        <v>#N/A</v>
      </c>
      <c r="BK4" t="e">
        <f t="shared" si="1"/>
        <v>#N/A</v>
      </c>
      <c r="BL4" t="e">
        <f t="shared" si="1"/>
        <v>#N/A</v>
      </c>
      <c r="BM4" t="e">
        <f t="shared" si="1"/>
        <v>#N/A</v>
      </c>
      <c r="BN4" t="e">
        <f t="shared" si="1"/>
        <v>#N/A</v>
      </c>
      <c r="BO4" t="e">
        <f t="shared" si="1"/>
        <v>#N/A</v>
      </c>
      <c r="BP4" t="e">
        <f t="shared" si="1"/>
        <v>#N/A</v>
      </c>
      <c r="BQ4" t="e">
        <f t="shared" si="1"/>
        <v>#N/A</v>
      </c>
      <c r="BR4" t="e">
        <f t="shared" si="1"/>
        <v>#N/A</v>
      </c>
      <c r="BS4" t="e">
        <f t="shared" si="1"/>
        <v>#N/A</v>
      </c>
      <c r="BT4" t="e">
        <f t="shared" si="1"/>
        <v>#N/A</v>
      </c>
      <c r="BU4" t="e">
        <f t="shared" si="1"/>
        <v>#N/A</v>
      </c>
      <c r="BV4" t="e">
        <f t="shared" ref="BV4:CK6" si="2">HLOOKUP(BV$3,$B$3:$AM$6,MATCH($AO4,$B$3:$B$6,0),FALSE)</f>
        <v>#N/A</v>
      </c>
      <c r="BW4" t="e">
        <f t="shared" si="2"/>
        <v>#N/A</v>
      </c>
      <c r="BX4" t="e">
        <f t="shared" si="2"/>
        <v>#N/A</v>
      </c>
      <c r="BY4" t="e">
        <f t="shared" si="2"/>
        <v>#N/A</v>
      </c>
      <c r="BZ4" t="e">
        <f t="shared" si="2"/>
        <v>#N/A</v>
      </c>
      <c r="CA4" t="e">
        <f t="shared" si="2"/>
        <v>#N/A</v>
      </c>
      <c r="CB4" t="e">
        <f t="shared" si="2"/>
        <v>#N/A</v>
      </c>
      <c r="CC4" t="e">
        <f t="shared" si="2"/>
        <v>#N/A</v>
      </c>
      <c r="CD4" t="e">
        <f t="shared" si="2"/>
        <v>#N/A</v>
      </c>
      <c r="CE4" t="e">
        <f t="shared" si="2"/>
        <v>#N/A</v>
      </c>
      <c r="CF4" t="e">
        <f t="shared" si="2"/>
        <v>#N/A</v>
      </c>
      <c r="CG4" t="e">
        <f t="shared" si="2"/>
        <v>#N/A</v>
      </c>
      <c r="CH4" t="e">
        <f t="shared" si="2"/>
        <v>#N/A</v>
      </c>
      <c r="CI4" t="e">
        <f t="shared" si="2"/>
        <v>#N/A</v>
      </c>
      <c r="CJ4" t="e">
        <f t="shared" si="2"/>
        <v>#N/A</v>
      </c>
      <c r="CK4" t="e">
        <f t="shared" si="2"/>
        <v>#N/A</v>
      </c>
      <c r="CL4" t="e">
        <f t="shared" ref="CL4:DA6" si="3">HLOOKUP(CL$3,$B$3:$AM$6,MATCH($AO4,$B$3:$B$6,0),FALSE)</f>
        <v>#N/A</v>
      </c>
      <c r="CM4" t="e">
        <f t="shared" si="3"/>
        <v>#N/A</v>
      </c>
      <c r="CN4" t="e">
        <f t="shared" si="3"/>
        <v>#N/A</v>
      </c>
      <c r="CO4" t="e">
        <f t="shared" si="3"/>
        <v>#N/A</v>
      </c>
      <c r="CP4" t="e">
        <f t="shared" si="3"/>
        <v>#N/A</v>
      </c>
      <c r="CQ4" t="e">
        <f t="shared" si="3"/>
        <v>#N/A</v>
      </c>
      <c r="CR4" t="e">
        <f t="shared" si="3"/>
        <v>#N/A</v>
      </c>
      <c r="CS4" t="e">
        <f t="shared" si="3"/>
        <v>#N/A</v>
      </c>
      <c r="CT4" t="e">
        <f t="shared" si="3"/>
        <v>#N/A</v>
      </c>
      <c r="CU4" t="e">
        <f t="shared" si="3"/>
        <v>#N/A</v>
      </c>
      <c r="CV4" t="e">
        <f t="shared" si="3"/>
        <v>#N/A</v>
      </c>
      <c r="CW4" t="e">
        <f t="shared" si="3"/>
        <v>#N/A</v>
      </c>
      <c r="CX4" t="e">
        <f t="shared" si="3"/>
        <v>#N/A</v>
      </c>
      <c r="CY4" t="e">
        <f t="shared" si="3"/>
        <v>#N/A</v>
      </c>
      <c r="CZ4" t="e">
        <f t="shared" si="3"/>
        <v>#N/A</v>
      </c>
      <c r="DA4" t="e">
        <f t="shared" si="3"/>
        <v>#N/A</v>
      </c>
      <c r="DB4">
        <f t="shared" ref="DB4:DQ6" si="4">HLOOKUP(DB$3,$B$3:$AM$6,MATCH($AO4,$B$3:$B$6,0),FALSE)</f>
        <v>0</v>
      </c>
      <c r="DC4">
        <f t="shared" si="4"/>
        <v>0</v>
      </c>
      <c r="DD4">
        <f t="shared" si="4"/>
        <v>0</v>
      </c>
      <c r="DE4" t="e">
        <f t="shared" si="4"/>
        <v>#N/A</v>
      </c>
      <c r="DF4">
        <f t="shared" si="4"/>
        <v>0</v>
      </c>
      <c r="DG4" t="e">
        <f t="shared" si="4"/>
        <v>#N/A</v>
      </c>
      <c r="DH4" t="e">
        <f t="shared" si="4"/>
        <v>#N/A</v>
      </c>
      <c r="DI4" t="e">
        <f t="shared" si="4"/>
        <v>#N/A</v>
      </c>
      <c r="DJ4" t="e">
        <f t="shared" si="4"/>
        <v>#N/A</v>
      </c>
      <c r="DK4" t="e">
        <f t="shared" si="4"/>
        <v>#N/A</v>
      </c>
      <c r="DL4" t="e">
        <f t="shared" si="4"/>
        <v>#N/A</v>
      </c>
      <c r="DM4" t="e">
        <f t="shared" si="4"/>
        <v>#N/A</v>
      </c>
      <c r="DN4" t="e">
        <f t="shared" si="4"/>
        <v>#N/A</v>
      </c>
      <c r="DO4" t="e">
        <f t="shared" si="4"/>
        <v>#N/A</v>
      </c>
      <c r="DP4" t="e">
        <f t="shared" si="4"/>
        <v>#N/A</v>
      </c>
      <c r="DQ4" t="e">
        <f t="shared" si="4"/>
        <v>#N/A</v>
      </c>
      <c r="DR4" t="e">
        <f t="shared" ref="DR4:EB6" si="5">HLOOKUP(DR$3,$B$3:$AM$6,MATCH($AO4,$B$3:$B$6,0),FALSE)</f>
        <v>#N/A</v>
      </c>
      <c r="DS4" t="e">
        <f t="shared" si="5"/>
        <v>#N/A</v>
      </c>
      <c r="DT4" t="e">
        <f t="shared" si="5"/>
        <v>#N/A</v>
      </c>
      <c r="DU4" t="e">
        <f t="shared" si="5"/>
        <v>#N/A</v>
      </c>
      <c r="DV4" t="e">
        <f t="shared" si="5"/>
        <v>#N/A</v>
      </c>
      <c r="DW4" t="e">
        <f t="shared" si="5"/>
        <v>#N/A</v>
      </c>
      <c r="DX4" t="e">
        <f t="shared" si="5"/>
        <v>#N/A</v>
      </c>
      <c r="DY4" t="e">
        <f t="shared" si="5"/>
        <v>#N/A</v>
      </c>
      <c r="DZ4" t="e">
        <f t="shared" si="5"/>
        <v>#N/A</v>
      </c>
      <c r="EA4" t="e">
        <f t="shared" si="5"/>
        <v>#N/A</v>
      </c>
      <c r="EB4" t="e">
        <f t="shared" si="5"/>
        <v>#N/A</v>
      </c>
    </row>
    <row r="5" spans="2:132" ht="14.45" x14ac:dyDescent="0.35">
      <c r="B5" s="11" t="s">
        <v>2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AO5" s="11" t="s">
        <v>2</v>
      </c>
      <c r="AP5" t="e">
        <f t="shared" si="0"/>
        <v>#N/A</v>
      </c>
      <c r="AQ5" t="e">
        <f t="shared" si="0"/>
        <v>#N/A</v>
      </c>
      <c r="AR5" t="e">
        <f t="shared" si="0"/>
        <v>#N/A</v>
      </c>
      <c r="AS5" t="e">
        <f t="shared" si="0"/>
        <v>#N/A</v>
      </c>
      <c r="AT5" t="e">
        <f t="shared" si="0"/>
        <v>#N/A</v>
      </c>
      <c r="AU5" t="e">
        <f t="shared" si="0"/>
        <v>#N/A</v>
      </c>
      <c r="AV5" t="e">
        <f t="shared" si="0"/>
        <v>#N/A</v>
      </c>
      <c r="AW5" t="e">
        <f t="shared" si="0"/>
        <v>#N/A</v>
      </c>
      <c r="AX5" t="e">
        <f t="shared" si="0"/>
        <v>#N/A</v>
      </c>
      <c r="AY5" t="e">
        <f t="shared" si="0"/>
        <v>#N/A</v>
      </c>
      <c r="AZ5" t="e">
        <f t="shared" si="0"/>
        <v>#N/A</v>
      </c>
      <c r="BA5" t="e">
        <f t="shared" si="0"/>
        <v>#N/A</v>
      </c>
      <c r="BB5" t="e">
        <f t="shared" si="0"/>
        <v>#N/A</v>
      </c>
      <c r="BC5" t="e">
        <f t="shared" si="0"/>
        <v>#N/A</v>
      </c>
      <c r="BD5" t="e">
        <f t="shared" si="0"/>
        <v>#N/A</v>
      </c>
      <c r="BE5" t="e">
        <f t="shared" si="0"/>
        <v>#N/A</v>
      </c>
      <c r="BF5" t="e">
        <f t="shared" si="1"/>
        <v>#N/A</v>
      </c>
      <c r="BG5" t="e">
        <f t="shared" si="1"/>
        <v>#N/A</v>
      </c>
      <c r="BH5" t="e">
        <f t="shared" si="1"/>
        <v>#N/A</v>
      </c>
      <c r="BI5" t="e">
        <f t="shared" si="1"/>
        <v>#N/A</v>
      </c>
      <c r="BJ5" t="e">
        <f t="shared" si="1"/>
        <v>#N/A</v>
      </c>
      <c r="BK5" t="e">
        <f t="shared" si="1"/>
        <v>#N/A</v>
      </c>
      <c r="BL5" t="e">
        <f t="shared" si="1"/>
        <v>#N/A</v>
      </c>
      <c r="BM5" t="e">
        <f t="shared" si="1"/>
        <v>#N/A</v>
      </c>
      <c r="BN5" t="e">
        <f t="shared" si="1"/>
        <v>#N/A</v>
      </c>
      <c r="BO5" t="e">
        <f t="shared" si="1"/>
        <v>#N/A</v>
      </c>
      <c r="BP5" t="e">
        <f t="shared" si="1"/>
        <v>#N/A</v>
      </c>
      <c r="BQ5" t="e">
        <f t="shared" si="1"/>
        <v>#N/A</v>
      </c>
      <c r="BR5" t="e">
        <f t="shared" si="1"/>
        <v>#N/A</v>
      </c>
      <c r="BS5" t="e">
        <f t="shared" si="1"/>
        <v>#N/A</v>
      </c>
      <c r="BT5" t="e">
        <f t="shared" si="1"/>
        <v>#N/A</v>
      </c>
      <c r="BU5" t="e">
        <f t="shared" si="1"/>
        <v>#N/A</v>
      </c>
      <c r="BV5" t="e">
        <f t="shared" si="2"/>
        <v>#N/A</v>
      </c>
      <c r="BW5" t="e">
        <f t="shared" si="2"/>
        <v>#N/A</v>
      </c>
      <c r="BX5" t="e">
        <f t="shared" si="2"/>
        <v>#N/A</v>
      </c>
      <c r="BY5" t="e">
        <f t="shared" si="2"/>
        <v>#N/A</v>
      </c>
      <c r="BZ5" t="e">
        <f t="shared" si="2"/>
        <v>#N/A</v>
      </c>
      <c r="CA5" t="e">
        <f t="shared" si="2"/>
        <v>#N/A</v>
      </c>
      <c r="CB5" t="e">
        <f t="shared" si="2"/>
        <v>#N/A</v>
      </c>
      <c r="CC5" t="e">
        <f t="shared" si="2"/>
        <v>#N/A</v>
      </c>
      <c r="CD5" t="e">
        <f t="shared" si="2"/>
        <v>#N/A</v>
      </c>
      <c r="CE5" t="e">
        <f t="shared" si="2"/>
        <v>#N/A</v>
      </c>
      <c r="CF5" t="e">
        <f t="shared" si="2"/>
        <v>#N/A</v>
      </c>
      <c r="CG5" t="e">
        <f t="shared" si="2"/>
        <v>#N/A</v>
      </c>
      <c r="CH5" t="e">
        <f t="shared" si="2"/>
        <v>#N/A</v>
      </c>
      <c r="CI5" t="e">
        <f t="shared" si="2"/>
        <v>#N/A</v>
      </c>
      <c r="CJ5" t="e">
        <f t="shared" si="2"/>
        <v>#N/A</v>
      </c>
      <c r="CK5" t="e">
        <f t="shared" si="2"/>
        <v>#N/A</v>
      </c>
      <c r="CL5" t="e">
        <f t="shared" si="3"/>
        <v>#N/A</v>
      </c>
      <c r="CM5" t="e">
        <f t="shared" si="3"/>
        <v>#N/A</v>
      </c>
      <c r="CN5" t="e">
        <f t="shared" si="3"/>
        <v>#N/A</v>
      </c>
      <c r="CO5" t="e">
        <f t="shared" si="3"/>
        <v>#N/A</v>
      </c>
      <c r="CP5" t="e">
        <f t="shared" si="3"/>
        <v>#N/A</v>
      </c>
      <c r="CQ5" t="e">
        <f t="shared" si="3"/>
        <v>#N/A</v>
      </c>
      <c r="CR5" t="e">
        <f t="shared" si="3"/>
        <v>#N/A</v>
      </c>
      <c r="CS5" t="e">
        <f t="shared" si="3"/>
        <v>#N/A</v>
      </c>
      <c r="CT5" t="e">
        <f t="shared" si="3"/>
        <v>#N/A</v>
      </c>
      <c r="CU5" t="e">
        <f t="shared" si="3"/>
        <v>#N/A</v>
      </c>
      <c r="CV5" t="e">
        <f t="shared" si="3"/>
        <v>#N/A</v>
      </c>
      <c r="CW5" t="e">
        <f t="shared" si="3"/>
        <v>#N/A</v>
      </c>
      <c r="CX5" t="e">
        <f t="shared" si="3"/>
        <v>#N/A</v>
      </c>
      <c r="CY5" t="e">
        <f t="shared" si="3"/>
        <v>#N/A</v>
      </c>
      <c r="CZ5" t="e">
        <f t="shared" si="3"/>
        <v>#N/A</v>
      </c>
      <c r="DA5" t="e">
        <f t="shared" si="3"/>
        <v>#N/A</v>
      </c>
      <c r="DB5">
        <f t="shared" si="4"/>
        <v>0</v>
      </c>
      <c r="DC5">
        <f t="shared" si="4"/>
        <v>0</v>
      </c>
      <c r="DD5">
        <f t="shared" si="4"/>
        <v>0</v>
      </c>
      <c r="DE5" t="e">
        <f t="shared" si="4"/>
        <v>#N/A</v>
      </c>
      <c r="DF5">
        <f t="shared" si="4"/>
        <v>0</v>
      </c>
      <c r="DG5" t="e">
        <f t="shared" si="4"/>
        <v>#N/A</v>
      </c>
      <c r="DH5" t="e">
        <f t="shared" si="4"/>
        <v>#N/A</v>
      </c>
      <c r="DI5" t="e">
        <f t="shared" si="4"/>
        <v>#N/A</v>
      </c>
      <c r="DJ5" t="e">
        <f t="shared" si="4"/>
        <v>#N/A</v>
      </c>
      <c r="DK5" t="e">
        <f t="shared" si="4"/>
        <v>#N/A</v>
      </c>
      <c r="DL5" t="e">
        <f t="shared" si="4"/>
        <v>#N/A</v>
      </c>
      <c r="DM5" t="e">
        <f t="shared" si="4"/>
        <v>#N/A</v>
      </c>
      <c r="DN5" t="e">
        <f t="shared" si="4"/>
        <v>#N/A</v>
      </c>
      <c r="DO5" t="e">
        <f t="shared" si="4"/>
        <v>#N/A</v>
      </c>
      <c r="DP5" t="e">
        <f t="shared" si="4"/>
        <v>#N/A</v>
      </c>
      <c r="DQ5" t="e">
        <f t="shared" si="4"/>
        <v>#N/A</v>
      </c>
      <c r="DR5" t="e">
        <f t="shared" si="5"/>
        <v>#N/A</v>
      </c>
      <c r="DS5" t="e">
        <f t="shared" si="5"/>
        <v>#N/A</v>
      </c>
      <c r="DT5" t="e">
        <f t="shared" si="5"/>
        <v>#N/A</v>
      </c>
      <c r="DU5" t="e">
        <f t="shared" si="5"/>
        <v>#N/A</v>
      </c>
      <c r="DV5" t="e">
        <f t="shared" si="5"/>
        <v>#N/A</v>
      </c>
      <c r="DW5" t="e">
        <f t="shared" si="5"/>
        <v>#N/A</v>
      </c>
      <c r="DX5" t="e">
        <f t="shared" si="5"/>
        <v>#N/A</v>
      </c>
      <c r="DY5" t="e">
        <f t="shared" si="5"/>
        <v>#N/A</v>
      </c>
      <c r="DZ5" t="e">
        <f t="shared" si="5"/>
        <v>#N/A</v>
      </c>
      <c r="EA5" t="e">
        <f t="shared" si="5"/>
        <v>#N/A</v>
      </c>
      <c r="EB5" t="e">
        <f t="shared" si="5"/>
        <v>#N/A</v>
      </c>
    </row>
    <row r="6" spans="2:132" ht="14.45" x14ac:dyDescent="0.35">
      <c r="B6" s="7" t="s">
        <v>8</v>
      </c>
      <c r="C6" s="4"/>
      <c r="D6" s="4"/>
      <c r="E6" s="4"/>
      <c r="F6" s="4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AO6" s="7" t="s">
        <v>8</v>
      </c>
      <c r="AP6" t="e">
        <f t="shared" si="0"/>
        <v>#N/A</v>
      </c>
      <c r="AQ6" t="e">
        <f t="shared" si="0"/>
        <v>#N/A</v>
      </c>
      <c r="AR6" t="e">
        <f t="shared" si="0"/>
        <v>#N/A</v>
      </c>
      <c r="AS6" t="e">
        <f t="shared" si="0"/>
        <v>#N/A</v>
      </c>
      <c r="AT6" t="e">
        <f t="shared" si="0"/>
        <v>#N/A</v>
      </c>
      <c r="AU6" t="e">
        <f t="shared" si="0"/>
        <v>#N/A</v>
      </c>
      <c r="AV6" t="e">
        <f t="shared" si="0"/>
        <v>#N/A</v>
      </c>
      <c r="AW6" t="e">
        <f t="shared" si="0"/>
        <v>#N/A</v>
      </c>
      <c r="AX6" t="e">
        <f t="shared" si="0"/>
        <v>#N/A</v>
      </c>
      <c r="AY6" t="e">
        <f t="shared" si="0"/>
        <v>#N/A</v>
      </c>
      <c r="AZ6" t="e">
        <f t="shared" si="0"/>
        <v>#N/A</v>
      </c>
      <c r="BA6" t="e">
        <f t="shared" si="0"/>
        <v>#N/A</v>
      </c>
      <c r="BB6" t="e">
        <f t="shared" si="0"/>
        <v>#N/A</v>
      </c>
      <c r="BC6" t="e">
        <f t="shared" si="0"/>
        <v>#N/A</v>
      </c>
      <c r="BD6" t="e">
        <f t="shared" si="0"/>
        <v>#N/A</v>
      </c>
      <c r="BE6" t="e">
        <f t="shared" si="0"/>
        <v>#N/A</v>
      </c>
      <c r="BF6" t="e">
        <f t="shared" si="1"/>
        <v>#N/A</v>
      </c>
      <c r="BG6" t="e">
        <f t="shared" si="1"/>
        <v>#N/A</v>
      </c>
      <c r="BH6" t="e">
        <f t="shared" si="1"/>
        <v>#N/A</v>
      </c>
      <c r="BI6" t="e">
        <f t="shared" si="1"/>
        <v>#N/A</v>
      </c>
      <c r="BJ6" t="e">
        <f t="shared" si="1"/>
        <v>#N/A</v>
      </c>
      <c r="BK6" t="e">
        <f t="shared" si="1"/>
        <v>#N/A</v>
      </c>
      <c r="BL6" t="e">
        <f t="shared" si="1"/>
        <v>#N/A</v>
      </c>
      <c r="BM6" t="e">
        <f t="shared" si="1"/>
        <v>#N/A</v>
      </c>
      <c r="BN6" t="e">
        <f t="shared" si="1"/>
        <v>#N/A</v>
      </c>
      <c r="BO6" t="e">
        <f t="shared" si="1"/>
        <v>#N/A</v>
      </c>
      <c r="BP6" t="e">
        <f t="shared" si="1"/>
        <v>#N/A</v>
      </c>
      <c r="BQ6" t="e">
        <f t="shared" si="1"/>
        <v>#N/A</v>
      </c>
      <c r="BR6" t="e">
        <f t="shared" si="1"/>
        <v>#N/A</v>
      </c>
      <c r="BS6" t="e">
        <f t="shared" si="1"/>
        <v>#N/A</v>
      </c>
      <c r="BT6" t="e">
        <f t="shared" si="1"/>
        <v>#N/A</v>
      </c>
      <c r="BU6" t="e">
        <f t="shared" si="1"/>
        <v>#N/A</v>
      </c>
      <c r="BV6" t="e">
        <f t="shared" si="2"/>
        <v>#N/A</v>
      </c>
      <c r="BW6" t="e">
        <f t="shared" si="2"/>
        <v>#N/A</v>
      </c>
      <c r="BX6" t="e">
        <f t="shared" si="2"/>
        <v>#N/A</v>
      </c>
      <c r="BY6" t="e">
        <f t="shared" si="2"/>
        <v>#N/A</v>
      </c>
      <c r="BZ6" t="e">
        <f t="shared" si="2"/>
        <v>#N/A</v>
      </c>
      <c r="CA6" t="e">
        <f t="shared" si="2"/>
        <v>#N/A</v>
      </c>
      <c r="CB6" t="e">
        <f t="shared" si="2"/>
        <v>#N/A</v>
      </c>
      <c r="CC6" t="e">
        <f t="shared" si="2"/>
        <v>#N/A</v>
      </c>
      <c r="CD6" t="e">
        <f t="shared" si="2"/>
        <v>#N/A</v>
      </c>
      <c r="CE6" t="e">
        <f t="shared" si="2"/>
        <v>#N/A</v>
      </c>
      <c r="CF6" t="e">
        <f t="shared" si="2"/>
        <v>#N/A</v>
      </c>
      <c r="CG6" t="e">
        <f t="shared" si="2"/>
        <v>#N/A</v>
      </c>
      <c r="CH6" t="e">
        <f t="shared" si="2"/>
        <v>#N/A</v>
      </c>
      <c r="CI6" t="e">
        <f t="shared" si="2"/>
        <v>#N/A</v>
      </c>
      <c r="CJ6" t="e">
        <f t="shared" si="2"/>
        <v>#N/A</v>
      </c>
      <c r="CK6" t="e">
        <f t="shared" si="2"/>
        <v>#N/A</v>
      </c>
      <c r="CL6" t="e">
        <f t="shared" si="3"/>
        <v>#N/A</v>
      </c>
      <c r="CM6" t="e">
        <f t="shared" si="3"/>
        <v>#N/A</v>
      </c>
      <c r="CN6" t="e">
        <f t="shared" si="3"/>
        <v>#N/A</v>
      </c>
      <c r="CO6" t="e">
        <f t="shared" si="3"/>
        <v>#N/A</v>
      </c>
      <c r="CP6" t="e">
        <f t="shared" si="3"/>
        <v>#N/A</v>
      </c>
      <c r="CQ6" t="e">
        <f t="shared" si="3"/>
        <v>#N/A</v>
      </c>
      <c r="CR6" t="e">
        <f t="shared" si="3"/>
        <v>#N/A</v>
      </c>
      <c r="CS6" t="e">
        <f t="shared" si="3"/>
        <v>#N/A</v>
      </c>
      <c r="CT6" t="e">
        <f t="shared" si="3"/>
        <v>#N/A</v>
      </c>
      <c r="CU6" t="e">
        <f t="shared" si="3"/>
        <v>#N/A</v>
      </c>
      <c r="CV6" t="e">
        <f t="shared" si="3"/>
        <v>#N/A</v>
      </c>
      <c r="CW6" t="e">
        <f t="shared" si="3"/>
        <v>#N/A</v>
      </c>
      <c r="CX6" t="e">
        <f t="shared" si="3"/>
        <v>#N/A</v>
      </c>
      <c r="CY6" t="e">
        <f t="shared" si="3"/>
        <v>#N/A</v>
      </c>
      <c r="CZ6" t="e">
        <f t="shared" si="3"/>
        <v>#N/A</v>
      </c>
      <c r="DA6" t="e">
        <f t="shared" si="3"/>
        <v>#N/A</v>
      </c>
      <c r="DB6">
        <f t="shared" si="4"/>
        <v>0</v>
      </c>
      <c r="DC6">
        <f t="shared" si="4"/>
        <v>0</v>
      </c>
      <c r="DD6">
        <f t="shared" si="4"/>
        <v>0</v>
      </c>
      <c r="DE6" t="e">
        <f t="shared" si="4"/>
        <v>#N/A</v>
      </c>
      <c r="DF6">
        <f t="shared" si="4"/>
        <v>0</v>
      </c>
      <c r="DG6" t="e">
        <f t="shared" si="4"/>
        <v>#N/A</v>
      </c>
      <c r="DH6" t="e">
        <f t="shared" si="4"/>
        <v>#N/A</v>
      </c>
      <c r="DI6" t="e">
        <f t="shared" si="4"/>
        <v>#N/A</v>
      </c>
      <c r="DJ6" t="e">
        <f t="shared" si="4"/>
        <v>#N/A</v>
      </c>
      <c r="DK6" t="e">
        <f t="shared" si="4"/>
        <v>#N/A</v>
      </c>
      <c r="DL6" t="e">
        <f t="shared" si="4"/>
        <v>#N/A</v>
      </c>
      <c r="DM6" t="e">
        <f t="shared" si="4"/>
        <v>#N/A</v>
      </c>
      <c r="DN6" t="e">
        <f t="shared" si="4"/>
        <v>#N/A</v>
      </c>
      <c r="DO6" t="e">
        <f t="shared" si="4"/>
        <v>#N/A</v>
      </c>
      <c r="DP6" t="e">
        <f t="shared" si="4"/>
        <v>#N/A</v>
      </c>
      <c r="DQ6" t="e">
        <f t="shared" si="4"/>
        <v>#N/A</v>
      </c>
      <c r="DR6" t="e">
        <f t="shared" si="5"/>
        <v>#N/A</v>
      </c>
      <c r="DS6" t="e">
        <f t="shared" si="5"/>
        <v>#N/A</v>
      </c>
      <c r="DT6" t="e">
        <f t="shared" si="5"/>
        <v>#N/A</v>
      </c>
      <c r="DU6" t="e">
        <f t="shared" si="5"/>
        <v>#N/A</v>
      </c>
      <c r="DV6" t="e">
        <f t="shared" si="5"/>
        <v>#N/A</v>
      </c>
      <c r="DW6" t="e">
        <f t="shared" si="5"/>
        <v>#N/A</v>
      </c>
      <c r="DX6" t="e">
        <f t="shared" si="5"/>
        <v>#N/A</v>
      </c>
      <c r="DY6" t="e">
        <f t="shared" si="5"/>
        <v>#N/A</v>
      </c>
      <c r="DZ6" t="e">
        <f t="shared" si="5"/>
        <v>#N/A</v>
      </c>
      <c r="EA6" t="e">
        <f t="shared" si="5"/>
        <v>#N/A</v>
      </c>
      <c r="EB6" t="e">
        <f t="shared" si="5"/>
        <v>#N/A</v>
      </c>
    </row>
    <row r="7" spans="2:132" thickBot="1" x14ac:dyDescent="0.4">
      <c r="C7" s="2"/>
      <c r="D7" s="2"/>
      <c r="E7" s="2"/>
      <c r="F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2:132" thickBot="1" x14ac:dyDescent="0.4">
      <c r="B8" s="5" t="s">
        <v>6</v>
      </c>
      <c r="C8" s="1">
        <v>43257</v>
      </c>
      <c r="D8" s="1">
        <v>43264</v>
      </c>
      <c r="E8" s="1">
        <v>43271</v>
      </c>
      <c r="F8" s="1">
        <v>43278</v>
      </c>
      <c r="G8" s="1">
        <v>43285</v>
      </c>
      <c r="H8" s="1">
        <v>43292</v>
      </c>
      <c r="I8" s="1">
        <v>43299</v>
      </c>
      <c r="J8" s="1">
        <v>43306</v>
      </c>
      <c r="K8" s="1">
        <v>43313</v>
      </c>
      <c r="L8" s="1">
        <v>43320</v>
      </c>
      <c r="M8" s="1">
        <v>43327</v>
      </c>
      <c r="N8" s="1">
        <v>43334</v>
      </c>
      <c r="O8" s="1">
        <v>43341</v>
      </c>
      <c r="P8" s="1">
        <v>43348</v>
      </c>
      <c r="Q8" s="1">
        <f>Marina_!Q8</f>
        <v>43366</v>
      </c>
      <c r="R8" s="1"/>
      <c r="S8" s="1"/>
      <c r="T8" s="1"/>
      <c r="U8" s="1"/>
      <c r="AO8" s="5" t="s">
        <v>6</v>
      </c>
      <c r="AP8" s="1">
        <f>Marina!AP8</f>
        <v>43257</v>
      </c>
      <c r="AQ8" s="1">
        <f>Marina!AQ8</f>
        <v>43258</v>
      </c>
      <c r="AR8" s="1">
        <f>Marina!AR8</f>
        <v>43259</v>
      </c>
      <c r="AS8" s="1">
        <f>Marina!AS8</f>
        <v>43262</v>
      </c>
      <c r="AT8" s="1">
        <f>Marina!AT8</f>
        <v>43263</v>
      </c>
      <c r="AU8" s="1">
        <f>Marina!AU8</f>
        <v>43264</v>
      </c>
      <c r="AV8" s="1">
        <f>Marina!AV8</f>
        <v>43265</v>
      </c>
      <c r="AW8" s="1">
        <f>Marina!AW8</f>
        <v>43266</v>
      </c>
      <c r="AX8" s="1">
        <f>Marina!AX8</f>
        <v>43269</v>
      </c>
      <c r="AY8" s="1">
        <f>Marina!AY8</f>
        <v>43270</v>
      </c>
      <c r="AZ8" s="1">
        <f>Marina!AZ8</f>
        <v>43271</v>
      </c>
      <c r="BA8" s="1">
        <f>Marina!BA8</f>
        <v>43272</v>
      </c>
      <c r="BB8" s="1">
        <f>Marina!BB8</f>
        <v>43273</v>
      </c>
      <c r="BC8" s="1">
        <f>Marina!BC8</f>
        <v>43276</v>
      </c>
      <c r="BD8" s="1">
        <f>Marina!BD8</f>
        <v>43277</v>
      </c>
      <c r="BE8" s="1">
        <f>Marina!BE8</f>
        <v>43278</v>
      </c>
      <c r="BF8" s="1">
        <f>Marina!BF8</f>
        <v>43279</v>
      </c>
      <c r="BG8" s="1">
        <f>Marina!BG8</f>
        <v>43280</v>
      </c>
      <c r="BH8" s="1">
        <f>Marina!BH8</f>
        <v>43283</v>
      </c>
      <c r="BI8" s="1">
        <f>Marina!BI8</f>
        <v>43284</v>
      </c>
      <c r="BJ8" s="1">
        <f>Marina!BJ8</f>
        <v>43285</v>
      </c>
      <c r="BK8" s="1">
        <f>Marina!BK8</f>
        <v>43286</v>
      </c>
      <c r="BL8" s="1">
        <f>Marina!BL8</f>
        <v>43287</v>
      </c>
      <c r="BM8" s="1">
        <f>Marina!BM8</f>
        <v>43290</v>
      </c>
      <c r="BN8" s="1">
        <f>Marina!BN8</f>
        <v>43291</v>
      </c>
      <c r="BO8" s="1">
        <f>Marina!BO8</f>
        <v>43292</v>
      </c>
      <c r="BP8" s="1">
        <f>Marina!BP8</f>
        <v>43293</v>
      </c>
      <c r="BQ8" s="1">
        <f>Marina!BQ8</f>
        <v>43294</v>
      </c>
      <c r="BR8" s="1">
        <f>Marina!BR8</f>
        <v>43297</v>
      </c>
      <c r="BS8" s="1">
        <f>Marina!BS8</f>
        <v>43298</v>
      </c>
      <c r="BT8" s="1">
        <f>Marina!BT8</f>
        <v>43299</v>
      </c>
      <c r="BU8" s="1">
        <f>Marina!BU8</f>
        <v>43300</v>
      </c>
      <c r="BV8" s="1">
        <f>Marina!BV8</f>
        <v>43301</v>
      </c>
      <c r="BW8" s="1">
        <f>Marina!BW8</f>
        <v>43304</v>
      </c>
      <c r="BX8" s="1">
        <f>Marina!BX8</f>
        <v>43305</v>
      </c>
      <c r="BY8" s="1">
        <f>Marina!BY8</f>
        <v>43306</v>
      </c>
      <c r="BZ8" s="1">
        <f>Marina!BZ8</f>
        <v>43307</v>
      </c>
      <c r="CA8" s="1">
        <f>Marina!CA8</f>
        <v>43308</v>
      </c>
      <c r="CB8" s="1">
        <f>Marina!CB8</f>
        <v>43311</v>
      </c>
      <c r="CC8" s="1">
        <f>Marina!CC8</f>
        <v>43312</v>
      </c>
      <c r="CD8" s="1">
        <f>Marina!CD8</f>
        <v>43313</v>
      </c>
      <c r="CE8" s="1">
        <f>Marina!CE8</f>
        <v>43314</v>
      </c>
      <c r="CF8" s="1">
        <f>Marina!CF8</f>
        <v>43315</v>
      </c>
      <c r="CG8" s="1">
        <f>Marina!CG8</f>
        <v>43318</v>
      </c>
      <c r="CH8" s="1">
        <f>Marina!CH8</f>
        <v>43319</v>
      </c>
      <c r="CI8" s="1">
        <f>Marina!CI8</f>
        <v>43320</v>
      </c>
      <c r="CJ8" s="1">
        <f>Marina!CJ8</f>
        <v>43321</v>
      </c>
      <c r="CK8" s="1">
        <f>Marina!CK8</f>
        <v>43322</v>
      </c>
      <c r="CL8" s="1">
        <f>Marina!CL8</f>
        <v>43325</v>
      </c>
      <c r="CM8" s="1">
        <f>Marina!CM8</f>
        <v>43326</v>
      </c>
      <c r="CN8" s="1">
        <f>Marina!CN8</f>
        <v>43327</v>
      </c>
      <c r="CO8" s="1">
        <f>Marina!CO8</f>
        <v>43328</v>
      </c>
      <c r="CP8" s="1">
        <f>Marina!CP8</f>
        <v>43329</v>
      </c>
      <c r="CQ8" s="1">
        <f>Marina!CQ8</f>
        <v>43332</v>
      </c>
      <c r="CR8" s="1">
        <f>Marina!CR8</f>
        <v>43333</v>
      </c>
      <c r="CS8" s="1">
        <f>Marina!CS8</f>
        <v>43334</v>
      </c>
      <c r="CT8" s="1">
        <f>Marina!CT8</f>
        <v>43335</v>
      </c>
      <c r="CU8" s="1">
        <f>Marina!CU8</f>
        <v>43336</v>
      </c>
      <c r="CV8" s="1">
        <f>Marina!CV8</f>
        <v>43339</v>
      </c>
      <c r="CW8" s="1">
        <f>Marina!CW8</f>
        <v>43340</v>
      </c>
      <c r="CX8" s="1">
        <f>Marina!CX8</f>
        <v>43341</v>
      </c>
      <c r="CY8" s="1">
        <f>Marina!CY8</f>
        <v>43342</v>
      </c>
      <c r="CZ8" s="1">
        <f>Marina!CZ8</f>
        <v>43343</v>
      </c>
      <c r="DA8" s="1">
        <f>Marina!DA8</f>
        <v>43346</v>
      </c>
      <c r="DB8" s="1">
        <f>Marina!DB8</f>
        <v>43347</v>
      </c>
      <c r="DC8" s="1">
        <f>Marina!DC8</f>
        <v>43348</v>
      </c>
      <c r="DD8" s="1">
        <f>Marina!DD8</f>
        <v>43349</v>
      </c>
      <c r="DE8" s="1">
        <f>Marina!DE8</f>
        <v>43350</v>
      </c>
      <c r="DF8" s="1">
        <f>Marina!DF8</f>
        <v>43352</v>
      </c>
      <c r="DG8" s="1">
        <f>Marina!DG8</f>
        <v>43353</v>
      </c>
      <c r="DH8" s="1">
        <f>Marina!DH8</f>
        <v>43354</v>
      </c>
      <c r="DI8" s="1">
        <f>Marina!DI8</f>
        <v>43355</v>
      </c>
      <c r="DJ8" s="1">
        <f>Marina!DJ8</f>
        <v>43356</v>
      </c>
      <c r="DK8" s="1">
        <f>Marina!DK8</f>
        <v>43357</v>
      </c>
      <c r="DL8" s="1">
        <f>Marina!DL8</f>
        <v>43360</v>
      </c>
      <c r="DM8" s="1">
        <f>Marina!DM8</f>
        <v>43361</v>
      </c>
      <c r="DN8" s="1">
        <f>Marina!DN8</f>
        <v>43362</v>
      </c>
      <c r="DO8" s="1">
        <f>Marina!DO8</f>
        <v>43363</v>
      </c>
      <c r="DP8" s="1">
        <f>Marina!DP8</f>
        <v>43364</v>
      </c>
      <c r="DQ8" s="1">
        <f>Marina!DQ8</f>
        <v>43367</v>
      </c>
      <c r="DR8" s="1">
        <f>Marina!DR8</f>
        <v>43368</v>
      </c>
      <c r="DS8" s="1">
        <f>Marina!DS8</f>
        <v>43369</v>
      </c>
      <c r="DT8" s="1">
        <f>Marina!DT8</f>
        <v>43370</v>
      </c>
      <c r="DU8" s="1">
        <f>Marina!DU8</f>
        <v>43371</v>
      </c>
      <c r="DV8" s="1">
        <f>Marina!DV8</f>
        <v>43374</v>
      </c>
      <c r="DW8" s="1">
        <f>Marina!DW8</f>
        <v>43375</v>
      </c>
      <c r="DX8" s="1">
        <f>Marina!DX8</f>
        <v>43376</v>
      </c>
      <c r="DY8" s="1">
        <f>Marina!DY8</f>
        <v>43377</v>
      </c>
      <c r="DZ8" s="1">
        <f>Marina!DZ8</f>
        <v>43378</v>
      </c>
      <c r="EA8" s="1">
        <f>Marina!EA8</f>
        <v>43381</v>
      </c>
      <c r="EB8" s="1">
        <f>Marina!EB8</f>
        <v>43382</v>
      </c>
    </row>
    <row r="9" spans="2:132" ht="14.45" x14ac:dyDescent="0.35">
      <c r="B9" s="6" t="s">
        <v>0</v>
      </c>
      <c r="C9" s="13">
        <f>Ciro!C9/(1-Ciro!C$11)</f>
        <v>0.51470588235294124</v>
      </c>
      <c r="D9" s="13">
        <f>Ciro!D9/(1-Ciro!D$11)</f>
        <v>0.50746268656716409</v>
      </c>
      <c r="E9" s="13">
        <f>Ciro!E9/(1-Ciro!E$11)</f>
        <v>0.50769230769230766</v>
      </c>
      <c r="F9" s="13">
        <f>Ciro!F9/(1-Ciro!F$11)</f>
        <v>0.50769230769230766</v>
      </c>
      <c r="G9" s="13">
        <f>Ciro!G9/(1-Ciro!G$11)</f>
        <v>0.52307692307692299</v>
      </c>
      <c r="H9" s="13">
        <f>Ciro!H9/(1-Ciro!H$11)</f>
        <v>0.51562499999999989</v>
      </c>
      <c r="I9" s="13">
        <f>Ciro!I9/(1-Ciro!I$11)</f>
        <v>0.50746268656716409</v>
      </c>
      <c r="J9" s="13">
        <f>Ciro!J9/(1-Ciro!J$11)</f>
        <v>0.51515151515151503</v>
      </c>
      <c r="K9" s="13">
        <f>Ciro!K9/(1-Ciro!K$11)</f>
        <v>0.50769230769230766</v>
      </c>
      <c r="L9" s="13">
        <f>Ciro!L9/(1-Ciro!L$11)</f>
        <v>0.51612903225806439</v>
      </c>
      <c r="M9" s="13">
        <f>Ciro!M9/(1-Ciro!M$11)</f>
        <v>0.52380952380952372</v>
      </c>
      <c r="N9" s="13">
        <f>Ciro!N9/(1-Ciro!N$11)</f>
        <v>0.49999999999999989</v>
      </c>
      <c r="O9" s="13">
        <f>Ciro!O9/(1-Ciro!O$11)</f>
        <v>0.48484848484848475</v>
      </c>
      <c r="P9" s="13">
        <f>Ciro!P9/(1-Ciro!P$11)</f>
        <v>0.45588235294117646</v>
      </c>
      <c r="Q9" s="13">
        <f>Ciro!Q9/(1-Ciro!Q$11)</f>
        <v>0.46666666666666662</v>
      </c>
      <c r="R9" s="4"/>
      <c r="S9" s="4"/>
      <c r="T9" s="4"/>
      <c r="U9" s="4"/>
      <c r="AO9" s="6" t="s">
        <v>0</v>
      </c>
      <c r="AP9">
        <f t="shared" ref="AP9:BE11" si="6">HLOOKUP(AP$3,$B$8:$AM$11,MATCH($AO9,$B$8:$B$11,0),FALSE)</f>
        <v>0.51470588235294124</v>
      </c>
      <c r="AQ9" t="e">
        <f t="shared" si="6"/>
        <v>#N/A</v>
      </c>
      <c r="AR9" t="e">
        <f t="shared" si="6"/>
        <v>#N/A</v>
      </c>
      <c r="AS9" t="e">
        <f t="shared" si="6"/>
        <v>#N/A</v>
      </c>
      <c r="AT9" t="e">
        <f t="shared" si="6"/>
        <v>#N/A</v>
      </c>
      <c r="AU9">
        <f t="shared" si="6"/>
        <v>0.50746268656716409</v>
      </c>
      <c r="AV9" t="e">
        <f t="shared" si="6"/>
        <v>#N/A</v>
      </c>
      <c r="AW9" t="e">
        <f t="shared" si="6"/>
        <v>#N/A</v>
      </c>
      <c r="AX9" t="e">
        <f t="shared" si="6"/>
        <v>#N/A</v>
      </c>
      <c r="AY9" t="e">
        <f t="shared" si="6"/>
        <v>#N/A</v>
      </c>
      <c r="AZ9">
        <f t="shared" si="6"/>
        <v>0.50769230769230766</v>
      </c>
      <c r="BA9" t="e">
        <f t="shared" si="6"/>
        <v>#N/A</v>
      </c>
      <c r="BB9" t="e">
        <f t="shared" si="6"/>
        <v>#N/A</v>
      </c>
      <c r="BC9" t="e">
        <f t="shared" si="6"/>
        <v>#N/A</v>
      </c>
      <c r="BD9" t="e">
        <f t="shared" si="6"/>
        <v>#N/A</v>
      </c>
      <c r="BE9">
        <f t="shared" si="6"/>
        <v>0.50769230769230766</v>
      </c>
      <c r="BF9" t="e">
        <f t="shared" ref="BF9:BU11" si="7">HLOOKUP(BF$3,$B$8:$AM$11,MATCH($AO9,$B$8:$B$11,0),FALSE)</f>
        <v>#N/A</v>
      </c>
      <c r="BG9" t="e">
        <f t="shared" si="7"/>
        <v>#N/A</v>
      </c>
      <c r="BH9" t="e">
        <f t="shared" si="7"/>
        <v>#N/A</v>
      </c>
      <c r="BI9" t="e">
        <f t="shared" si="7"/>
        <v>#N/A</v>
      </c>
      <c r="BJ9">
        <f t="shared" si="7"/>
        <v>0.52307692307692299</v>
      </c>
      <c r="BK9" t="e">
        <f t="shared" si="7"/>
        <v>#N/A</v>
      </c>
      <c r="BL9" t="e">
        <f t="shared" si="7"/>
        <v>#N/A</v>
      </c>
      <c r="BM9" t="e">
        <f t="shared" si="7"/>
        <v>#N/A</v>
      </c>
      <c r="BN9" t="e">
        <f t="shared" si="7"/>
        <v>#N/A</v>
      </c>
      <c r="BO9">
        <f t="shared" si="7"/>
        <v>0.51562499999999989</v>
      </c>
      <c r="BP9" t="e">
        <f t="shared" si="7"/>
        <v>#N/A</v>
      </c>
      <c r="BQ9" t="e">
        <f t="shared" si="7"/>
        <v>#N/A</v>
      </c>
      <c r="BR9" t="e">
        <f t="shared" si="7"/>
        <v>#N/A</v>
      </c>
      <c r="BS9" t="e">
        <f t="shared" si="7"/>
        <v>#N/A</v>
      </c>
      <c r="BT9">
        <f t="shared" si="7"/>
        <v>0.50746268656716409</v>
      </c>
      <c r="BU9" t="e">
        <f t="shared" si="7"/>
        <v>#N/A</v>
      </c>
      <c r="BV9" t="e">
        <f t="shared" ref="BV9:CK11" si="8">HLOOKUP(BV$3,$B$8:$AM$11,MATCH($AO9,$B$8:$B$11,0),FALSE)</f>
        <v>#N/A</v>
      </c>
      <c r="BW9" t="e">
        <f t="shared" si="8"/>
        <v>#N/A</v>
      </c>
      <c r="BX9" t="e">
        <f t="shared" si="8"/>
        <v>#N/A</v>
      </c>
      <c r="BY9">
        <f t="shared" si="8"/>
        <v>0.51515151515151503</v>
      </c>
      <c r="BZ9" t="e">
        <f t="shared" si="8"/>
        <v>#N/A</v>
      </c>
      <c r="CA9" t="e">
        <f t="shared" si="8"/>
        <v>#N/A</v>
      </c>
      <c r="CB9" t="e">
        <f t="shared" si="8"/>
        <v>#N/A</v>
      </c>
      <c r="CC9" t="e">
        <f t="shared" si="8"/>
        <v>#N/A</v>
      </c>
      <c r="CD9">
        <f t="shared" si="8"/>
        <v>0.50769230769230766</v>
      </c>
      <c r="CE9" t="e">
        <f t="shared" si="8"/>
        <v>#N/A</v>
      </c>
      <c r="CF9" t="e">
        <f t="shared" si="8"/>
        <v>#N/A</v>
      </c>
      <c r="CG9" t="e">
        <f t="shared" si="8"/>
        <v>#N/A</v>
      </c>
      <c r="CH9" t="e">
        <f t="shared" si="8"/>
        <v>#N/A</v>
      </c>
      <c r="CI9">
        <f t="shared" si="8"/>
        <v>0.51612903225806439</v>
      </c>
      <c r="CJ9" t="e">
        <f t="shared" si="8"/>
        <v>#N/A</v>
      </c>
      <c r="CK9" t="e">
        <f t="shared" si="8"/>
        <v>#N/A</v>
      </c>
      <c r="CL9" t="e">
        <f t="shared" ref="CL9:DA11" si="9">HLOOKUP(CL$3,$B$8:$AM$11,MATCH($AO9,$B$8:$B$11,0),FALSE)</f>
        <v>#N/A</v>
      </c>
      <c r="CM9" t="e">
        <f t="shared" si="9"/>
        <v>#N/A</v>
      </c>
      <c r="CN9">
        <f t="shared" si="9"/>
        <v>0.52380952380952372</v>
      </c>
      <c r="CO9" t="e">
        <f t="shared" si="9"/>
        <v>#N/A</v>
      </c>
      <c r="CP9" t="e">
        <f t="shared" si="9"/>
        <v>#N/A</v>
      </c>
      <c r="CQ9" t="e">
        <f t="shared" si="9"/>
        <v>#N/A</v>
      </c>
      <c r="CR9" t="e">
        <f t="shared" si="9"/>
        <v>#N/A</v>
      </c>
      <c r="CS9">
        <f t="shared" si="9"/>
        <v>0.49999999999999989</v>
      </c>
      <c r="CT9" t="e">
        <f t="shared" si="9"/>
        <v>#N/A</v>
      </c>
      <c r="CU9" t="e">
        <f t="shared" si="9"/>
        <v>#N/A</v>
      </c>
      <c r="CV9" t="e">
        <f t="shared" si="9"/>
        <v>#N/A</v>
      </c>
      <c r="CW9" t="e">
        <f t="shared" si="9"/>
        <v>#N/A</v>
      </c>
      <c r="CX9">
        <f t="shared" si="9"/>
        <v>0.48484848484848475</v>
      </c>
      <c r="CY9" t="e">
        <f t="shared" si="9"/>
        <v>#N/A</v>
      </c>
      <c r="CZ9" t="e">
        <f t="shared" si="9"/>
        <v>#N/A</v>
      </c>
      <c r="DA9" t="e">
        <f t="shared" si="9"/>
        <v>#N/A</v>
      </c>
      <c r="DB9" t="e">
        <f t="shared" ref="DB9:DQ11" si="10">HLOOKUP(DB$3,$B$8:$AM$11,MATCH($AO9,$B$8:$B$11,0),FALSE)</f>
        <v>#N/A</v>
      </c>
      <c r="DC9">
        <f t="shared" si="10"/>
        <v>0.45588235294117646</v>
      </c>
      <c r="DD9" t="e">
        <f t="shared" si="10"/>
        <v>#N/A</v>
      </c>
      <c r="DE9" t="e">
        <f t="shared" si="10"/>
        <v>#N/A</v>
      </c>
      <c r="DF9" t="e">
        <f t="shared" si="10"/>
        <v>#N/A</v>
      </c>
      <c r="DG9" t="e">
        <f t="shared" si="10"/>
        <v>#N/A</v>
      </c>
      <c r="DH9" t="e">
        <f t="shared" si="10"/>
        <v>#N/A</v>
      </c>
      <c r="DI9" t="e">
        <f t="shared" si="10"/>
        <v>#N/A</v>
      </c>
      <c r="DJ9" t="e">
        <f t="shared" si="10"/>
        <v>#N/A</v>
      </c>
      <c r="DK9" t="e">
        <f t="shared" si="10"/>
        <v>#N/A</v>
      </c>
      <c r="DL9" t="e">
        <f t="shared" si="10"/>
        <v>#N/A</v>
      </c>
      <c r="DM9" t="e">
        <f t="shared" si="10"/>
        <v>#N/A</v>
      </c>
      <c r="DN9" t="e">
        <f t="shared" si="10"/>
        <v>#N/A</v>
      </c>
      <c r="DO9" t="e">
        <f t="shared" si="10"/>
        <v>#N/A</v>
      </c>
      <c r="DP9" t="e">
        <f t="shared" si="10"/>
        <v>#N/A</v>
      </c>
      <c r="DQ9" t="e">
        <f t="shared" si="10"/>
        <v>#N/A</v>
      </c>
      <c r="DR9" t="e">
        <f t="shared" ref="DR9:EB11" si="11">HLOOKUP(DR$3,$B$8:$AM$11,MATCH($AO9,$B$8:$B$11,0),FALSE)</f>
        <v>#N/A</v>
      </c>
      <c r="DS9" t="e">
        <f t="shared" si="11"/>
        <v>#N/A</v>
      </c>
      <c r="DT9" t="e">
        <f t="shared" si="11"/>
        <v>#N/A</v>
      </c>
      <c r="DU9" t="e">
        <f t="shared" si="11"/>
        <v>#N/A</v>
      </c>
      <c r="DV9" t="e">
        <f t="shared" si="11"/>
        <v>#N/A</v>
      </c>
      <c r="DW9" t="e">
        <f t="shared" si="11"/>
        <v>#N/A</v>
      </c>
      <c r="DX9" t="e">
        <f t="shared" si="11"/>
        <v>#N/A</v>
      </c>
      <c r="DY9" t="e">
        <f t="shared" si="11"/>
        <v>#N/A</v>
      </c>
      <c r="DZ9" t="e">
        <f t="shared" si="11"/>
        <v>#N/A</v>
      </c>
      <c r="EA9" t="e">
        <f t="shared" si="11"/>
        <v>#N/A</v>
      </c>
      <c r="EB9" t="e">
        <f t="shared" si="11"/>
        <v>#N/A</v>
      </c>
    </row>
    <row r="10" spans="2:132" ht="14.45" x14ac:dyDescent="0.35">
      <c r="B10" s="11" t="s">
        <v>2</v>
      </c>
      <c r="C10" s="15">
        <f>Ciro!C10/(1-Ciro!C$11)</f>
        <v>0.48529411764705888</v>
      </c>
      <c r="D10" s="15">
        <f>Ciro!D10/(1-Ciro!D$11)</f>
        <v>0.49253731343283574</v>
      </c>
      <c r="E10" s="15">
        <f>Ciro!E10/(1-Ciro!E$11)</f>
        <v>0.49230769230769222</v>
      </c>
      <c r="F10" s="15">
        <f>Ciro!F10/(1-Ciro!F$11)</f>
        <v>0.49230769230769222</v>
      </c>
      <c r="G10" s="15">
        <f>Ciro!G10/(1-Ciro!G$11)</f>
        <v>0.47692307692307684</v>
      </c>
      <c r="H10" s="15">
        <f>Ciro!H10/(1-Ciro!H$11)</f>
        <v>0.48437499999999989</v>
      </c>
      <c r="I10" s="15">
        <f>Ciro!I10/(1-Ciro!I$11)</f>
        <v>0.49253731343283574</v>
      </c>
      <c r="J10" s="15">
        <f>Ciro!J10/(1-Ciro!J$11)</f>
        <v>0.48484848484848475</v>
      </c>
      <c r="K10" s="15">
        <f>Ciro!K10/(1-Ciro!K$11)</f>
        <v>0.49230769230769222</v>
      </c>
      <c r="L10" s="15">
        <f>Ciro!L10/(1-Ciro!L$11)</f>
        <v>0.48387096774193539</v>
      </c>
      <c r="M10" s="15">
        <f>Ciro!M10/(1-Ciro!M$11)</f>
        <v>0.47619047619047611</v>
      </c>
      <c r="N10" s="15">
        <f>Ciro!N10/(1-Ciro!N$11)</f>
        <v>0.49999999999999989</v>
      </c>
      <c r="O10" s="15">
        <f>Ciro!O10/(1-Ciro!O$11)</f>
        <v>0.51515151515151503</v>
      </c>
      <c r="P10" s="15">
        <f>Ciro!P10/(1-Ciro!P$11)</f>
        <v>0.54411764705882348</v>
      </c>
      <c r="Q10" s="15">
        <f>Ciro!Q10/(1-Ciro!Q$11)</f>
        <v>0.53333333333333333</v>
      </c>
      <c r="R10" s="12"/>
      <c r="S10" s="12"/>
      <c r="T10" s="12"/>
      <c r="U10" s="12"/>
      <c r="AO10" s="11" t="s">
        <v>2</v>
      </c>
      <c r="AP10">
        <f t="shared" si="6"/>
        <v>0.48529411764705888</v>
      </c>
      <c r="AQ10" t="e">
        <f t="shared" si="6"/>
        <v>#N/A</v>
      </c>
      <c r="AR10" t="e">
        <f t="shared" si="6"/>
        <v>#N/A</v>
      </c>
      <c r="AS10" t="e">
        <f t="shared" si="6"/>
        <v>#N/A</v>
      </c>
      <c r="AT10" t="e">
        <f t="shared" si="6"/>
        <v>#N/A</v>
      </c>
      <c r="AU10">
        <f t="shared" si="6"/>
        <v>0.49253731343283574</v>
      </c>
      <c r="AV10" t="e">
        <f t="shared" si="6"/>
        <v>#N/A</v>
      </c>
      <c r="AW10" t="e">
        <f t="shared" si="6"/>
        <v>#N/A</v>
      </c>
      <c r="AX10" t="e">
        <f t="shared" si="6"/>
        <v>#N/A</v>
      </c>
      <c r="AY10" t="e">
        <f t="shared" si="6"/>
        <v>#N/A</v>
      </c>
      <c r="AZ10">
        <f t="shared" si="6"/>
        <v>0.49230769230769222</v>
      </c>
      <c r="BA10" t="e">
        <f t="shared" si="6"/>
        <v>#N/A</v>
      </c>
      <c r="BB10" t="e">
        <f t="shared" si="6"/>
        <v>#N/A</v>
      </c>
      <c r="BC10" t="e">
        <f t="shared" si="6"/>
        <v>#N/A</v>
      </c>
      <c r="BD10" t="e">
        <f t="shared" si="6"/>
        <v>#N/A</v>
      </c>
      <c r="BE10">
        <f t="shared" si="6"/>
        <v>0.49230769230769222</v>
      </c>
      <c r="BF10" t="e">
        <f t="shared" si="7"/>
        <v>#N/A</v>
      </c>
      <c r="BG10" t="e">
        <f t="shared" si="7"/>
        <v>#N/A</v>
      </c>
      <c r="BH10" t="e">
        <f t="shared" si="7"/>
        <v>#N/A</v>
      </c>
      <c r="BI10" t="e">
        <f t="shared" si="7"/>
        <v>#N/A</v>
      </c>
      <c r="BJ10">
        <f t="shared" si="7"/>
        <v>0.47692307692307684</v>
      </c>
      <c r="BK10" t="e">
        <f t="shared" si="7"/>
        <v>#N/A</v>
      </c>
      <c r="BL10" t="e">
        <f t="shared" si="7"/>
        <v>#N/A</v>
      </c>
      <c r="BM10" t="e">
        <f t="shared" si="7"/>
        <v>#N/A</v>
      </c>
      <c r="BN10" t="e">
        <f t="shared" si="7"/>
        <v>#N/A</v>
      </c>
      <c r="BO10">
        <f t="shared" si="7"/>
        <v>0.48437499999999989</v>
      </c>
      <c r="BP10" t="e">
        <f t="shared" si="7"/>
        <v>#N/A</v>
      </c>
      <c r="BQ10" t="e">
        <f t="shared" si="7"/>
        <v>#N/A</v>
      </c>
      <c r="BR10" t="e">
        <f t="shared" si="7"/>
        <v>#N/A</v>
      </c>
      <c r="BS10" t="e">
        <f t="shared" si="7"/>
        <v>#N/A</v>
      </c>
      <c r="BT10">
        <f t="shared" si="7"/>
        <v>0.49253731343283574</v>
      </c>
      <c r="BU10" t="e">
        <f t="shared" si="7"/>
        <v>#N/A</v>
      </c>
      <c r="BV10" t="e">
        <f t="shared" si="8"/>
        <v>#N/A</v>
      </c>
      <c r="BW10" t="e">
        <f t="shared" si="8"/>
        <v>#N/A</v>
      </c>
      <c r="BX10" t="e">
        <f t="shared" si="8"/>
        <v>#N/A</v>
      </c>
      <c r="BY10">
        <f t="shared" si="8"/>
        <v>0.48484848484848475</v>
      </c>
      <c r="BZ10" t="e">
        <f t="shared" si="8"/>
        <v>#N/A</v>
      </c>
      <c r="CA10" t="e">
        <f t="shared" si="8"/>
        <v>#N/A</v>
      </c>
      <c r="CB10" t="e">
        <f t="shared" si="8"/>
        <v>#N/A</v>
      </c>
      <c r="CC10" t="e">
        <f t="shared" si="8"/>
        <v>#N/A</v>
      </c>
      <c r="CD10">
        <f t="shared" si="8"/>
        <v>0.49230769230769222</v>
      </c>
      <c r="CE10" t="e">
        <f t="shared" si="8"/>
        <v>#N/A</v>
      </c>
      <c r="CF10" t="e">
        <f t="shared" si="8"/>
        <v>#N/A</v>
      </c>
      <c r="CG10" t="e">
        <f t="shared" si="8"/>
        <v>#N/A</v>
      </c>
      <c r="CH10" t="e">
        <f t="shared" si="8"/>
        <v>#N/A</v>
      </c>
      <c r="CI10">
        <f t="shared" si="8"/>
        <v>0.48387096774193539</v>
      </c>
      <c r="CJ10" t="e">
        <f t="shared" si="8"/>
        <v>#N/A</v>
      </c>
      <c r="CK10" t="e">
        <f t="shared" si="8"/>
        <v>#N/A</v>
      </c>
      <c r="CL10" t="e">
        <f t="shared" si="9"/>
        <v>#N/A</v>
      </c>
      <c r="CM10" t="e">
        <f t="shared" si="9"/>
        <v>#N/A</v>
      </c>
      <c r="CN10">
        <f t="shared" si="9"/>
        <v>0.47619047619047611</v>
      </c>
      <c r="CO10" t="e">
        <f t="shared" si="9"/>
        <v>#N/A</v>
      </c>
      <c r="CP10" t="e">
        <f t="shared" si="9"/>
        <v>#N/A</v>
      </c>
      <c r="CQ10" t="e">
        <f t="shared" si="9"/>
        <v>#N/A</v>
      </c>
      <c r="CR10" t="e">
        <f t="shared" si="9"/>
        <v>#N/A</v>
      </c>
      <c r="CS10">
        <f t="shared" si="9"/>
        <v>0.49999999999999989</v>
      </c>
      <c r="CT10" t="e">
        <f t="shared" si="9"/>
        <v>#N/A</v>
      </c>
      <c r="CU10" t="e">
        <f t="shared" si="9"/>
        <v>#N/A</v>
      </c>
      <c r="CV10" t="e">
        <f t="shared" si="9"/>
        <v>#N/A</v>
      </c>
      <c r="CW10" t="e">
        <f t="shared" si="9"/>
        <v>#N/A</v>
      </c>
      <c r="CX10">
        <f t="shared" si="9"/>
        <v>0.51515151515151503</v>
      </c>
      <c r="CY10" t="e">
        <f t="shared" si="9"/>
        <v>#N/A</v>
      </c>
      <c r="CZ10" t="e">
        <f t="shared" si="9"/>
        <v>#N/A</v>
      </c>
      <c r="DA10" t="e">
        <f t="shared" si="9"/>
        <v>#N/A</v>
      </c>
      <c r="DB10" t="e">
        <f t="shared" si="10"/>
        <v>#N/A</v>
      </c>
      <c r="DC10">
        <f t="shared" si="10"/>
        <v>0.54411764705882348</v>
      </c>
      <c r="DD10" t="e">
        <f t="shared" si="10"/>
        <v>#N/A</v>
      </c>
      <c r="DE10" t="e">
        <f t="shared" si="10"/>
        <v>#N/A</v>
      </c>
      <c r="DF10" t="e">
        <f t="shared" si="10"/>
        <v>#N/A</v>
      </c>
      <c r="DG10" t="e">
        <f t="shared" si="10"/>
        <v>#N/A</v>
      </c>
      <c r="DH10" t="e">
        <f t="shared" si="10"/>
        <v>#N/A</v>
      </c>
      <c r="DI10" t="e">
        <f t="shared" si="10"/>
        <v>#N/A</v>
      </c>
      <c r="DJ10" t="e">
        <f t="shared" si="10"/>
        <v>#N/A</v>
      </c>
      <c r="DK10" t="e">
        <f t="shared" si="10"/>
        <v>#N/A</v>
      </c>
      <c r="DL10" t="e">
        <f t="shared" si="10"/>
        <v>#N/A</v>
      </c>
      <c r="DM10" t="e">
        <f t="shared" si="10"/>
        <v>#N/A</v>
      </c>
      <c r="DN10" t="e">
        <f t="shared" si="10"/>
        <v>#N/A</v>
      </c>
      <c r="DO10" t="e">
        <f t="shared" si="10"/>
        <v>#N/A</v>
      </c>
      <c r="DP10" t="e">
        <f t="shared" si="10"/>
        <v>#N/A</v>
      </c>
      <c r="DQ10" t="e">
        <f t="shared" si="10"/>
        <v>#N/A</v>
      </c>
      <c r="DR10" t="e">
        <f t="shared" si="11"/>
        <v>#N/A</v>
      </c>
      <c r="DS10" t="e">
        <f t="shared" si="11"/>
        <v>#N/A</v>
      </c>
      <c r="DT10" t="e">
        <f t="shared" si="11"/>
        <v>#N/A</v>
      </c>
      <c r="DU10" t="e">
        <f t="shared" si="11"/>
        <v>#N/A</v>
      </c>
      <c r="DV10" t="e">
        <f t="shared" si="11"/>
        <v>#N/A</v>
      </c>
      <c r="DW10" t="e">
        <f t="shared" si="11"/>
        <v>#N/A</v>
      </c>
      <c r="DX10" t="e">
        <f t="shared" si="11"/>
        <v>#N/A</v>
      </c>
      <c r="DY10" t="e">
        <f t="shared" si="11"/>
        <v>#N/A</v>
      </c>
      <c r="DZ10" t="e">
        <f t="shared" si="11"/>
        <v>#N/A</v>
      </c>
      <c r="EA10" t="e">
        <f t="shared" si="11"/>
        <v>#N/A</v>
      </c>
      <c r="EB10" t="e">
        <f t="shared" si="11"/>
        <v>#N/A</v>
      </c>
    </row>
    <row r="11" spans="2:132" ht="14.45" x14ac:dyDescent="0.35">
      <c r="B11" s="7" t="s">
        <v>8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AO11" s="7" t="s">
        <v>8</v>
      </c>
      <c r="AP11">
        <f t="shared" si="6"/>
        <v>0</v>
      </c>
      <c r="AQ11" t="e">
        <f t="shared" si="6"/>
        <v>#N/A</v>
      </c>
      <c r="AR11" t="e">
        <f t="shared" si="6"/>
        <v>#N/A</v>
      </c>
      <c r="AS11" t="e">
        <f t="shared" si="6"/>
        <v>#N/A</v>
      </c>
      <c r="AT11" t="e">
        <f t="shared" si="6"/>
        <v>#N/A</v>
      </c>
      <c r="AU11">
        <f t="shared" si="6"/>
        <v>0</v>
      </c>
      <c r="AV11" t="e">
        <f t="shared" si="6"/>
        <v>#N/A</v>
      </c>
      <c r="AW11" t="e">
        <f t="shared" si="6"/>
        <v>#N/A</v>
      </c>
      <c r="AX11" t="e">
        <f t="shared" si="6"/>
        <v>#N/A</v>
      </c>
      <c r="AY11" t="e">
        <f t="shared" si="6"/>
        <v>#N/A</v>
      </c>
      <c r="AZ11">
        <f t="shared" si="6"/>
        <v>0</v>
      </c>
      <c r="BA11" t="e">
        <f t="shared" si="6"/>
        <v>#N/A</v>
      </c>
      <c r="BB11" t="e">
        <f t="shared" si="6"/>
        <v>#N/A</v>
      </c>
      <c r="BC11" t="e">
        <f t="shared" si="6"/>
        <v>#N/A</v>
      </c>
      <c r="BD11" t="e">
        <f t="shared" si="6"/>
        <v>#N/A</v>
      </c>
      <c r="BE11">
        <f t="shared" si="6"/>
        <v>0</v>
      </c>
      <c r="BF11" t="e">
        <f t="shared" si="7"/>
        <v>#N/A</v>
      </c>
      <c r="BG11" t="e">
        <f t="shared" si="7"/>
        <v>#N/A</v>
      </c>
      <c r="BH11" t="e">
        <f t="shared" si="7"/>
        <v>#N/A</v>
      </c>
      <c r="BI11" t="e">
        <f t="shared" si="7"/>
        <v>#N/A</v>
      </c>
      <c r="BJ11">
        <f t="shared" si="7"/>
        <v>0</v>
      </c>
      <c r="BK11" t="e">
        <f t="shared" si="7"/>
        <v>#N/A</v>
      </c>
      <c r="BL11" t="e">
        <f t="shared" si="7"/>
        <v>#N/A</v>
      </c>
      <c r="BM11" t="e">
        <f t="shared" si="7"/>
        <v>#N/A</v>
      </c>
      <c r="BN11" t="e">
        <f t="shared" si="7"/>
        <v>#N/A</v>
      </c>
      <c r="BO11">
        <f t="shared" si="7"/>
        <v>0</v>
      </c>
      <c r="BP11" t="e">
        <f t="shared" si="7"/>
        <v>#N/A</v>
      </c>
      <c r="BQ11" t="e">
        <f t="shared" si="7"/>
        <v>#N/A</v>
      </c>
      <c r="BR11" t="e">
        <f t="shared" si="7"/>
        <v>#N/A</v>
      </c>
      <c r="BS11" t="e">
        <f t="shared" si="7"/>
        <v>#N/A</v>
      </c>
      <c r="BT11">
        <f t="shared" si="7"/>
        <v>0</v>
      </c>
      <c r="BU11" t="e">
        <f t="shared" si="7"/>
        <v>#N/A</v>
      </c>
      <c r="BV11" t="e">
        <f t="shared" si="8"/>
        <v>#N/A</v>
      </c>
      <c r="BW11" t="e">
        <f t="shared" si="8"/>
        <v>#N/A</v>
      </c>
      <c r="BX11" t="e">
        <f t="shared" si="8"/>
        <v>#N/A</v>
      </c>
      <c r="BY11">
        <f t="shared" si="8"/>
        <v>0</v>
      </c>
      <c r="BZ11" t="e">
        <f t="shared" si="8"/>
        <v>#N/A</v>
      </c>
      <c r="CA11" t="e">
        <f t="shared" si="8"/>
        <v>#N/A</v>
      </c>
      <c r="CB11" t="e">
        <f t="shared" si="8"/>
        <v>#N/A</v>
      </c>
      <c r="CC11" t="e">
        <f t="shared" si="8"/>
        <v>#N/A</v>
      </c>
      <c r="CD11">
        <f t="shared" si="8"/>
        <v>0</v>
      </c>
      <c r="CE11" t="e">
        <f t="shared" si="8"/>
        <v>#N/A</v>
      </c>
      <c r="CF11" t="e">
        <f t="shared" si="8"/>
        <v>#N/A</v>
      </c>
      <c r="CG11" t="e">
        <f t="shared" si="8"/>
        <v>#N/A</v>
      </c>
      <c r="CH11" t="e">
        <f t="shared" si="8"/>
        <v>#N/A</v>
      </c>
      <c r="CI11">
        <f t="shared" si="8"/>
        <v>0</v>
      </c>
      <c r="CJ11" t="e">
        <f t="shared" si="8"/>
        <v>#N/A</v>
      </c>
      <c r="CK11" t="e">
        <f t="shared" si="8"/>
        <v>#N/A</v>
      </c>
      <c r="CL11" t="e">
        <f t="shared" si="9"/>
        <v>#N/A</v>
      </c>
      <c r="CM11" t="e">
        <f t="shared" si="9"/>
        <v>#N/A</v>
      </c>
      <c r="CN11">
        <f t="shared" si="9"/>
        <v>0</v>
      </c>
      <c r="CO11" t="e">
        <f t="shared" si="9"/>
        <v>#N/A</v>
      </c>
      <c r="CP11" t="e">
        <f t="shared" si="9"/>
        <v>#N/A</v>
      </c>
      <c r="CQ11" t="e">
        <f t="shared" si="9"/>
        <v>#N/A</v>
      </c>
      <c r="CR11" t="e">
        <f t="shared" si="9"/>
        <v>#N/A</v>
      </c>
      <c r="CS11">
        <f t="shared" si="9"/>
        <v>0</v>
      </c>
      <c r="CT11" t="e">
        <f t="shared" si="9"/>
        <v>#N/A</v>
      </c>
      <c r="CU11" t="e">
        <f t="shared" si="9"/>
        <v>#N/A</v>
      </c>
      <c r="CV11" t="e">
        <f t="shared" si="9"/>
        <v>#N/A</v>
      </c>
      <c r="CW11" t="e">
        <f t="shared" si="9"/>
        <v>#N/A</v>
      </c>
      <c r="CX11">
        <f t="shared" si="9"/>
        <v>0</v>
      </c>
      <c r="CY11" t="e">
        <f t="shared" si="9"/>
        <v>#N/A</v>
      </c>
      <c r="CZ11" t="e">
        <f t="shared" si="9"/>
        <v>#N/A</v>
      </c>
      <c r="DA11" t="e">
        <f t="shared" si="9"/>
        <v>#N/A</v>
      </c>
      <c r="DB11" t="e">
        <f t="shared" si="10"/>
        <v>#N/A</v>
      </c>
      <c r="DC11">
        <f t="shared" si="10"/>
        <v>0</v>
      </c>
      <c r="DD11" t="e">
        <f t="shared" si="10"/>
        <v>#N/A</v>
      </c>
      <c r="DE11" t="e">
        <f t="shared" si="10"/>
        <v>#N/A</v>
      </c>
      <c r="DF11" t="e">
        <f t="shared" si="10"/>
        <v>#N/A</v>
      </c>
      <c r="DG11" t="e">
        <f t="shared" si="10"/>
        <v>#N/A</v>
      </c>
      <c r="DH11" t="e">
        <f t="shared" si="10"/>
        <v>#N/A</v>
      </c>
      <c r="DI11" t="e">
        <f t="shared" si="10"/>
        <v>#N/A</v>
      </c>
      <c r="DJ11" t="e">
        <f t="shared" si="10"/>
        <v>#N/A</v>
      </c>
      <c r="DK11" t="e">
        <f t="shared" si="10"/>
        <v>#N/A</v>
      </c>
      <c r="DL11" t="e">
        <f t="shared" si="10"/>
        <v>#N/A</v>
      </c>
      <c r="DM11" t="e">
        <f t="shared" si="10"/>
        <v>#N/A</v>
      </c>
      <c r="DN11" t="e">
        <f t="shared" si="10"/>
        <v>#N/A</v>
      </c>
      <c r="DO11" t="e">
        <f t="shared" si="10"/>
        <v>#N/A</v>
      </c>
      <c r="DP11" t="e">
        <f t="shared" si="10"/>
        <v>#N/A</v>
      </c>
      <c r="DQ11" t="e">
        <f t="shared" si="10"/>
        <v>#N/A</v>
      </c>
      <c r="DR11" t="e">
        <f t="shared" si="11"/>
        <v>#N/A</v>
      </c>
      <c r="DS11" t="e">
        <f t="shared" si="11"/>
        <v>#N/A</v>
      </c>
      <c r="DT11" t="e">
        <f t="shared" si="11"/>
        <v>#N/A</v>
      </c>
      <c r="DU11" t="e">
        <f t="shared" si="11"/>
        <v>#N/A</v>
      </c>
      <c r="DV11" t="e">
        <f t="shared" si="11"/>
        <v>#N/A</v>
      </c>
      <c r="DW11" t="e">
        <f t="shared" si="11"/>
        <v>#N/A</v>
      </c>
      <c r="DX11" t="e">
        <f t="shared" si="11"/>
        <v>#N/A</v>
      </c>
      <c r="DY11" t="e">
        <f t="shared" si="11"/>
        <v>#N/A</v>
      </c>
      <c r="DZ11" t="e">
        <f t="shared" si="11"/>
        <v>#N/A</v>
      </c>
      <c r="EA11" t="e">
        <f t="shared" si="11"/>
        <v>#N/A</v>
      </c>
      <c r="EB11" t="e">
        <f t="shared" si="11"/>
        <v>#N/A</v>
      </c>
    </row>
    <row r="12" spans="2:132" thickBot="1" x14ac:dyDescent="0.4">
      <c r="C12" s="2"/>
      <c r="D12" s="2"/>
      <c r="E12" s="2"/>
      <c r="F12" s="2"/>
    </row>
    <row r="13" spans="2:132" thickBot="1" x14ac:dyDescent="0.4">
      <c r="B13" s="5" t="s">
        <v>4</v>
      </c>
      <c r="C13" s="3">
        <v>43258</v>
      </c>
      <c r="D13" s="3">
        <v>43333</v>
      </c>
      <c r="E13" s="3">
        <v>43353</v>
      </c>
      <c r="F13" s="3">
        <f>Marina_!F13</f>
        <v>43357</v>
      </c>
      <c r="G13" s="3">
        <f>Marina_!G13</f>
        <v>0</v>
      </c>
      <c r="H13" s="3">
        <f>Marina_!H13</f>
        <v>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AO13" s="5" t="s">
        <v>4</v>
      </c>
      <c r="AP13" s="1">
        <f>Marina!AP13</f>
        <v>43257</v>
      </c>
      <c r="AQ13" s="1">
        <f>Marina!AQ13</f>
        <v>43258</v>
      </c>
      <c r="AR13" s="1">
        <f>Marina!AR13</f>
        <v>43259</v>
      </c>
      <c r="AS13" s="1">
        <f>Marina!AS13</f>
        <v>43262</v>
      </c>
      <c r="AT13" s="1">
        <f>Marina!AT13</f>
        <v>43263</v>
      </c>
      <c r="AU13" s="1">
        <f>Marina!AU13</f>
        <v>43264</v>
      </c>
      <c r="AV13" s="1">
        <f>Marina!AV13</f>
        <v>43265</v>
      </c>
      <c r="AW13" s="1">
        <f>Marina!AW13</f>
        <v>43266</v>
      </c>
      <c r="AX13" s="1">
        <f>Marina!AX13</f>
        <v>43269</v>
      </c>
      <c r="AY13" s="1">
        <f>Marina!AY13</f>
        <v>43270</v>
      </c>
      <c r="AZ13" s="1">
        <f>Marina!AZ13</f>
        <v>43271</v>
      </c>
      <c r="BA13" s="1">
        <f>Marina!BA13</f>
        <v>43272</v>
      </c>
      <c r="BB13" s="1">
        <f>Marina!BB13</f>
        <v>43273</v>
      </c>
      <c r="BC13" s="1">
        <f>Marina!BC13</f>
        <v>43276</v>
      </c>
      <c r="BD13" s="1">
        <f>Marina!BD13</f>
        <v>43277</v>
      </c>
      <c r="BE13" s="1">
        <f>Marina!BE13</f>
        <v>43278</v>
      </c>
      <c r="BF13" s="1">
        <f>Marina!BF13</f>
        <v>43279</v>
      </c>
      <c r="BG13" s="1">
        <f>Marina!BG13</f>
        <v>43280</v>
      </c>
      <c r="BH13" s="1">
        <f>Marina!BH13</f>
        <v>43283</v>
      </c>
      <c r="BI13" s="1">
        <f>Marina!BI13</f>
        <v>43284</v>
      </c>
      <c r="BJ13" s="1">
        <f>Marina!BJ13</f>
        <v>43285</v>
      </c>
      <c r="BK13" s="1">
        <f>Marina!BK13</f>
        <v>43286</v>
      </c>
      <c r="BL13" s="1">
        <f>Marina!BL13</f>
        <v>43287</v>
      </c>
      <c r="BM13" s="1">
        <f>Marina!BM13</f>
        <v>43290</v>
      </c>
      <c r="BN13" s="1">
        <f>Marina!BN13</f>
        <v>43291</v>
      </c>
      <c r="BO13" s="1">
        <f>Marina!BO13</f>
        <v>43292</v>
      </c>
      <c r="BP13" s="1">
        <f>Marina!BP13</f>
        <v>43293</v>
      </c>
      <c r="BQ13" s="1">
        <f>Marina!BQ13</f>
        <v>43294</v>
      </c>
      <c r="BR13" s="1">
        <f>Marina!BR13</f>
        <v>43297</v>
      </c>
      <c r="BS13" s="1">
        <f>Marina!BS13</f>
        <v>43298</v>
      </c>
      <c r="BT13" s="1">
        <f>Marina!BT13</f>
        <v>43299</v>
      </c>
      <c r="BU13" s="1">
        <f>Marina!BU13</f>
        <v>43300</v>
      </c>
      <c r="BV13" s="1">
        <f>Marina!BV13</f>
        <v>43301</v>
      </c>
      <c r="BW13" s="1">
        <f>Marina!BW13</f>
        <v>43304</v>
      </c>
      <c r="BX13" s="1">
        <f>Marina!BX13</f>
        <v>43305</v>
      </c>
      <c r="BY13" s="1">
        <f>Marina!BY13</f>
        <v>43306</v>
      </c>
      <c r="BZ13" s="1">
        <f>Marina!BZ13</f>
        <v>43307</v>
      </c>
      <c r="CA13" s="1">
        <f>Marina!CA13</f>
        <v>43308</v>
      </c>
      <c r="CB13" s="1">
        <f>Marina!CB13</f>
        <v>43311</v>
      </c>
      <c r="CC13" s="1">
        <f>Marina!CC13</f>
        <v>43312</v>
      </c>
      <c r="CD13" s="1">
        <f>Marina!CD13</f>
        <v>43313</v>
      </c>
      <c r="CE13" s="1">
        <f>Marina!CE13</f>
        <v>43314</v>
      </c>
      <c r="CF13" s="1">
        <f>Marina!CF13</f>
        <v>43315</v>
      </c>
      <c r="CG13" s="1">
        <f>Marina!CG13</f>
        <v>43318</v>
      </c>
      <c r="CH13" s="1">
        <f>Marina!CH13</f>
        <v>43319</v>
      </c>
      <c r="CI13" s="1">
        <f>Marina!CI13</f>
        <v>43320</v>
      </c>
      <c r="CJ13" s="1">
        <f>Marina!CJ13</f>
        <v>43321</v>
      </c>
      <c r="CK13" s="1">
        <f>Marina!CK13</f>
        <v>43322</v>
      </c>
      <c r="CL13" s="1">
        <f>Marina!CL13</f>
        <v>43325</v>
      </c>
      <c r="CM13" s="1">
        <f>Marina!CM13</f>
        <v>43326</v>
      </c>
      <c r="CN13" s="1">
        <f>Marina!CN13</f>
        <v>43327</v>
      </c>
      <c r="CO13" s="1">
        <f>Marina!CO13</f>
        <v>43328</v>
      </c>
      <c r="CP13" s="1">
        <f>Marina!CP13</f>
        <v>43329</v>
      </c>
      <c r="CQ13" s="1">
        <f>Marina!CQ13</f>
        <v>43332</v>
      </c>
      <c r="CR13" s="1">
        <f>Marina!CR13</f>
        <v>43333</v>
      </c>
      <c r="CS13" s="1">
        <f>Marina!CS13</f>
        <v>43334</v>
      </c>
      <c r="CT13" s="1">
        <f>Marina!CT13</f>
        <v>43335</v>
      </c>
      <c r="CU13" s="1">
        <f>Marina!CU13</f>
        <v>43336</v>
      </c>
      <c r="CV13" s="1">
        <f>Marina!CV13</f>
        <v>43339</v>
      </c>
      <c r="CW13" s="1">
        <f>Marina!CW13</f>
        <v>43340</v>
      </c>
      <c r="CX13" s="1">
        <f>Marina!CX13</f>
        <v>43341</v>
      </c>
      <c r="CY13" s="1">
        <f>Marina!CY13</f>
        <v>43342</v>
      </c>
      <c r="CZ13" s="1">
        <f>Marina!CZ13</f>
        <v>43343</v>
      </c>
      <c r="DA13" s="1">
        <f>Marina!DA13</f>
        <v>43346</v>
      </c>
      <c r="DB13" s="1">
        <f>Marina!DB13</f>
        <v>43347</v>
      </c>
      <c r="DC13" s="1">
        <f>Marina!DC13</f>
        <v>43348</v>
      </c>
      <c r="DD13" s="1">
        <f>Marina!DD13</f>
        <v>43349</v>
      </c>
      <c r="DE13" s="1">
        <f>Marina!DE13</f>
        <v>43350</v>
      </c>
      <c r="DF13" s="1">
        <f>Marina!DF13</f>
        <v>43352</v>
      </c>
      <c r="DG13" s="1">
        <f>Marina!DG13</f>
        <v>43353</v>
      </c>
      <c r="DH13" s="1">
        <f>Marina!DH13</f>
        <v>43354</v>
      </c>
      <c r="DI13" s="1">
        <f>Marina!DI13</f>
        <v>43355</v>
      </c>
      <c r="DJ13" s="1">
        <f>Marina!DJ13</f>
        <v>43356</v>
      </c>
      <c r="DK13" s="1">
        <f>Marina!DK13</f>
        <v>43357</v>
      </c>
      <c r="DL13" s="1">
        <f>Marina!DL13</f>
        <v>43360</v>
      </c>
      <c r="DM13" s="1">
        <f>Marina!DM13</f>
        <v>43361</v>
      </c>
      <c r="DN13" s="1">
        <f>Marina!DN13</f>
        <v>43362</v>
      </c>
      <c r="DO13" s="1">
        <f>Marina!DO13</f>
        <v>43363</v>
      </c>
      <c r="DP13" s="1">
        <f>Marina!DP13</f>
        <v>43364</v>
      </c>
      <c r="DQ13" s="1">
        <f>Marina!DQ13</f>
        <v>43367</v>
      </c>
      <c r="DR13" s="1">
        <f>Marina!DR13</f>
        <v>43368</v>
      </c>
      <c r="DS13" s="1">
        <f>Marina!DS13</f>
        <v>43369</v>
      </c>
      <c r="DT13" s="1">
        <f>Marina!DT13</f>
        <v>43370</v>
      </c>
      <c r="DU13" s="1">
        <f>Marina!DU13</f>
        <v>43371</v>
      </c>
      <c r="DV13" s="1">
        <f>Marina!DV13</f>
        <v>43374</v>
      </c>
      <c r="DW13" s="1">
        <f>Marina!DW13</f>
        <v>43375</v>
      </c>
      <c r="DX13" s="1">
        <f>Marina!DX13</f>
        <v>43376</v>
      </c>
      <c r="DY13" s="1">
        <f>Marina!DY13</f>
        <v>43377</v>
      </c>
      <c r="DZ13" s="1">
        <f>Marina!DZ13</f>
        <v>43378</v>
      </c>
      <c r="EA13" s="1">
        <f>Marina!EA13</f>
        <v>43381</v>
      </c>
      <c r="EB13" s="1">
        <f>Marina!EB13</f>
        <v>43382</v>
      </c>
    </row>
    <row r="14" spans="2:132" ht="14.45" x14ac:dyDescent="0.35">
      <c r="B14" s="6" t="s">
        <v>0</v>
      </c>
      <c r="C14" s="13">
        <f>Ciro!C14/(1-Ciro!C$16)</f>
        <v>0.48571428571428571</v>
      </c>
      <c r="D14" s="13">
        <f>Ciro!D14/(1-Ciro!D$16)</f>
        <v>0.47945205479452052</v>
      </c>
      <c r="E14" s="13">
        <f>Ciro!E14/(1-Ciro!E$16)</f>
        <v>0.43749999999999994</v>
      </c>
      <c r="F14" s="13">
        <f>Ciro!F14/(1-Ciro!F$16)</f>
        <v>0.45783132530120479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AO14" s="6" t="s">
        <v>0</v>
      </c>
      <c r="AP14" t="e">
        <f t="shared" ref="AP14:BE16" si="12">HLOOKUP(AP$3,$B$13:$AM$16,MATCH($AO14,$B$13:$B$16,0),FALSE)</f>
        <v>#N/A</v>
      </c>
      <c r="AQ14">
        <f t="shared" si="12"/>
        <v>0.48571428571428571</v>
      </c>
      <c r="AR14" t="e">
        <f t="shared" si="12"/>
        <v>#N/A</v>
      </c>
      <c r="AS14" t="e">
        <f t="shared" si="12"/>
        <v>#N/A</v>
      </c>
      <c r="AT14" t="e">
        <f t="shared" si="12"/>
        <v>#N/A</v>
      </c>
      <c r="AU14" t="e">
        <f t="shared" si="12"/>
        <v>#N/A</v>
      </c>
      <c r="AV14" t="e">
        <f t="shared" si="12"/>
        <v>#N/A</v>
      </c>
      <c r="AW14" t="e">
        <f t="shared" si="12"/>
        <v>#N/A</v>
      </c>
      <c r="AX14" t="e">
        <f t="shared" si="12"/>
        <v>#N/A</v>
      </c>
      <c r="AY14" t="e">
        <f t="shared" si="12"/>
        <v>#N/A</v>
      </c>
      <c r="AZ14" t="e">
        <f t="shared" si="12"/>
        <v>#N/A</v>
      </c>
      <c r="BA14" t="e">
        <f t="shared" si="12"/>
        <v>#N/A</v>
      </c>
      <c r="BB14" t="e">
        <f t="shared" si="12"/>
        <v>#N/A</v>
      </c>
      <c r="BC14" t="e">
        <f t="shared" si="12"/>
        <v>#N/A</v>
      </c>
      <c r="BD14" t="e">
        <f t="shared" si="12"/>
        <v>#N/A</v>
      </c>
      <c r="BE14" t="e">
        <f t="shared" si="12"/>
        <v>#N/A</v>
      </c>
      <c r="BF14" t="e">
        <f t="shared" ref="BF14:BU16" si="13">HLOOKUP(BF$3,$B$13:$AM$16,MATCH($AO14,$B$13:$B$16,0),FALSE)</f>
        <v>#N/A</v>
      </c>
      <c r="BG14" t="e">
        <f t="shared" si="13"/>
        <v>#N/A</v>
      </c>
      <c r="BH14" t="e">
        <f t="shared" si="13"/>
        <v>#N/A</v>
      </c>
      <c r="BI14" t="e">
        <f t="shared" si="13"/>
        <v>#N/A</v>
      </c>
      <c r="BJ14" t="e">
        <f t="shared" si="13"/>
        <v>#N/A</v>
      </c>
      <c r="BK14" t="e">
        <f t="shared" si="13"/>
        <v>#N/A</v>
      </c>
      <c r="BL14" t="e">
        <f t="shared" si="13"/>
        <v>#N/A</v>
      </c>
      <c r="BM14" t="e">
        <f t="shared" si="13"/>
        <v>#N/A</v>
      </c>
      <c r="BN14" t="e">
        <f t="shared" si="13"/>
        <v>#N/A</v>
      </c>
      <c r="BO14" t="e">
        <f t="shared" si="13"/>
        <v>#N/A</v>
      </c>
      <c r="BP14" t="e">
        <f t="shared" si="13"/>
        <v>#N/A</v>
      </c>
      <c r="BQ14" t="e">
        <f t="shared" si="13"/>
        <v>#N/A</v>
      </c>
      <c r="BR14" t="e">
        <f t="shared" si="13"/>
        <v>#N/A</v>
      </c>
      <c r="BS14" t="e">
        <f t="shared" si="13"/>
        <v>#N/A</v>
      </c>
      <c r="BT14" t="e">
        <f t="shared" si="13"/>
        <v>#N/A</v>
      </c>
      <c r="BU14" t="e">
        <f t="shared" si="13"/>
        <v>#N/A</v>
      </c>
      <c r="BV14" t="e">
        <f t="shared" ref="BV14:CK16" si="14">HLOOKUP(BV$3,$B$13:$AM$16,MATCH($AO14,$B$13:$B$16,0),FALSE)</f>
        <v>#N/A</v>
      </c>
      <c r="BW14" t="e">
        <f t="shared" si="14"/>
        <v>#N/A</v>
      </c>
      <c r="BX14" t="e">
        <f t="shared" si="14"/>
        <v>#N/A</v>
      </c>
      <c r="BY14" t="e">
        <f t="shared" si="14"/>
        <v>#N/A</v>
      </c>
      <c r="BZ14" t="e">
        <f t="shared" si="14"/>
        <v>#N/A</v>
      </c>
      <c r="CA14" t="e">
        <f t="shared" si="14"/>
        <v>#N/A</v>
      </c>
      <c r="CB14" t="e">
        <f t="shared" si="14"/>
        <v>#N/A</v>
      </c>
      <c r="CC14" t="e">
        <f t="shared" si="14"/>
        <v>#N/A</v>
      </c>
      <c r="CD14" t="e">
        <f t="shared" si="14"/>
        <v>#N/A</v>
      </c>
      <c r="CE14" t="e">
        <f t="shared" si="14"/>
        <v>#N/A</v>
      </c>
      <c r="CF14" t="e">
        <f t="shared" si="14"/>
        <v>#N/A</v>
      </c>
      <c r="CG14" t="e">
        <f t="shared" si="14"/>
        <v>#N/A</v>
      </c>
      <c r="CH14" t="e">
        <f t="shared" si="14"/>
        <v>#N/A</v>
      </c>
      <c r="CI14" t="e">
        <f t="shared" si="14"/>
        <v>#N/A</v>
      </c>
      <c r="CJ14" t="e">
        <f t="shared" si="14"/>
        <v>#N/A</v>
      </c>
      <c r="CK14" t="e">
        <f t="shared" si="14"/>
        <v>#N/A</v>
      </c>
      <c r="CL14" t="e">
        <f t="shared" ref="CL14:DA16" si="15">HLOOKUP(CL$3,$B$13:$AM$16,MATCH($AO14,$B$13:$B$16,0),FALSE)</f>
        <v>#N/A</v>
      </c>
      <c r="CM14" t="e">
        <f t="shared" si="15"/>
        <v>#N/A</v>
      </c>
      <c r="CN14" t="e">
        <f t="shared" si="15"/>
        <v>#N/A</v>
      </c>
      <c r="CO14" t="e">
        <f t="shared" si="15"/>
        <v>#N/A</v>
      </c>
      <c r="CP14" t="e">
        <f t="shared" si="15"/>
        <v>#N/A</v>
      </c>
      <c r="CQ14" t="e">
        <f t="shared" si="15"/>
        <v>#N/A</v>
      </c>
      <c r="CR14">
        <f t="shared" si="15"/>
        <v>0.47945205479452052</v>
      </c>
      <c r="CS14" t="e">
        <f t="shared" si="15"/>
        <v>#N/A</v>
      </c>
      <c r="CT14" t="e">
        <f t="shared" si="15"/>
        <v>#N/A</v>
      </c>
      <c r="CU14" t="e">
        <f t="shared" si="15"/>
        <v>#N/A</v>
      </c>
      <c r="CV14" t="e">
        <f t="shared" si="15"/>
        <v>#N/A</v>
      </c>
      <c r="CW14" t="e">
        <f t="shared" si="15"/>
        <v>#N/A</v>
      </c>
      <c r="CX14" t="e">
        <f t="shared" si="15"/>
        <v>#N/A</v>
      </c>
      <c r="CY14" t="e">
        <f t="shared" si="15"/>
        <v>#N/A</v>
      </c>
      <c r="CZ14" t="e">
        <f t="shared" si="15"/>
        <v>#N/A</v>
      </c>
      <c r="DA14" t="e">
        <f t="shared" si="15"/>
        <v>#N/A</v>
      </c>
      <c r="DB14" t="e">
        <f t="shared" ref="DB14:DQ16" si="16">HLOOKUP(DB$3,$B$13:$AM$16,MATCH($AO14,$B$13:$B$16,0),FALSE)</f>
        <v>#N/A</v>
      </c>
      <c r="DC14" t="e">
        <f t="shared" si="16"/>
        <v>#N/A</v>
      </c>
      <c r="DD14" t="e">
        <f t="shared" si="16"/>
        <v>#N/A</v>
      </c>
      <c r="DE14" t="e">
        <f t="shared" si="16"/>
        <v>#N/A</v>
      </c>
      <c r="DF14" t="e">
        <f t="shared" si="16"/>
        <v>#N/A</v>
      </c>
      <c r="DG14">
        <f t="shared" si="16"/>
        <v>0.43749999999999994</v>
      </c>
      <c r="DH14" t="e">
        <f t="shared" si="16"/>
        <v>#N/A</v>
      </c>
      <c r="DI14" t="e">
        <f t="shared" si="16"/>
        <v>#N/A</v>
      </c>
      <c r="DJ14" t="e">
        <f t="shared" si="16"/>
        <v>#N/A</v>
      </c>
      <c r="DK14">
        <f t="shared" si="16"/>
        <v>0.45783132530120479</v>
      </c>
      <c r="DL14" t="e">
        <f t="shared" si="16"/>
        <v>#N/A</v>
      </c>
      <c r="DM14" t="e">
        <f t="shared" si="16"/>
        <v>#N/A</v>
      </c>
      <c r="DN14" t="e">
        <f t="shared" si="16"/>
        <v>#N/A</v>
      </c>
      <c r="DO14" t="e">
        <f t="shared" si="16"/>
        <v>#N/A</v>
      </c>
      <c r="DP14" t="e">
        <f t="shared" si="16"/>
        <v>#N/A</v>
      </c>
      <c r="DQ14" t="e">
        <f t="shared" si="16"/>
        <v>#N/A</v>
      </c>
      <c r="DR14" t="e">
        <f t="shared" ref="DR14:EB16" si="17">HLOOKUP(DR$3,$B$13:$AM$16,MATCH($AO14,$B$13:$B$16,0),FALSE)</f>
        <v>#N/A</v>
      </c>
      <c r="DS14" t="e">
        <f t="shared" si="17"/>
        <v>#N/A</v>
      </c>
      <c r="DT14" t="e">
        <f t="shared" si="17"/>
        <v>#N/A</v>
      </c>
      <c r="DU14" t="e">
        <f t="shared" si="17"/>
        <v>#N/A</v>
      </c>
      <c r="DV14" t="e">
        <f t="shared" si="17"/>
        <v>#N/A</v>
      </c>
      <c r="DW14" t="e">
        <f t="shared" si="17"/>
        <v>#N/A</v>
      </c>
      <c r="DX14" t="e">
        <f t="shared" si="17"/>
        <v>#N/A</v>
      </c>
      <c r="DY14" t="e">
        <f t="shared" si="17"/>
        <v>#N/A</v>
      </c>
      <c r="DZ14" t="e">
        <f t="shared" si="17"/>
        <v>#N/A</v>
      </c>
      <c r="EA14" t="e">
        <f t="shared" si="17"/>
        <v>#N/A</v>
      </c>
      <c r="EB14" t="e">
        <f t="shared" si="17"/>
        <v>#N/A</v>
      </c>
    </row>
    <row r="15" spans="2:132" ht="14.45" x14ac:dyDescent="0.35">
      <c r="B15" s="11" t="s">
        <v>2</v>
      </c>
      <c r="C15" s="15">
        <f>Ciro!C15/(1-Ciro!C$16)</f>
        <v>0.51428571428571423</v>
      </c>
      <c r="D15" s="15">
        <f>Ciro!D15/(1-Ciro!D$16)</f>
        <v>0.52054794520547942</v>
      </c>
      <c r="E15" s="15">
        <f>Ciro!E15/(1-Ciro!E$16)</f>
        <v>0.5625</v>
      </c>
      <c r="F15" s="15">
        <f>Ciro!F15/(1-Ciro!F$16)</f>
        <v>0.54216867469879515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AO15" s="11" t="s">
        <v>2</v>
      </c>
      <c r="AP15" t="e">
        <f t="shared" si="12"/>
        <v>#N/A</v>
      </c>
      <c r="AQ15">
        <f t="shared" si="12"/>
        <v>0.51428571428571423</v>
      </c>
      <c r="AR15" t="e">
        <f t="shared" si="12"/>
        <v>#N/A</v>
      </c>
      <c r="AS15" t="e">
        <f t="shared" si="12"/>
        <v>#N/A</v>
      </c>
      <c r="AT15" t="e">
        <f t="shared" si="12"/>
        <v>#N/A</v>
      </c>
      <c r="AU15" t="e">
        <f t="shared" si="12"/>
        <v>#N/A</v>
      </c>
      <c r="AV15" t="e">
        <f t="shared" si="12"/>
        <v>#N/A</v>
      </c>
      <c r="AW15" t="e">
        <f t="shared" si="12"/>
        <v>#N/A</v>
      </c>
      <c r="AX15" t="e">
        <f t="shared" si="12"/>
        <v>#N/A</v>
      </c>
      <c r="AY15" t="e">
        <f t="shared" si="12"/>
        <v>#N/A</v>
      </c>
      <c r="AZ15" t="e">
        <f t="shared" si="12"/>
        <v>#N/A</v>
      </c>
      <c r="BA15" t="e">
        <f t="shared" si="12"/>
        <v>#N/A</v>
      </c>
      <c r="BB15" t="e">
        <f t="shared" si="12"/>
        <v>#N/A</v>
      </c>
      <c r="BC15" t="e">
        <f t="shared" si="12"/>
        <v>#N/A</v>
      </c>
      <c r="BD15" t="e">
        <f t="shared" si="12"/>
        <v>#N/A</v>
      </c>
      <c r="BE15" t="e">
        <f t="shared" si="12"/>
        <v>#N/A</v>
      </c>
      <c r="BF15" t="e">
        <f t="shared" si="13"/>
        <v>#N/A</v>
      </c>
      <c r="BG15" t="e">
        <f t="shared" si="13"/>
        <v>#N/A</v>
      </c>
      <c r="BH15" t="e">
        <f t="shared" si="13"/>
        <v>#N/A</v>
      </c>
      <c r="BI15" t="e">
        <f t="shared" si="13"/>
        <v>#N/A</v>
      </c>
      <c r="BJ15" t="e">
        <f t="shared" si="13"/>
        <v>#N/A</v>
      </c>
      <c r="BK15" t="e">
        <f t="shared" si="13"/>
        <v>#N/A</v>
      </c>
      <c r="BL15" t="e">
        <f t="shared" si="13"/>
        <v>#N/A</v>
      </c>
      <c r="BM15" t="e">
        <f t="shared" si="13"/>
        <v>#N/A</v>
      </c>
      <c r="BN15" t="e">
        <f t="shared" si="13"/>
        <v>#N/A</v>
      </c>
      <c r="BO15" t="e">
        <f t="shared" si="13"/>
        <v>#N/A</v>
      </c>
      <c r="BP15" t="e">
        <f t="shared" si="13"/>
        <v>#N/A</v>
      </c>
      <c r="BQ15" t="e">
        <f t="shared" si="13"/>
        <v>#N/A</v>
      </c>
      <c r="BR15" t="e">
        <f t="shared" si="13"/>
        <v>#N/A</v>
      </c>
      <c r="BS15" t="e">
        <f t="shared" si="13"/>
        <v>#N/A</v>
      </c>
      <c r="BT15" t="e">
        <f t="shared" si="13"/>
        <v>#N/A</v>
      </c>
      <c r="BU15" t="e">
        <f t="shared" si="13"/>
        <v>#N/A</v>
      </c>
      <c r="BV15" t="e">
        <f t="shared" si="14"/>
        <v>#N/A</v>
      </c>
      <c r="BW15" t="e">
        <f t="shared" si="14"/>
        <v>#N/A</v>
      </c>
      <c r="BX15" t="e">
        <f t="shared" si="14"/>
        <v>#N/A</v>
      </c>
      <c r="BY15" t="e">
        <f t="shared" si="14"/>
        <v>#N/A</v>
      </c>
      <c r="BZ15" t="e">
        <f t="shared" si="14"/>
        <v>#N/A</v>
      </c>
      <c r="CA15" t="e">
        <f t="shared" si="14"/>
        <v>#N/A</v>
      </c>
      <c r="CB15" t="e">
        <f t="shared" si="14"/>
        <v>#N/A</v>
      </c>
      <c r="CC15" t="e">
        <f t="shared" si="14"/>
        <v>#N/A</v>
      </c>
      <c r="CD15" t="e">
        <f t="shared" si="14"/>
        <v>#N/A</v>
      </c>
      <c r="CE15" t="e">
        <f t="shared" si="14"/>
        <v>#N/A</v>
      </c>
      <c r="CF15" t="e">
        <f t="shared" si="14"/>
        <v>#N/A</v>
      </c>
      <c r="CG15" t="e">
        <f t="shared" si="14"/>
        <v>#N/A</v>
      </c>
      <c r="CH15" t="e">
        <f t="shared" si="14"/>
        <v>#N/A</v>
      </c>
      <c r="CI15" t="e">
        <f t="shared" si="14"/>
        <v>#N/A</v>
      </c>
      <c r="CJ15" t="e">
        <f t="shared" si="14"/>
        <v>#N/A</v>
      </c>
      <c r="CK15" t="e">
        <f t="shared" si="14"/>
        <v>#N/A</v>
      </c>
      <c r="CL15" t="e">
        <f t="shared" si="15"/>
        <v>#N/A</v>
      </c>
      <c r="CM15" t="e">
        <f t="shared" si="15"/>
        <v>#N/A</v>
      </c>
      <c r="CN15" t="e">
        <f t="shared" si="15"/>
        <v>#N/A</v>
      </c>
      <c r="CO15" t="e">
        <f t="shared" si="15"/>
        <v>#N/A</v>
      </c>
      <c r="CP15" t="e">
        <f t="shared" si="15"/>
        <v>#N/A</v>
      </c>
      <c r="CQ15" t="e">
        <f t="shared" si="15"/>
        <v>#N/A</v>
      </c>
      <c r="CR15">
        <f t="shared" si="15"/>
        <v>0.52054794520547942</v>
      </c>
      <c r="CS15" t="e">
        <f t="shared" si="15"/>
        <v>#N/A</v>
      </c>
      <c r="CT15" t="e">
        <f t="shared" si="15"/>
        <v>#N/A</v>
      </c>
      <c r="CU15" t="e">
        <f t="shared" si="15"/>
        <v>#N/A</v>
      </c>
      <c r="CV15" t="e">
        <f t="shared" si="15"/>
        <v>#N/A</v>
      </c>
      <c r="CW15" t="e">
        <f t="shared" si="15"/>
        <v>#N/A</v>
      </c>
      <c r="CX15" t="e">
        <f t="shared" si="15"/>
        <v>#N/A</v>
      </c>
      <c r="CY15" t="e">
        <f t="shared" si="15"/>
        <v>#N/A</v>
      </c>
      <c r="CZ15" t="e">
        <f t="shared" si="15"/>
        <v>#N/A</v>
      </c>
      <c r="DA15" t="e">
        <f t="shared" si="15"/>
        <v>#N/A</v>
      </c>
      <c r="DB15" t="e">
        <f t="shared" si="16"/>
        <v>#N/A</v>
      </c>
      <c r="DC15" t="e">
        <f t="shared" si="16"/>
        <v>#N/A</v>
      </c>
      <c r="DD15" t="e">
        <f t="shared" si="16"/>
        <v>#N/A</v>
      </c>
      <c r="DE15" t="e">
        <f t="shared" si="16"/>
        <v>#N/A</v>
      </c>
      <c r="DF15" t="e">
        <f t="shared" si="16"/>
        <v>#N/A</v>
      </c>
      <c r="DG15">
        <f t="shared" si="16"/>
        <v>0.5625</v>
      </c>
      <c r="DH15" t="e">
        <f t="shared" si="16"/>
        <v>#N/A</v>
      </c>
      <c r="DI15" t="e">
        <f t="shared" si="16"/>
        <v>#N/A</v>
      </c>
      <c r="DJ15" t="e">
        <f t="shared" si="16"/>
        <v>#N/A</v>
      </c>
      <c r="DK15">
        <f t="shared" si="16"/>
        <v>0.54216867469879515</v>
      </c>
      <c r="DL15" t="e">
        <f t="shared" si="16"/>
        <v>#N/A</v>
      </c>
      <c r="DM15" t="e">
        <f t="shared" si="16"/>
        <v>#N/A</v>
      </c>
      <c r="DN15" t="e">
        <f t="shared" si="16"/>
        <v>#N/A</v>
      </c>
      <c r="DO15" t="e">
        <f t="shared" si="16"/>
        <v>#N/A</v>
      </c>
      <c r="DP15" t="e">
        <f t="shared" si="16"/>
        <v>#N/A</v>
      </c>
      <c r="DQ15" t="e">
        <f t="shared" si="16"/>
        <v>#N/A</v>
      </c>
      <c r="DR15" t="e">
        <f t="shared" si="17"/>
        <v>#N/A</v>
      </c>
      <c r="DS15" t="e">
        <f t="shared" si="17"/>
        <v>#N/A</v>
      </c>
      <c r="DT15" t="e">
        <f t="shared" si="17"/>
        <v>#N/A</v>
      </c>
      <c r="DU15" t="e">
        <f t="shared" si="17"/>
        <v>#N/A</v>
      </c>
      <c r="DV15" t="e">
        <f t="shared" si="17"/>
        <v>#N/A</v>
      </c>
      <c r="DW15" t="e">
        <f t="shared" si="17"/>
        <v>#N/A</v>
      </c>
      <c r="DX15" t="e">
        <f t="shared" si="17"/>
        <v>#N/A</v>
      </c>
      <c r="DY15" t="e">
        <f t="shared" si="17"/>
        <v>#N/A</v>
      </c>
      <c r="DZ15" t="e">
        <f t="shared" si="17"/>
        <v>#N/A</v>
      </c>
      <c r="EA15" t="e">
        <f t="shared" si="17"/>
        <v>#N/A</v>
      </c>
      <c r="EB15" t="e">
        <f t="shared" si="17"/>
        <v>#N/A</v>
      </c>
    </row>
    <row r="16" spans="2:132" ht="14.45" x14ac:dyDescent="0.35">
      <c r="B16" s="7" t="s">
        <v>8</v>
      </c>
      <c r="C16" s="4"/>
      <c r="D16" s="4"/>
      <c r="E16" s="4"/>
      <c r="H16" s="4"/>
      <c r="AO16" s="7" t="s">
        <v>8</v>
      </c>
      <c r="AP16" t="e">
        <f t="shared" si="12"/>
        <v>#N/A</v>
      </c>
      <c r="AQ16">
        <f t="shared" si="12"/>
        <v>0</v>
      </c>
      <c r="AR16" t="e">
        <f t="shared" si="12"/>
        <v>#N/A</v>
      </c>
      <c r="AS16" t="e">
        <f t="shared" si="12"/>
        <v>#N/A</v>
      </c>
      <c r="AT16" t="e">
        <f t="shared" si="12"/>
        <v>#N/A</v>
      </c>
      <c r="AU16" t="e">
        <f t="shared" si="12"/>
        <v>#N/A</v>
      </c>
      <c r="AV16" t="e">
        <f t="shared" si="12"/>
        <v>#N/A</v>
      </c>
      <c r="AW16" t="e">
        <f t="shared" si="12"/>
        <v>#N/A</v>
      </c>
      <c r="AX16" t="e">
        <f t="shared" si="12"/>
        <v>#N/A</v>
      </c>
      <c r="AY16" t="e">
        <f t="shared" si="12"/>
        <v>#N/A</v>
      </c>
      <c r="AZ16" t="e">
        <f t="shared" si="12"/>
        <v>#N/A</v>
      </c>
      <c r="BA16" t="e">
        <f t="shared" si="12"/>
        <v>#N/A</v>
      </c>
      <c r="BB16" t="e">
        <f t="shared" si="12"/>
        <v>#N/A</v>
      </c>
      <c r="BC16" t="e">
        <f t="shared" si="12"/>
        <v>#N/A</v>
      </c>
      <c r="BD16" t="e">
        <f t="shared" si="12"/>
        <v>#N/A</v>
      </c>
      <c r="BE16" t="e">
        <f t="shared" si="12"/>
        <v>#N/A</v>
      </c>
      <c r="BF16" t="e">
        <f t="shared" si="13"/>
        <v>#N/A</v>
      </c>
      <c r="BG16" t="e">
        <f t="shared" si="13"/>
        <v>#N/A</v>
      </c>
      <c r="BH16" t="e">
        <f t="shared" si="13"/>
        <v>#N/A</v>
      </c>
      <c r="BI16" t="e">
        <f t="shared" si="13"/>
        <v>#N/A</v>
      </c>
      <c r="BJ16" t="e">
        <f t="shared" si="13"/>
        <v>#N/A</v>
      </c>
      <c r="BK16" t="e">
        <f t="shared" si="13"/>
        <v>#N/A</v>
      </c>
      <c r="BL16" t="e">
        <f t="shared" si="13"/>
        <v>#N/A</v>
      </c>
      <c r="BM16" t="e">
        <f t="shared" si="13"/>
        <v>#N/A</v>
      </c>
      <c r="BN16" t="e">
        <f t="shared" si="13"/>
        <v>#N/A</v>
      </c>
      <c r="BO16" t="e">
        <f t="shared" si="13"/>
        <v>#N/A</v>
      </c>
      <c r="BP16" t="e">
        <f t="shared" si="13"/>
        <v>#N/A</v>
      </c>
      <c r="BQ16" t="e">
        <f t="shared" si="13"/>
        <v>#N/A</v>
      </c>
      <c r="BR16" t="e">
        <f t="shared" si="13"/>
        <v>#N/A</v>
      </c>
      <c r="BS16" t="e">
        <f t="shared" si="13"/>
        <v>#N/A</v>
      </c>
      <c r="BT16" t="e">
        <f t="shared" si="13"/>
        <v>#N/A</v>
      </c>
      <c r="BU16" t="e">
        <f t="shared" si="13"/>
        <v>#N/A</v>
      </c>
      <c r="BV16" t="e">
        <f t="shared" si="14"/>
        <v>#N/A</v>
      </c>
      <c r="BW16" t="e">
        <f t="shared" si="14"/>
        <v>#N/A</v>
      </c>
      <c r="BX16" t="e">
        <f t="shared" si="14"/>
        <v>#N/A</v>
      </c>
      <c r="BY16" t="e">
        <f t="shared" si="14"/>
        <v>#N/A</v>
      </c>
      <c r="BZ16" t="e">
        <f t="shared" si="14"/>
        <v>#N/A</v>
      </c>
      <c r="CA16" t="e">
        <f t="shared" si="14"/>
        <v>#N/A</v>
      </c>
      <c r="CB16" t="e">
        <f t="shared" si="14"/>
        <v>#N/A</v>
      </c>
      <c r="CC16" t="e">
        <f t="shared" si="14"/>
        <v>#N/A</v>
      </c>
      <c r="CD16" t="e">
        <f t="shared" si="14"/>
        <v>#N/A</v>
      </c>
      <c r="CE16" t="e">
        <f t="shared" si="14"/>
        <v>#N/A</v>
      </c>
      <c r="CF16" t="e">
        <f t="shared" si="14"/>
        <v>#N/A</v>
      </c>
      <c r="CG16" t="e">
        <f t="shared" si="14"/>
        <v>#N/A</v>
      </c>
      <c r="CH16" t="e">
        <f t="shared" si="14"/>
        <v>#N/A</v>
      </c>
      <c r="CI16" t="e">
        <f t="shared" si="14"/>
        <v>#N/A</v>
      </c>
      <c r="CJ16" t="e">
        <f t="shared" si="14"/>
        <v>#N/A</v>
      </c>
      <c r="CK16" t="e">
        <f t="shared" si="14"/>
        <v>#N/A</v>
      </c>
      <c r="CL16" t="e">
        <f t="shared" si="15"/>
        <v>#N/A</v>
      </c>
      <c r="CM16" t="e">
        <f t="shared" si="15"/>
        <v>#N/A</v>
      </c>
      <c r="CN16" t="e">
        <f t="shared" si="15"/>
        <v>#N/A</v>
      </c>
      <c r="CO16" t="e">
        <f t="shared" si="15"/>
        <v>#N/A</v>
      </c>
      <c r="CP16" t="e">
        <f t="shared" si="15"/>
        <v>#N/A</v>
      </c>
      <c r="CQ16" t="e">
        <f t="shared" si="15"/>
        <v>#N/A</v>
      </c>
      <c r="CR16">
        <f t="shared" si="15"/>
        <v>0</v>
      </c>
      <c r="CS16" t="e">
        <f t="shared" si="15"/>
        <v>#N/A</v>
      </c>
      <c r="CT16" t="e">
        <f t="shared" si="15"/>
        <v>#N/A</v>
      </c>
      <c r="CU16" t="e">
        <f t="shared" si="15"/>
        <v>#N/A</v>
      </c>
      <c r="CV16" t="e">
        <f t="shared" si="15"/>
        <v>#N/A</v>
      </c>
      <c r="CW16" t="e">
        <f t="shared" si="15"/>
        <v>#N/A</v>
      </c>
      <c r="CX16" t="e">
        <f t="shared" si="15"/>
        <v>#N/A</v>
      </c>
      <c r="CY16" t="e">
        <f t="shared" si="15"/>
        <v>#N/A</v>
      </c>
      <c r="CZ16" t="e">
        <f t="shared" si="15"/>
        <v>#N/A</v>
      </c>
      <c r="DA16" t="e">
        <f t="shared" si="15"/>
        <v>#N/A</v>
      </c>
      <c r="DB16" t="e">
        <f t="shared" si="16"/>
        <v>#N/A</v>
      </c>
      <c r="DC16" t="e">
        <f t="shared" si="16"/>
        <v>#N/A</v>
      </c>
      <c r="DD16" t="e">
        <f t="shared" si="16"/>
        <v>#N/A</v>
      </c>
      <c r="DE16" t="e">
        <f t="shared" si="16"/>
        <v>#N/A</v>
      </c>
      <c r="DF16" t="e">
        <f t="shared" si="16"/>
        <v>#N/A</v>
      </c>
      <c r="DG16">
        <f t="shared" si="16"/>
        <v>0</v>
      </c>
      <c r="DH16" t="e">
        <f t="shared" si="16"/>
        <v>#N/A</v>
      </c>
      <c r="DI16" t="e">
        <f t="shared" si="16"/>
        <v>#N/A</v>
      </c>
      <c r="DJ16" t="e">
        <f t="shared" si="16"/>
        <v>#N/A</v>
      </c>
      <c r="DK16">
        <f t="shared" si="16"/>
        <v>0</v>
      </c>
      <c r="DL16" t="e">
        <f t="shared" si="16"/>
        <v>#N/A</v>
      </c>
      <c r="DM16" t="e">
        <f t="shared" si="16"/>
        <v>#N/A</v>
      </c>
      <c r="DN16" t="e">
        <f t="shared" si="16"/>
        <v>#N/A</v>
      </c>
      <c r="DO16" t="e">
        <f t="shared" si="16"/>
        <v>#N/A</v>
      </c>
      <c r="DP16" t="e">
        <f t="shared" si="16"/>
        <v>#N/A</v>
      </c>
      <c r="DQ16" t="e">
        <f t="shared" si="16"/>
        <v>#N/A</v>
      </c>
      <c r="DR16" t="e">
        <f t="shared" si="17"/>
        <v>#N/A</v>
      </c>
      <c r="DS16" t="e">
        <f t="shared" si="17"/>
        <v>#N/A</v>
      </c>
      <c r="DT16" t="e">
        <f t="shared" si="17"/>
        <v>#N/A</v>
      </c>
      <c r="DU16" t="e">
        <f t="shared" si="17"/>
        <v>#N/A</v>
      </c>
      <c r="DV16" t="e">
        <f t="shared" si="17"/>
        <v>#N/A</v>
      </c>
      <c r="DW16" t="e">
        <f t="shared" si="17"/>
        <v>#N/A</v>
      </c>
      <c r="DX16" t="e">
        <f t="shared" si="17"/>
        <v>#N/A</v>
      </c>
      <c r="DY16" t="e">
        <f t="shared" si="17"/>
        <v>#N/A</v>
      </c>
      <c r="DZ16" t="e">
        <f t="shared" si="17"/>
        <v>#N/A</v>
      </c>
      <c r="EA16" t="e">
        <f t="shared" si="17"/>
        <v>#N/A</v>
      </c>
      <c r="EB16" t="e">
        <f t="shared" si="17"/>
        <v>#N/A</v>
      </c>
    </row>
    <row r="17" spans="2:132" thickBot="1" x14ac:dyDescent="0.4">
      <c r="H17" s="4"/>
    </row>
    <row r="18" spans="2:132" thickBot="1" x14ac:dyDescent="0.4">
      <c r="B18" s="5" t="s">
        <v>5</v>
      </c>
      <c r="C18" s="3">
        <v>43346</v>
      </c>
      <c r="D18" s="3">
        <v>43353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AO18" s="5" t="s">
        <v>5</v>
      </c>
      <c r="AP18" s="1">
        <f>Marina!AP18</f>
        <v>43257</v>
      </c>
      <c r="AQ18" s="1">
        <f>Marina!AQ18</f>
        <v>43258</v>
      </c>
      <c r="AR18" s="1">
        <f>Marina!AR18</f>
        <v>43259</v>
      </c>
      <c r="AS18" s="1">
        <f>Marina!AS18</f>
        <v>43262</v>
      </c>
      <c r="AT18" s="1">
        <f>Marina!AT18</f>
        <v>43263</v>
      </c>
      <c r="AU18" s="1">
        <f>Marina!AU18</f>
        <v>43264</v>
      </c>
      <c r="AV18" s="1">
        <f>Marina!AV18</f>
        <v>43265</v>
      </c>
      <c r="AW18" s="1">
        <f>Marina!AW18</f>
        <v>43266</v>
      </c>
      <c r="AX18" s="1">
        <f>Marina!AX18</f>
        <v>43269</v>
      </c>
      <c r="AY18" s="1">
        <f>Marina!AY18</f>
        <v>43270</v>
      </c>
      <c r="AZ18" s="1">
        <f>Marina!AZ18</f>
        <v>43271</v>
      </c>
      <c r="BA18" s="1">
        <f>Marina!BA18</f>
        <v>43272</v>
      </c>
      <c r="BB18" s="1">
        <f>Marina!BB18</f>
        <v>43273</v>
      </c>
      <c r="BC18" s="1">
        <f>Marina!BC18</f>
        <v>43276</v>
      </c>
      <c r="BD18" s="1">
        <f>Marina!BD18</f>
        <v>43277</v>
      </c>
      <c r="BE18" s="1">
        <f>Marina!BE18</f>
        <v>43278</v>
      </c>
      <c r="BF18" s="1">
        <f>Marina!BF18</f>
        <v>43279</v>
      </c>
      <c r="BG18" s="1">
        <f>Marina!BG18</f>
        <v>43280</v>
      </c>
      <c r="BH18" s="1">
        <f>Marina!BH18</f>
        <v>43283</v>
      </c>
      <c r="BI18" s="1">
        <f>Marina!BI18</f>
        <v>43284</v>
      </c>
      <c r="BJ18" s="1">
        <f>Marina!BJ18</f>
        <v>43285</v>
      </c>
      <c r="BK18" s="1">
        <f>Marina!BK18</f>
        <v>43286</v>
      </c>
      <c r="BL18" s="1">
        <f>Marina!BL18</f>
        <v>43287</v>
      </c>
      <c r="BM18" s="1">
        <f>Marina!BM18</f>
        <v>43290</v>
      </c>
      <c r="BN18" s="1">
        <f>Marina!BN18</f>
        <v>43291</v>
      </c>
      <c r="BO18" s="1">
        <f>Marina!BO18</f>
        <v>43292</v>
      </c>
      <c r="BP18" s="1">
        <f>Marina!BP18</f>
        <v>43293</v>
      </c>
      <c r="BQ18" s="1">
        <f>Marina!BQ18</f>
        <v>43294</v>
      </c>
      <c r="BR18" s="1">
        <f>Marina!BR18</f>
        <v>43297</v>
      </c>
      <c r="BS18" s="1">
        <f>Marina!BS18</f>
        <v>43298</v>
      </c>
      <c r="BT18" s="1">
        <f>Marina!BT18</f>
        <v>43299</v>
      </c>
      <c r="BU18" s="1">
        <f>Marina!BU18</f>
        <v>43300</v>
      </c>
      <c r="BV18" s="1">
        <f>Marina!BV18</f>
        <v>43301</v>
      </c>
      <c r="BW18" s="1">
        <f>Marina!BW18</f>
        <v>43304</v>
      </c>
      <c r="BX18" s="1">
        <f>Marina!BX18</f>
        <v>43305</v>
      </c>
      <c r="BY18" s="1">
        <f>Marina!BY18</f>
        <v>43306</v>
      </c>
      <c r="BZ18" s="1">
        <f>Marina!BZ18</f>
        <v>43307</v>
      </c>
      <c r="CA18" s="1">
        <f>Marina!CA18</f>
        <v>43308</v>
      </c>
      <c r="CB18" s="1">
        <f>Marina!CB18</f>
        <v>43311</v>
      </c>
      <c r="CC18" s="1">
        <f>Marina!CC18</f>
        <v>43312</v>
      </c>
      <c r="CD18" s="1">
        <f>Marina!CD18</f>
        <v>43313</v>
      </c>
      <c r="CE18" s="1">
        <f>Marina!CE18</f>
        <v>43314</v>
      </c>
      <c r="CF18" s="1">
        <f>Marina!CF18</f>
        <v>43315</v>
      </c>
      <c r="CG18" s="1">
        <f>Marina!CG18</f>
        <v>43318</v>
      </c>
      <c r="CH18" s="1">
        <f>Marina!CH18</f>
        <v>43319</v>
      </c>
      <c r="CI18" s="1">
        <f>Marina!CI18</f>
        <v>43320</v>
      </c>
      <c r="CJ18" s="1">
        <f>Marina!CJ18</f>
        <v>43321</v>
      </c>
      <c r="CK18" s="1">
        <f>Marina!CK18</f>
        <v>43322</v>
      </c>
      <c r="CL18" s="1">
        <f>Marina!CL18</f>
        <v>43325</v>
      </c>
      <c r="CM18" s="1">
        <f>Marina!CM18</f>
        <v>43326</v>
      </c>
      <c r="CN18" s="1">
        <f>Marina!CN18</f>
        <v>43327</v>
      </c>
      <c r="CO18" s="1">
        <f>Marina!CO18</f>
        <v>43328</v>
      </c>
      <c r="CP18" s="1">
        <f>Marina!CP18</f>
        <v>43329</v>
      </c>
      <c r="CQ18" s="1">
        <f>Marina!CQ18</f>
        <v>43332</v>
      </c>
      <c r="CR18" s="1">
        <f>Marina!CR18</f>
        <v>43333</v>
      </c>
      <c r="CS18" s="1">
        <f>Marina!CS18</f>
        <v>43334</v>
      </c>
      <c r="CT18" s="1">
        <f>Marina!CT18</f>
        <v>43335</v>
      </c>
      <c r="CU18" s="1">
        <f>Marina!CU18</f>
        <v>43336</v>
      </c>
      <c r="CV18" s="1">
        <f>Marina!CV18</f>
        <v>43339</v>
      </c>
      <c r="CW18" s="1">
        <f>Marina!CW18</f>
        <v>43340</v>
      </c>
      <c r="CX18" s="1">
        <f>Marina!CX18</f>
        <v>43341</v>
      </c>
      <c r="CY18" s="1">
        <f>Marina!CY18</f>
        <v>43342</v>
      </c>
      <c r="CZ18" s="1">
        <f>Marina!CZ18</f>
        <v>43343</v>
      </c>
      <c r="DA18" s="1">
        <f>Marina!DA18</f>
        <v>43346</v>
      </c>
      <c r="DB18" s="1">
        <f>Marina!DB18</f>
        <v>43347</v>
      </c>
      <c r="DC18" s="1">
        <f>Marina!DC18</f>
        <v>43348</v>
      </c>
      <c r="DD18" s="1">
        <f>Marina!DD18</f>
        <v>43349</v>
      </c>
      <c r="DE18" s="1">
        <f>Marina!DE18</f>
        <v>43350</v>
      </c>
      <c r="DF18" s="1">
        <f>Marina!DF18</f>
        <v>43352</v>
      </c>
      <c r="DG18" s="1">
        <f>Marina!DG18</f>
        <v>43353</v>
      </c>
      <c r="DH18" s="1">
        <f>Marina!DH18</f>
        <v>43354</v>
      </c>
      <c r="DI18" s="1">
        <f>Marina!DI18</f>
        <v>43355</v>
      </c>
      <c r="DJ18" s="1">
        <f>Marina!DJ18</f>
        <v>43356</v>
      </c>
      <c r="DK18" s="1">
        <f>Marina!DK18</f>
        <v>43357</v>
      </c>
      <c r="DL18" s="1">
        <f>Marina!DL18</f>
        <v>43360</v>
      </c>
      <c r="DM18" s="1">
        <f>Marina!DM18</f>
        <v>43361</v>
      </c>
      <c r="DN18" s="1">
        <f>Marina!DN18</f>
        <v>43362</v>
      </c>
      <c r="DO18" s="1">
        <f>Marina!DO18</f>
        <v>43363</v>
      </c>
      <c r="DP18" s="1">
        <f>Marina!DP18</f>
        <v>43364</v>
      </c>
      <c r="DQ18" s="1">
        <f>Marina!DQ18</f>
        <v>43367</v>
      </c>
      <c r="DR18" s="1">
        <f>Marina!DR18</f>
        <v>43368</v>
      </c>
      <c r="DS18" s="1">
        <f>Marina!DS18</f>
        <v>43369</v>
      </c>
      <c r="DT18" s="1">
        <f>Marina!DT18</f>
        <v>43370</v>
      </c>
      <c r="DU18" s="1">
        <f>Marina!DU18</f>
        <v>43371</v>
      </c>
      <c r="DV18" s="1">
        <f>Marina!DV18</f>
        <v>43374</v>
      </c>
      <c r="DW18" s="1">
        <f>Marina!DW18</f>
        <v>43375</v>
      </c>
      <c r="DX18" s="1">
        <f>Marina!DX18</f>
        <v>43376</v>
      </c>
      <c r="DY18" s="1">
        <f>Marina!DY18</f>
        <v>43377</v>
      </c>
      <c r="DZ18" s="1">
        <f>Marina!DZ18</f>
        <v>43378</v>
      </c>
      <c r="EA18" s="1">
        <f>Marina!EA18</f>
        <v>43381</v>
      </c>
      <c r="EB18" s="1">
        <f>Marina!EB18</f>
        <v>43382</v>
      </c>
    </row>
    <row r="19" spans="2:132" ht="14.45" x14ac:dyDescent="0.35">
      <c r="B19" s="6" t="s">
        <v>0</v>
      </c>
      <c r="C19" s="13">
        <f>Ciro!C19/(1-Ciro!C$21)</f>
        <v>0.4285714285714286</v>
      </c>
      <c r="D19" s="13">
        <f>Ciro!D19/(1-Ciro!D$21)</f>
        <v>0.48051948051948051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AO19" s="6" t="s">
        <v>0</v>
      </c>
      <c r="AP19" t="e">
        <f t="shared" ref="AP19:BE21" si="18">HLOOKUP(AP$3,$B$18:$AM$21,MATCH($AO19,$B$18:$B$21,0),FALSE)</f>
        <v>#N/A</v>
      </c>
      <c r="AQ19" t="e">
        <f t="shared" si="18"/>
        <v>#N/A</v>
      </c>
      <c r="AR19" t="e">
        <f t="shared" si="18"/>
        <v>#N/A</v>
      </c>
      <c r="AS19" t="e">
        <f t="shared" si="18"/>
        <v>#N/A</v>
      </c>
      <c r="AT19" t="e">
        <f t="shared" si="18"/>
        <v>#N/A</v>
      </c>
      <c r="AU19" t="e">
        <f t="shared" si="18"/>
        <v>#N/A</v>
      </c>
      <c r="AV19" t="e">
        <f t="shared" si="18"/>
        <v>#N/A</v>
      </c>
      <c r="AW19" t="e">
        <f t="shared" si="18"/>
        <v>#N/A</v>
      </c>
      <c r="AX19" t="e">
        <f t="shared" si="18"/>
        <v>#N/A</v>
      </c>
      <c r="AY19" t="e">
        <f t="shared" si="18"/>
        <v>#N/A</v>
      </c>
      <c r="AZ19" t="e">
        <f t="shared" si="18"/>
        <v>#N/A</v>
      </c>
      <c r="BA19" t="e">
        <f t="shared" si="18"/>
        <v>#N/A</v>
      </c>
      <c r="BB19" t="e">
        <f t="shared" si="18"/>
        <v>#N/A</v>
      </c>
      <c r="BC19" t="e">
        <f t="shared" si="18"/>
        <v>#N/A</v>
      </c>
      <c r="BD19" t="e">
        <f t="shared" si="18"/>
        <v>#N/A</v>
      </c>
      <c r="BE19" t="e">
        <f t="shared" si="18"/>
        <v>#N/A</v>
      </c>
      <c r="BF19" t="e">
        <f t="shared" ref="BF19:BU21" si="19">HLOOKUP(BF$3,$B$18:$AM$21,MATCH($AO19,$B$18:$B$21,0),FALSE)</f>
        <v>#N/A</v>
      </c>
      <c r="BG19" t="e">
        <f t="shared" si="19"/>
        <v>#N/A</v>
      </c>
      <c r="BH19" t="e">
        <f t="shared" si="19"/>
        <v>#N/A</v>
      </c>
      <c r="BI19" t="e">
        <f t="shared" si="19"/>
        <v>#N/A</v>
      </c>
      <c r="BJ19" t="e">
        <f t="shared" si="19"/>
        <v>#N/A</v>
      </c>
      <c r="BK19" t="e">
        <f t="shared" si="19"/>
        <v>#N/A</v>
      </c>
      <c r="BL19" t="e">
        <f t="shared" si="19"/>
        <v>#N/A</v>
      </c>
      <c r="BM19" t="e">
        <f t="shared" si="19"/>
        <v>#N/A</v>
      </c>
      <c r="BN19" t="e">
        <f t="shared" si="19"/>
        <v>#N/A</v>
      </c>
      <c r="BO19" t="e">
        <f t="shared" si="19"/>
        <v>#N/A</v>
      </c>
      <c r="BP19" t="e">
        <f t="shared" si="19"/>
        <v>#N/A</v>
      </c>
      <c r="BQ19" t="e">
        <f t="shared" si="19"/>
        <v>#N/A</v>
      </c>
      <c r="BR19" t="e">
        <f t="shared" si="19"/>
        <v>#N/A</v>
      </c>
      <c r="BS19" t="e">
        <f t="shared" si="19"/>
        <v>#N/A</v>
      </c>
      <c r="BT19" t="e">
        <f t="shared" si="19"/>
        <v>#N/A</v>
      </c>
      <c r="BU19" t="e">
        <f t="shared" si="19"/>
        <v>#N/A</v>
      </c>
      <c r="BV19" t="e">
        <f t="shared" ref="BV19:CK21" si="20">HLOOKUP(BV$3,$B$18:$AM$21,MATCH($AO19,$B$18:$B$21,0),FALSE)</f>
        <v>#N/A</v>
      </c>
      <c r="BW19" t="e">
        <f t="shared" si="20"/>
        <v>#N/A</v>
      </c>
      <c r="BX19" t="e">
        <f t="shared" si="20"/>
        <v>#N/A</v>
      </c>
      <c r="BY19" t="e">
        <f t="shared" si="20"/>
        <v>#N/A</v>
      </c>
      <c r="BZ19" t="e">
        <f t="shared" si="20"/>
        <v>#N/A</v>
      </c>
      <c r="CA19" t="e">
        <f t="shared" si="20"/>
        <v>#N/A</v>
      </c>
      <c r="CB19" t="e">
        <f t="shared" si="20"/>
        <v>#N/A</v>
      </c>
      <c r="CC19" t="e">
        <f t="shared" si="20"/>
        <v>#N/A</v>
      </c>
      <c r="CD19" t="e">
        <f t="shared" si="20"/>
        <v>#N/A</v>
      </c>
      <c r="CE19" t="e">
        <f t="shared" si="20"/>
        <v>#N/A</v>
      </c>
      <c r="CF19" t="e">
        <f t="shared" si="20"/>
        <v>#N/A</v>
      </c>
      <c r="CG19" t="e">
        <f t="shared" si="20"/>
        <v>#N/A</v>
      </c>
      <c r="CH19" t="e">
        <f t="shared" si="20"/>
        <v>#N/A</v>
      </c>
      <c r="CI19" t="e">
        <f t="shared" si="20"/>
        <v>#N/A</v>
      </c>
      <c r="CJ19" t="e">
        <f t="shared" si="20"/>
        <v>#N/A</v>
      </c>
      <c r="CK19" t="e">
        <f t="shared" si="20"/>
        <v>#N/A</v>
      </c>
      <c r="CL19" t="e">
        <f t="shared" ref="CL19:DA21" si="21">HLOOKUP(CL$3,$B$18:$AM$21,MATCH($AO19,$B$18:$B$21,0),FALSE)</f>
        <v>#N/A</v>
      </c>
      <c r="CM19" t="e">
        <f t="shared" si="21"/>
        <v>#N/A</v>
      </c>
      <c r="CN19" t="e">
        <f t="shared" si="21"/>
        <v>#N/A</v>
      </c>
      <c r="CO19" t="e">
        <f t="shared" si="21"/>
        <v>#N/A</v>
      </c>
      <c r="CP19" t="e">
        <f t="shared" si="21"/>
        <v>#N/A</v>
      </c>
      <c r="CQ19" t="e">
        <f t="shared" si="21"/>
        <v>#N/A</v>
      </c>
      <c r="CR19" t="e">
        <f t="shared" si="21"/>
        <v>#N/A</v>
      </c>
      <c r="CS19" t="e">
        <f t="shared" si="21"/>
        <v>#N/A</v>
      </c>
      <c r="CT19" t="e">
        <f t="shared" si="21"/>
        <v>#N/A</v>
      </c>
      <c r="CU19" t="e">
        <f t="shared" si="21"/>
        <v>#N/A</v>
      </c>
      <c r="CV19" t="e">
        <f t="shared" si="21"/>
        <v>#N/A</v>
      </c>
      <c r="CW19" t="e">
        <f t="shared" si="21"/>
        <v>#N/A</v>
      </c>
      <c r="CX19" t="e">
        <f t="shared" si="21"/>
        <v>#N/A</v>
      </c>
      <c r="CY19" t="e">
        <f t="shared" si="21"/>
        <v>#N/A</v>
      </c>
      <c r="CZ19" t="e">
        <f t="shared" si="21"/>
        <v>#N/A</v>
      </c>
      <c r="DA19">
        <f t="shared" si="21"/>
        <v>0.4285714285714286</v>
      </c>
      <c r="DB19" t="e">
        <f t="shared" ref="DB19:DQ21" si="22">HLOOKUP(DB$3,$B$18:$AM$21,MATCH($AO19,$B$18:$B$21,0),FALSE)</f>
        <v>#N/A</v>
      </c>
      <c r="DC19" t="e">
        <f t="shared" si="22"/>
        <v>#N/A</v>
      </c>
      <c r="DD19" t="e">
        <f t="shared" si="22"/>
        <v>#N/A</v>
      </c>
      <c r="DE19" t="e">
        <f t="shared" si="22"/>
        <v>#N/A</v>
      </c>
      <c r="DF19" t="e">
        <f t="shared" si="22"/>
        <v>#N/A</v>
      </c>
      <c r="DG19">
        <f t="shared" si="22"/>
        <v>0.48051948051948051</v>
      </c>
      <c r="DH19" t="e">
        <f t="shared" si="22"/>
        <v>#N/A</v>
      </c>
      <c r="DI19" t="e">
        <f t="shared" si="22"/>
        <v>#N/A</v>
      </c>
      <c r="DJ19" t="e">
        <f t="shared" si="22"/>
        <v>#N/A</v>
      </c>
      <c r="DK19" t="e">
        <f t="shared" si="22"/>
        <v>#N/A</v>
      </c>
      <c r="DL19" t="e">
        <f t="shared" si="22"/>
        <v>#N/A</v>
      </c>
      <c r="DM19" t="e">
        <f t="shared" si="22"/>
        <v>#N/A</v>
      </c>
      <c r="DN19" t="e">
        <f t="shared" si="22"/>
        <v>#N/A</v>
      </c>
      <c r="DO19" t="e">
        <f t="shared" si="22"/>
        <v>#N/A</v>
      </c>
      <c r="DP19" t="e">
        <f t="shared" si="22"/>
        <v>#N/A</v>
      </c>
      <c r="DQ19" t="e">
        <f t="shared" si="22"/>
        <v>#N/A</v>
      </c>
      <c r="DR19" t="e">
        <f t="shared" ref="DR19:EB21" si="23">HLOOKUP(DR$3,$B$18:$AM$21,MATCH($AO19,$B$18:$B$21,0),FALSE)</f>
        <v>#N/A</v>
      </c>
      <c r="DS19" t="e">
        <f t="shared" si="23"/>
        <v>#N/A</v>
      </c>
      <c r="DT19" t="e">
        <f t="shared" si="23"/>
        <v>#N/A</v>
      </c>
      <c r="DU19" t="e">
        <f t="shared" si="23"/>
        <v>#N/A</v>
      </c>
      <c r="DV19" t="e">
        <f t="shared" si="23"/>
        <v>#N/A</v>
      </c>
      <c r="DW19" t="e">
        <f t="shared" si="23"/>
        <v>#N/A</v>
      </c>
      <c r="DX19" t="e">
        <f t="shared" si="23"/>
        <v>#N/A</v>
      </c>
      <c r="DY19" t="e">
        <f t="shared" si="23"/>
        <v>#N/A</v>
      </c>
      <c r="DZ19" t="e">
        <f t="shared" si="23"/>
        <v>#N/A</v>
      </c>
      <c r="EA19" t="e">
        <f t="shared" si="23"/>
        <v>#N/A</v>
      </c>
      <c r="EB19" t="e">
        <f t="shared" si="23"/>
        <v>#N/A</v>
      </c>
    </row>
    <row r="20" spans="2:132" ht="14.45" x14ac:dyDescent="0.35">
      <c r="B20" s="11" t="s">
        <v>2</v>
      </c>
      <c r="C20" s="15">
        <f>Ciro!C20/(1-Ciro!C$21)</f>
        <v>0.5714285714285714</v>
      </c>
      <c r="D20" s="15">
        <f>Ciro!D20/(1-Ciro!D$21)</f>
        <v>0.51948051948051954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AO20" s="11" t="s">
        <v>2</v>
      </c>
      <c r="AP20" t="e">
        <f t="shared" si="18"/>
        <v>#N/A</v>
      </c>
      <c r="AQ20" t="e">
        <f t="shared" si="18"/>
        <v>#N/A</v>
      </c>
      <c r="AR20" t="e">
        <f t="shared" si="18"/>
        <v>#N/A</v>
      </c>
      <c r="AS20" t="e">
        <f t="shared" si="18"/>
        <v>#N/A</v>
      </c>
      <c r="AT20" t="e">
        <f t="shared" si="18"/>
        <v>#N/A</v>
      </c>
      <c r="AU20" t="e">
        <f t="shared" si="18"/>
        <v>#N/A</v>
      </c>
      <c r="AV20" t="e">
        <f t="shared" si="18"/>
        <v>#N/A</v>
      </c>
      <c r="AW20" t="e">
        <f t="shared" si="18"/>
        <v>#N/A</v>
      </c>
      <c r="AX20" t="e">
        <f t="shared" si="18"/>
        <v>#N/A</v>
      </c>
      <c r="AY20" t="e">
        <f t="shared" si="18"/>
        <v>#N/A</v>
      </c>
      <c r="AZ20" t="e">
        <f t="shared" si="18"/>
        <v>#N/A</v>
      </c>
      <c r="BA20" t="e">
        <f t="shared" si="18"/>
        <v>#N/A</v>
      </c>
      <c r="BB20" t="e">
        <f t="shared" si="18"/>
        <v>#N/A</v>
      </c>
      <c r="BC20" t="e">
        <f t="shared" si="18"/>
        <v>#N/A</v>
      </c>
      <c r="BD20" t="e">
        <f t="shared" si="18"/>
        <v>#N/A</v>
      </c>
      <c r="BE20" t="e">
        <f t="shared" si="18"/>
        <v>#N/A</v>
      </c>
      <c r="BF20" t="e">
        <f t="shared" si="19"/>
        <v>#N/A</v>
      </c>
      <c r="BG20" t="e">
        <f t="shared" si="19"/>
        <v>#N/A</v>
      </c>
      <c r="BH20" t="e">
        <f t="shared" si="19"/>
        <v>#N/A</v>
      </c>
      <c r="BI20" t="e">
        <f t="shared" si="19"/>
        <v>#N/A</v>
      </c>
      <c r="BJ20" t="e">
        <f t="shared" si="19"/>
        <v>#N/A</v>
      </c>
      <c r="BK20" t="e">
        <f t="shared" si="19"/>
        <v>#N/A</v>
      </c>
      <c r="BL20" t="e">
        <f t="shared" si="19"/>
        <v>#N/A</v>
      </c>
      <c r="BM20" t="e">
        <f t="shared" si="19"/>
        <v>#N/A</v>
      </c>
      <c r="BN20" t="e">
        <f t="shared" si="19"/>
        <v>#N/A</v>
      </c>
      <c r="BO20" t="e">
        <f t="shared" si="19"/>
        <v>#N/A</v>
      </c>
      <c r="BP20" t="e">
        <f t="shared" si="19"/>
        <v>#N/A</v>
      </c>
      <c r="BQ20" t="e">
        <f t="shared" si="19"/>
        <v>#N/A</v>
      </c>
      <c r="BR20" t="e">
        <f t="shared" si="19"/>
        <v>#N/A</v>
      </c>
      <c r="BS20" t="e">
        <f t="shared" si="19"/>
        <v>#N/A</v>
      </c>
      <c r="BT20" t="e">
        <f t="shared" si="19"/>
        <v>#N/A</v>
      </c>
      <c r="BU20" t="e">
        <f t="shared" si="19"/>
        <v>#N/A</v>
      </c>
      <c r="BV20" t="e">
        <f t="shared" si="20"/>
        <v>#N/A</v>
      </c>
      <c r="BW20" t="e">
        <f t="shared" si="20"/>
        <v>#N/A</v>
      </c>
      <c r="BX20" t="e">
        <f t="shared" si="20"/>
        <v>#N/A</v>
      </c>
      <c r="BY20" t="e">
        <f t="shared" si="20"/>
        <v>#N/A</v>
      </c>
      <c r="BZ20" t="e">
        <f t="shared" si="20"/>
        <v>#N/A</v>
      </c>
      <c r="CA20" t="e">
        <f t="shared" si="20"/>
        <v>#N/A</v>
      </c>
      <c r="CB20" t="e">
        <f t="shared" si="20"/>
        <v>#N/A</v>
      </c>
      <c r="CC20" t="e">
        <f t="shared" si="20"/>
        <v>#N/A</v>
      </c>
      <c r="CD20" t="e">
        <f t="shared" si="20"/>
        <v>#N/A</v>
      </c>
      <c r="CE20" t="e">
        <f t="shared" si="20"/>
        <v>#N/A</v>
      </c>
      <c r="CF20" t="e">
        <f t="shared" si="20"/>
        <v>#N/A</v>
      </c>
      <c r="CG20" t="e">
        <f t="shared" si="20"/>
        <v>#N/A</v>
      </c>
      <c r="CH20" t="e">
        <f t="shared" si="20"/>
        <v>#N/A</v>
      </c>
      <c r="CI20" t="e">
        <f t="shared" si="20"/>
        <v>#N/A</v>
      </c>
      <c r="CJ20" t="e">
        <f t="shared" si="20"/>
        <v>#N/A</v>
      </c>
      <c r="CK20" t="e">
        <f t="shared" si="20"/>
        <v>#N/A</v>
      </c>
      <c r="CL20" t="e">
        <f t="shared" si="21"/>
        <v>#N/A</v>
      </c>
      <c r="CM20" t="e">
        <f t="shared" si="21"/>
        <v>#N/A</v>
      </c>
      <c r="CN20" t="e">
        <f t="shared" si="21"/>
        <v>#N/A</v>
      </c>
      <c r="CO20" t="e">
        <f t="shared" si="21"/>
        <v>#N/A</v>
      </c>
      <c r="CP20" t="e">
        <f t="shared" si="21"/>
        <v>#N/A</v>
      </c>
      <c r="CQ20" t="e">
        <f t="shared" si="21"/>
        <v>#N/A</v>
      </c>
      <c r="CR20" t="e">
        <f t="shared" si="21"/>
        <v>#N/A</v>
      </c>
      <c r="CS20" t="e">
        <f t="shared" si="21"/>
        <v>#N/A</v>
      </c>
      <c r="CT20" t="e">
        <f t="shared" si="21"/>
        <v>#N/A</v>
      </c>
      <c r="CU20" t="e">
        <f t="shared" si="21"/>
        <v>#N/A</v>
      </c>
      <c r="CV20" t="e">
        <f t="shared" si="21"/>
        <v>#N/A</v>
      </c>
      <c r="CW20" t="e">
        <f t="shared" si="21"/>
        <v>#N/A</v>
      </c>
      <c r="CX20" t="e">
        <f t="shared" si="21"/>
        <v>#N/A</v>
      </c>
      <c r="CY20" t="e">
        <f t="shared" si="21"/>
        <v>#N/A</v>
      </c>
      <c r="CZ20" t="e">
        <f t="shared" si="21"/>
        <v>#N/A</v>
      </c>
      <c r="DA20">
        <f t="shared" si="21"/>
        <v>0.5714285714285714</v>
      </c>
      <c r="DB20" t="e">
        <f t="shared" si="22"/>
        <v>#N/A</v>
      </c>
      <c r="DC20" t="e">
        <f t="shared" si="22"/>
        <v>#N/A</v>
      </c>
      <c r="DD20" t="e">
        <f t="shared" si="22"/>
        <v>#N/A</v>
      </c>
      <c r="DE20" t="e">
        <f t="shared" si="22"/>
        <v>#N/A</v>
      </c>
      <c r="DF20" t="e">
        <f t="shared" si="22"/>
        <v>#N/A</v>
      </c>
      <c r="DG20">
        <f t="shared" si="22"/>
        <v>0.51948051948051954</v>
      </c>
      <c r="DH20" t="e">
        <f t="shared" si="22"/>
        <v>#N/A</v>
      </c>
      <c r="DI20" t="e">
        <f t="shared" si="22"/>
        <v>#N/A</v>
      </c>
      <c r="DJ20" t="e">
        <f t="shared" si="22"/>
        <v>#N/A</v>
      </c>
      <c r="DK20" t="e">
        <f t="shared" si="22"/>
        <v>#N/A</v>
      </c>
      <c r="DL20" t="e">
        <f t="shared" si="22"/>
        <v>#N/A</v>
      </c>
      <c r="DM20" t="e">
        <f t="shared" si="22"/>
        <v>#N/A</v>
      </c>
      <c r="DN20" t="e">
        <f t="shared" si="22"/>
        <v>#N/A</v>
      </c>
      <c r="DO20" t="e">
        <f t="shared" si="22"/>
        <v>#N/A</v>
      </c>
      <c r="DP20" t="e">
        <f t="shared" si="22"/>
        <v>#N/A</v>
      </c>
      <c r="DQ20" t="e">
        <f t="shared" si="22"/>
        <v>#N/A</v>
      </c>
      <c r="DR20" t="e">
        <f t="shared" si="23"/>
        <v>#N/A</v>
      </c>
      <c r="DS20" t="e">
        <f t="shared" si="23"/>
        <v>#N/A</v>
      </c>
      <c r="DT20" t="e">
        <f t="shared" si="23"/>
        <v>#N/A</v>
      </c>
      <c r="DU20" t="e">
        <f t="shared" si="23"/>
        <v>#N/A</v>
      </c>
      <c r="DV20" t="e">
        <f t="shared" si="23"/>
        <v>#N/A</v>
      </c>
      <c r="DW20" t="e">
        <f t="shared" si="23"/>
        <v>#N/A</v>
      </c>
      <c r="DX20" t="e">
        <f t="shared" si="23"/>
        <v>#N/A</v>
      </c>
      <c r="DY20" t="e">
        <f t="shared" si="23"/>
        <v>#N/A</v>
      </c>
      <c r="DZ20" t="e">
        <f t="shared" si="23"/>
        <v>#N/A</v>
      </c>
      <c r="EA20" t="e">
        <f t="shared" si="23"/>
        <v>#N/A</v>
      </c>
      <c r="EB20" t="e">
        <f t="shared" si="23"/>
        <v>#N/A</v>
      </c>
    </row>
    <row r="21" spans="2:132" ht="14.45" x14ac:dyDescent="0.35">
      <c r="B21" s="7" t="s">
        <v>8</v>
      </c>
      <c r="C21" s="4"/>
      <c r="D21" s="4"/>
      <c r="E21" s="4"/>
      <c r="H21" s="4"/>
      <c r="AO21" s="7" t="s">
        <v>8</v>
      </c>
      <c r="AP21" t="e">
        <f t="shared" si="18"/>
        <v>#N/A</v>
      </c>
      <c r="AQ21" t="e">
        <f t="shared" si="18"/>
        <v>#N/A</v>
      </c>
      <c r="AR21" t="e">
        <f t="shared" si="18"/>
        <v>#N/A</v>
      </c>
      <c r="AS21" t="e">
        <f t="shared" si="18"/>
        <v>#N/A</v>
      </c>
      <c r="AT21" t="e">
        <f t="shared" si="18"/>
        <v>#N/A</v>
      </c>
      <c r="AU21" t="e">
        <f t="shared" si="18"/>
        <v>#N/A</v>
      </c>
      <c r="AV21" t="e">
        <f t="shared" si="18"/>
        <v>#N/A</v>
      </c>
      <c r="AW21" t="e">
        <f t="shared" si="18"/>
        <v>#N/A</v>
      </c>
      <c r="AX21" t="e">
        <f t="shared" si="18"/>
        <v>#N/A</v>
      </c>
      <c r="AY21" t="e">
        <f t="shared" si="18"/>
        <v>#N/A</v>
      </c>
      <c r="AZ21" t="e">
        <f t="shared" si="18"/>
        <v>#N/A</v>
      </c>
      <c r="BA21" t="e">
        <f t="shared" si="18"/>
        <v>#N/A</v>
      </c>
      <c r="BB21" t="e">
        <f t="shared" si="18"/>
        <v>#N/A</v>
      </c>
      <c r="BC21" t="e">
        <f t="shared" si="18"/>
        <v>#N/A</v>
      </c>
      <c r="BD21" t="e">
        <f t="shared" si="18"/>
        <v>#N/A</v>
      </c>
      <c r="BE21" t="e">
        <f t="shared" si="18"/>
        <v>#N/A</v>
      </c>
      <c r="BF21" t="e">
        <f t="shared" si="19"/>
        <v>#N/A</v>
      </c>
      <c r="BG21" t="e">
        <f t="shared" si="19"/>
        <v>#N/A</v>
      </c>
      <c r="BH21" t="e">
        <f t="shared" si="19"/>
        <v>#N/A</v>
      </c>
      <c r="BI21" t="e">
        <f t="shared" si="19"/>
        <v>#N/A</v>
      </c>
      <c r="BJ21" t="e">
        <f t="shared" si="19"/>
        <v>#N/A</v>
      </c>
      <c r="BK21" t="e">
        <f t="shared" si="19"/>
        <v>#N/A</v>
      </c>
      <c r="BL21" t="e">
        <f t="shared" si="19"/>
        <v>#N/A</v>
      </c>
      <c r="BM21" t="e">
        <f t="shared" si="19"/>
        <v>#N/A</v>
      </c>
      <c r="BN21" t="e">
        <f t="shared" si="19"/>
        <v>#N/A</v>
      </c>
      <c r="BO21" t="e">
        <f t="shared" si="19"/>
        <v>#N/A</v>
      </c>
      <c r="BP21" t="e">
        <f t="shared" si="19"/>
        <v>#N/A</v>
      </c>
      <c r="BQ21" t="e">
        <f t="shared" si="19"/>
        <v>#N/A</v>
      </c>
      <c r="BR21" t="e">
        <f t="shared" si="19"/>
        <v>#N/A</v>
      </c>
      <c r="BS21" t="e">
        <f t="shared" si="19"/>
        <v>#N/A</v>
      </c>
      <c r="BT21" t="e">
        <f t="shared" si="19"/>
        <v>#N/A</v>
      </c>
      <c r="BU21" t="e">
        <f t="shared" si="19"/>
        <v>#N/A</v>
      </c>
      <c r="BV21" t="e">
        <f t="shared" si="20"/>
        <v>#N/A</v>
      </c>
      <c r="BW21" t="e">
        <f t="shared" si="20"/>
        <v>#N/A</v>
      </c>
      <c r="BX21" t="e">
        <f t="shared" si="20"/>
        <v>#N/A</v>
      </c>
      <c r="BY21" t="e">
        <f t="shared" si="20"/>
        <v>#N/A</v>
      </c>
      <c r="BZ21" t="e">
        <f t="shared" si="20"/>
        <v>#N/A</v>
      </c>
      <c r="CA21" t="e">
        <f t="shared" si="20"/>
        <v>#N/A</v>
      </c>
      <c r="CB21" t="e">
        <f t="shared" si="20"/>
        <v>#N/A</v>
      </c>
      <c r="CC21" t="e">
        <f t="shared" si="20"/>
        <v>#N/A</v>
      </c>
      <c r="CD21" t="e">
        <f t="shared" si="20"/>
        <v>#N/A</v>
      </c>
      <c r="CE21" t="e">
        <f t="shared" si="20"/>
        <v>#N/A</v>
      </c>
      <c r="CF21" t="e">
        <f t="shared" si="20"/>
        <v>#N/A</v>
      </c>
      <c r="CG21" t="e">
        <f t="shared" si="20"/>
        <v>#N/A</v>
      </c>
      <c r="CH21" t="e">
        <f t="shared" si="20"/>
        <v>#N/A</v>
      </c>
      <c r="CI21" t="e">
        <f t="shared" si="20"/>
        <v>#N/A</v>
      </c>
      <c r="CJ21" t="e">
        <f t="shared" si="20"/>
        <v>#N/A</v>
      </c>
      <c r="CK21" t="e">
        <f t="shared" si="20"/>
        <v>#N/A</v>
      </c>
      <c r="CL21" t="e">
        <f t="shared" si="21"/>
        <v>#N/A</v>
      </c>
      <c r="CM21" t="e">
        <f t="shared" si="21"/>
        <v>#N/A</v>
      </c>
      <c r="CN21" t="e">
        <f t="shared" si="21"/>
        <v>#N/A</v>
      </c>
      <c r="CO21" t="e">
        <f t="shared" si="21"/>
        <v>#N/A</v>
      </c>
      <c r="CP21" t="e">
        <f t="shared" si="21"/>
        <v>#N/A</v>
      </c>
      <c r="CQ21" t="e">
        <f t="shared" si="21"/>
        <v>#N/A</v>
      </c>
      <c r="CR21" t="e">
        <f t="shared" si="21"/>
        <v>#N/A</v>
      </c>
      <c r="CS21" t="e">
        <f t="shared" si="21"/>
        <v>#N/A</v>
      </c>
      <c r="CT21" t="e">
        <f t="shared" si="21"/>
        <v>#N/A</v>
      </c>
      <c r="CU21" t="e">
        <f t="shared" si="21"/>
        <v>#N/A</v>
      </c>
      <c r="CV21" t="e">
        <f t="shared" si="21"/>
        <v>#N/A</v>
      </c>
      <c r="CW21" t="e">
        <f t="shared" si="21"/>
        <v>#N/A</v>
      </c>
      <c r="CX21" t="e">
        <f t="shared" si="21"/>
        <v>#N/A</v>
      </c>
      <c r="CY21" t="e">
        <f t="shared" si="21"/>
        <v>#N/A</v>
      </c>
      <c r="CZ21" t="e">
        <f t="shared" si="21"/>
        <v>#N/A</v>
      </c>
      <c r="DA21">
        <f t="shared" si="21"/>
        <v>0</v>
      </c>
      <c r="DB21" t="e">
        <f t="shared" si="22"/>
        <v>#N/A</v>
      </c>
      <c r="DC21" t="e">
        <f t="shared" si="22"/>
        <v>#N/A</v>
      </c>
      <c r="DD21" t="e">
        <f t="shared" si="22"/>
        <v>#N/A</v>
      </c>
      <c r="DE21" t="e">
        <f t="shared" si="22"/>
        <v>#N/A</v>
      </c>
      <c r="DF21" t="e">
        <f t="shared" si="22"/>
        <v>#N/A</v>
      </c>
      <c r="DG21">
        <f t="shared" si="22"/>
        <v>0</v>
      </c>
      <c r="DH21" t="e">
        <f t="shared" si="22"/>
        <v>#N/A</v>
      </c>
      <c r="DI21" t="e">
        <f t="shared" si="22"/>
        <v>#N/A</v>
      </c>
      <c r="DJ21" t="e">
        <f t="shared" si="22"/>
        <v>#N/A</v>
      </c>
      <c r="DK21" t="e">
        <f t="shared" si="22"/>
        <v>#N/A</v>
      </c>
      <c r="DL21" t="e">
        <f t="shared" si="22"/>
        <v>#N/A</v>
      </c>
      <c r="DM21" t="e">
        <f t="shared" si="22"/>
        <v>#N/A</v>
      </c>
      <c r="DN21" t="e">
        <f t="shared" si="22"/>
        <v>#N/A</v>
      </c>
      <c r="DO21" t="e">
        <f t="shared" si="22"/>
        <v>#N/A</v>
      </c>
      <c r="DP21" t="e">
        <f t="shared" si="22"/>
        <v>#N/A</v>
      </c>
      <c r="DQ21" t="e">
        <f t="shared" si="22"/>
        <v>#N/A</v>
      </c>
      <c r="DR21" t="e">
        <f t="shared" si="23"/>
        <v>#N/A</v>
      </c>
      <c r="DS21" t="e">
        <f t="shared" si="23"/>
        <v>#N/A</v>
      </c>
      <c r="DT21" t="e">
        <f t="shared" si="23"/>
        <v>#N/A</v>
      </c>
      <c r="DU21" t="e">
        <f t="shared" si="23"/>
        <v>#N/A</v>
      </c>
      <c r="DV21" t="e">
        <f t="shared" si="23"/>
        <v>#N/A</v>
      </c>
      <c r="DW21" t="e">
        <f t="shared" si="23"/>
        <v>#N/A</v>
      </c>
      <c r="DX21" t="e">
        <f t="shared" si="23"/>
        <v>#N/A</v>
      </c>
      <c r="DY21" t="e">
        <f t="shared" si="23"/>
        <v>#N/A</v>
      </c>
      <c r="DZ21" t="e">
        <f t="shared" si="23"/>
        <v>#N/A</v>
      </c>
      <c r="EA21" t="e">
        <f t="shared" si="23"/>
        <v>#N/A</v>
      </c>
      <c r="EB21" t="e">
        <f t="shared" si="23"/>
        <v>#N/A</v>
      </c>
    </row>
    <row r="22" spans="2:132" ht="14.45" x14ac:dyDescent="0.35">
      <c r="H22" s="4"/>
    </row>
    <row r="23" spans="2:132" ht="14.45" x14ac:dyDescent="0.35">
      <c r="H23" s="4"/>
    </row>
    <row r="24" spans="2:132" ht="14.45" x14ac:dyDescent="0.35">
      <c r="H24" s="4"/>
    </row>
    <row r="25" spans="2:132" ht="14.45" x14ac:dyDescent="0.35">
      <c r="H25" s="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EG25"/>
  <sheetViews>
    <sheetView workbookViewId="0">
      <pane xSplit="2" ySplit="3" topLeftCell="C4" activePane="bottomRight" state="frozen"/>
      <selection activeCell="K37" sqref="K37"/>
      <selection pane="topRight" activeCell="K37" sqref="K37"/>
      <selection pane="bottomLeft" activeCell="K37" sqref="K37"/>
      <selection pane="bottomRight" activeCell="M18" sqref="L18:M21"/>
    </sheetView>
  </sheetViews>
  <sheetFormatPr defaultRowHeight="15" x14ac:dyDescent="0.25"/>
  <cols>
    <col min="2" max="2" width="21" bestFit="1" customWidth="1"/>
    <col min="3" max="6" width="10.7109375" bestFit="1" customWidth="1"/>
    <col min="41" max="41" width="21" bestFit="1" customWidth="1"/>
  </cols>
  <sheetData>
    <row r="2" spans="2:137" ht="15.75" thickBot="1" x14ac:dyDescent="0.3"/>
    <row r="3" spans="2:137" ht="15.75" thickBot="1" x14ac:dyDescent="0.3">
      <c r="B3" s="5" t="s">
        <v>7</v>
      </c>
      <c r="C3" s="1">
        <f>Haddad!C3</f>
        <v>43353</v>
      </c>
      <c r="D3" s="1">
        <f>Haddad!D3</f>
        <v>43354</v>
      </c>
      <c r="E3" s="1">
        <f>Haddad!E3</f>
        <v>43355</v>
      </c>
      <c r="F3" s="1">
        <f>Haddad!F3</f>
        <v>43356</v>
      </c>
      <c r="G3" s="1">
        <f>Haddad!G3</f>
        <v>43357</v>
      </c>
      <c r="H3" s="1">
        <f>Haddad!H3</f>
        <v>43359</v>
      </c>
      <c r="I3" s="1">
        <f>Haddad!I3</f>
        <v>43360</v>
      </c>
      <c r="J3" s="1">
        <f>Haddad!J3</f>
        <v>43361</v>
      </c>
      <c r="K3" s="1">
        <f>Haddad!K3</f>
        <v>43362</v>
      </c>
      <c r="L3" s="1">
        <f>Haddad!L3</f>
        <v>43363</v>
      </c>
      <c r="M3" s="1">
        <f>Haddad!M3</f>
        <v>43364</v>
      </c>
      <c r="N3" s="1">
        <f>Haddad!N3</f>
        <v>43366</v>
      </c>
      <c r="O3" s="1">
        <f>Haddad!O3</f>
        <v>43367</v>
      </c>
      <c r="P3" s="1">
        <f>Haddad!P3</f>
        <v>43368</v>
      </c>
      <c r="Q3" s="1">
        <f>Haddad!Q3</f>
        <v>43369</v>
      </c>
      <c r="R3" s="1">
        <f>Haddad!R3</f>
        <v>43370</v>
      </c>
      <c r="S3" s="1">
        <f>Haddad!S3</f>
        <v>43371</v>
      </c>
      <c r="T3" s="1">
        <f>Haddad!T3</f>
        <v>43373</v>
      </c>
      <c r="U3" s="1">
        <f>Haddad!U3</f>
        <v>43374</v>
      </c>
      <c r="V3" s="1">
        <f>Haddad!V3</f>
        <v>43375</v>
      </c>
      <c r="W3" s="1">
        <f>Haddad!W3</f>
        <v>43376</v>
      </c>
      <c r="X3" s="1">
        <f>Haddad!X3</f>
        <v>43377</v>
      </c>
      <c r="Y3" s="1">
        <f>Haddad!Y3</f>
        <v>43378</v>
      </c>
      <c r="Z3" s="1">
        <f>Haddad!Z3</f>
        <v>43379</v>
      </c>
      <c r="AA3" s="1">
        <f>Haddad!AA3</f>
        <v>43381</v>
      </c>
      <c r="AO3" s="5" t="s">
        <v>7</v>
      </c>
      <c r="AP3" s="1">
        <f>Marina!AP3</f>
        <v>43257</v>
      </c>
      <c r="AQ3" s="1">
        <f>Marina!AQ3</f>
        <v>43258</v>
      </c>
      <c r="AR3" s="1">
        <f>Marina!AR3</f>
        <v>43259</v>
      </c>
      <c r="AS3" s="1">
        <f>Marina!AS3</f>
        <v>43262</v>
      </c>
      <c r="AT3" s="1">
        <f>Marina!AT3</f>
        <v>43263</v>
      </c>
      <c r="AU3" s="1">
        <f>Marina!AU3</f>
        <v>43264</v>
      </c>
      <c r="AV3" s="1">
        <f>Marina!AV3</f>
        <v>43265</v>
      </c>
      <c r="AW3" s="1">
        <f>Marina!AW3</f>
        <v>43266</v>
      </c>
      <c r="AX3" s="1">
        <f>Marina!AX3</f>
        <v>43269</v>
      </c>
      <c r="AY3" s="1">
        <f>Marina!AY3</f>
        <v>43270</v>
      </c>
      <c r="AZ3" s="1">
        <f>Marina!AZ3</f>
        <v>43271</v>
      </c>
      <c r="BA3" s="1">
        <f>Marina!BA3</f>
        <v>43272</v>
      </c>
      <c r="BB3" s="1">
        <f>Marina!BB3</f>
        <v>43273</v>
      </c>
      <c r="BC3" s="1">
        <f>Marina!BC3</f>
        <v>43276</v>
      </c>
      <c r="BD3" s="1">
        <f>Marina!BD3</f>
        <v>43277</v>
      </c>
      <c r="BE3" s="1">
        <f>Marina!BE3</f>
        <v>43278</v>
      </c>
      <c r="BF3" s="1">
        <f>Marina!BF3</f>
        <v>43279</v>
      </c>
      <c r="BG3" s="1">
        <f>Marina!BG3</f>
        <v>43280</v>
      </c>
      <c r="BH3" s="1">
        <f>Marina!BH3</f>
        <v>43283</v>
      </c>
      <c r="BI3" s="1">
        <f>Marina!BI3</f>
        <v>43284</v>
      </c>
      <c r="BJ3" s="1">
        <f>Marina!BJ3</f>
        <v>43285</v>
      </c>
      <c r="BK3" s="1">
        <f>Marina!BK3</f>
        <v>43286</v>
      </c>
      <c r="BL3" s="1">
        <f>Marina!BL3</f>
        <v>43287</v>
      </c>
      <c r="BM3" s="1">
        <f>Marina!BM3</f>
        <v>43290</v>
      </c>
      <c r="BN3" s="1">
        <f>Marina!BN3</f>
        <v>43291</v>
      </c>
      <c r="BO3" s="1">
        <f>Marina!BO3</f>
        <v>43292</v>
      </c>
      <c r="BP3" s="1">
        <f>Marina!BP3</f>
        <v>43293</v>
      </c>
      <c r="BQ3" s="1">
        <f>Marina!BQ3</f>
        <v>43294</v>
      </c>
      <c r="BR3" s="1">
        <f>Marina!BR3</f>
        <v>43297</v>
      </c>
      <c r="BS3" s="1">
        <f>Marina!BS3</f>
        <v>43298</v>
      </c>
      <c r="BT3" s="1">
        <f>Marina!BT3</f>
        <v>43299</v>
      </c>
      <c r="BU3" s="1">
        <f>Marina!BU3</f>
        <v>43300</v>
      </c>
      <c r="BV3" s="1">
        <f>Marina!BV3</f>
        <v>43301</v>
      </c>
      <c r="BW3" s="1">
        <f>Marina!BW3</f>
        <v>43304</v>
      </c>
      <c r="BX3" s="1">
        <f>Marina!BX3</f>
        <v>43305</v>
      </c>
      <c r="BY3" s="1">
        <f>Marina!BY3</f>
        <v>43306</v>
      </c>
      <c r="BZ3" s="1">
        <f>Marina!BZ3</f>
        <v>43307</v>
      </c>
      <c r="CA3" s="1">
        <f>Marina!CA3</f>
        <v>43308</v>
      </c>
      <c r="CB3" s="1">
        <f>Marina!CB3</f>
        <v>43311</v>
      </c>
      <c r="CC3" s="1">
        <f>Marina!CC3</f>
        <v>43312</v>
      </c>
      <c r="CD3" s="1">
        <f>Marina!CD3</f>
        <v>43313</v>
      </c>
      <c r="CE3" s="1">
        <f>Marina!CE3</f>
        <v>43314</v>
      </c>
      <c r="CF3" s="1">
        <f>Marina!CF3</f>
        <v>43315</v>
      </c>
      <c r="CG3" s="1">
        <f>Marina!CG3</f>
        <v>43318</v>
      </c>
      <c r="CH3" s="1">
        <f>Marina!CH3</f>
        <v>43319</v>
      </c>
      <c r="CI3" s="1">
        <f>Marina!CI3</f>
        <v>43320</v>
      </c>
      <c r="CJ3" s="1">
        <f>Marina!CJ3</f>
        <v>43321</v>
      </c>
      <c r="CK3" s="1">
        <f>Marina!CK3</f>
        <v>43322</v>
      </c>
      <c r="CL3" s="1">
        <f>Marina!CL3</f>
        <v>43325</v>
      </c>
      <c r="CM3" s="1">
        <f>Marina!CM3</f>
        <v>43326</v>
      </c>
      <c r="CN3" s="1">
        <f>Marina!CN3</f>
        <v>43327</v>
      </c>
      <c r="CO3" s="1">
        <f>Marina!CO3</f>
        <v>43328</v>
      </c>
      <c r="CP3" s="1">
        <f>Marina!CP3</f>
        <v>43329</v>
      </c>
      <c r="CQ3" s="1">
        <f>Marina!CQ3</f>
        <v>43332</v>
      </c>
      <c r="CR3" s="1">
        <f>Marina!CR3</f>
        <v>43333</v>
      </c>
      <c r="CS3" s="1">
        <f>Marina!CS3</f>
        <v>43334</v>
      </c>
      <c r="CT3" s="1">
        <f>Marina!CT3</f>
        <v>43335</v>
      </c>
      <c r="CU3" s="1">
        <f>Marina!CU3</f>
        <v>43336</v>
      </c>
      <c r="CV3" s="1">
        <f>Marina!CV3</f>
        <v>43339</v>
      </c>
      <c r="CW3" s="1">
        <f>Marina!CW3</f>
        <v>43340</v>
      </c>
      <c r="CX3" s="1">
        <f>Marina!CX3</f>
        <v>43341</v>
      </c>
      <c r="CY3" s="1">
        <f>Marina!CY3</f>
        <v>43342</v>
      </c>
      <c r="CZ3" s="1">
        <f>Marina!CZ3</f>
        <v>43343</v>
      </c>
      <c r="DA3" s="1">
        <f>Marina!DA3</f>
        <v>43346</v>
      </c>
      <c r="DB3" s="1">
        <f>Marina!DB3</f>
        <v>43347</v>
      </c>
      <c r="DC3" s="1">
        <f>Marina!DC3</f>
        <v>43348</v>
      </c>
      <c r="DD3" s="1">
        <f>Marina!DD3</f>
        <v>43349</v>
      </c>
      <c r="DE3" s="1">
        <f>Marina!DE3</f>
        <v>43350</v>
      </c>
      <c r="DF3" s="1">
        <f>Marina!DF3</f>
        <v>43352</v>
      </c>
      <c r="DG3" s="1">
        <f>Marina!DG3</f>
        <v>43353</v>
      </c>
      <c r="DH3" s="1">
        <f>Marina!DH3</f>
        <v>43354</v>
      </c>
      <c r="DI3" s="1">
        <f>Marina!DI3</f>
        <v>43355</v>
      </c>
      <c r="DJ3" s="1">
        <f>Marina!DJ3</f>
        <v>43356</v>
      </c>
      <c r="DK3" s="1">
        <f>Marina!DK3</f>
        <v>43357</v>
      </c>
      <c r="DL3" s="1">
        <f>Marina!DL3</f>
        <v>43360</v>
      </c>
      <c r="DM3" s="1">
        <f>Marina!DM3</f>
        <v>43361</v>
      </c>
      <c r="DN3" s="1">
        <f>Marina!DN3</f>
        <v>43362</v>
      </c>
      <c r="DO3" s="1">
        <f>Marina!DO3</f>
        <v>43363</v>
      </c>
      <c r="DP3" s="1">
        <f>Marina!DP3</f>
        <v>43364</v>
      </c>
      <c r="DQ3" s="1">
        <f>DP3+1</f>
        <v>43365</v>
      </c>
      <c r="DR3" s="1">
        <f t="shared" ref="DR3:EB3" si="0">DQ3+1</f>
        <v>43366</v>
      </c>
      <c r="DS3" s="1">
        <f t="shared" si="0"/>
        <v>43367</v>
      </c>
      <c r="DT3" s="1">
        <f t="shared" si="0"/>
        <v>43368</v>
      </c>
      <c r="DU3" s="1">
        <f t="shared" si="0"/>
        <v>43369</v>
      </c>
      <c r="DV3" s="1">
        <f t="shared" si="0"/>
        <v>43370</v>
      </c>
      <c r="DW3" s="1">
        <f t="shared" si="0"/>
        <v>43371</v>
      </c>
      <c r="DX3" s="1">
        <f t="shared" si="0"/>
        <v>43372</v>
      </c>
      <c r="DY3" s="1">
        <f t="shared" si="0"/>
        <v>43373</v>
      </c>
      <c r="DZ3" s="1">
        <f t="shared" si="0"/>
        <v>43374</v>
      </c>
      <c r="EA3" s="1">
        <f t="shared" si="0"/>
        <v>43375</v>
      </c>
      <c r="EB3" s="1">
        <f t="shared" si="0"/>
        <v>43376</v>
      </c>
      <c r="EC3" s="1">
        <f t="shared" ref="EC3" si="1">EB3+1</f>
        <v>43377</v>
      </c>
      <c r="ED3" s="1">
        <f t="shared" ref="ED3" si="2">EC3+1</f>
        <v>43378</v>
      </c>
      <c r="EE3" s="1">
        <f t="shared" ref="EE3" si="3">ED3+1</f>
        <v>43379</v>
      </c>
      <c r="EF3" s="1">
        <f t="shared" ref="EF3" si="4">EE3+1</f>
        <v>43380</v>
      </c>
      <c r="EG3" s="1">
        <f t="shared" ref="EG3" si="5">EF3+1</f>
        <v>43381</v>
      </c>
    </row>
    <row r="4" spans="2:137" x14ac:dyDescent="0.25">
      <c r="B4" s="6" t="s">
        <v>0</v>
      </c>
      <c r="C4" s="13">
        <f>Haddad!C4/(1-Haddad!C$6)</f>
        <v>0.59437899542748296</v>
      </c>
      <c r="D4" s="13">
        <f>Haddad!D4/(1-Haddad!D$6)</f>
        <v>0.55057639647383072</v>
      </c>
      <c r="E4" s="13">
        <f>Haddad!E4/(1-Haddad!E$6)</f>
        <v>0.55165031424554323</v>
      </c>
      <c r="F4" s="13">
        <f>Haddad!F4/(1-Haddad!F$6)</f>
        <v>0.54168839377138334</v>
      </c>
      <c r="G4" s="13">
        <f>Haddad!G4/(1-Haddad!G$6)</f>
        <v>0.53085353133198632</v>
      </c>
      <c r="H4" s="13">
        <f>Haddad!H4/(1-Haddad!H$6)</f>
        <v>0.5158894665179844</v>
      </c>
      <c r="I4" s="13">
        <f>Haddad!I4/(1-Haddad!I$6)</f>
        <v>0.4995142354601006</v>
      </c>
      <c r="J4" s="13">
        <f>Haddad!J4/(1-Haddad!J$6)</f>
        <v>0.50875018795872473</v>
      </c>
      <c r="K4" s="13">
        <f>Haddad!K4/(1-Haddad!K$6)</f>
        <v>0.50656168742317687</v>
      </c>
      <c r="L4" s="13">
        <f>Haddad!L4/(1-Haddad!L$6)</f>
        <v>0.50293954418332332</v>
      </c>
      <c r="M4" s="13">
        <f>Haddad!M4/(1-Haddad!M$6)</f>
        <v>0.49839562036018054</v>
      </c>
      <c r="N4" s="13">
        <f>Haddad!N4/(1-Haddad!N$6)</f>
        <v>0.50173624455399191</v>
      </c>
      <c r="O4" s="13">
        <f>Haddad!O4/(1-Haddad!O$6)</f>
        <v>0.50693609194516953</v>
      </c>
      <c r="P4" s="13">
        <f>Haddad!P4/(1-Haddad!P$6)</f>
        <v>0.50720439201777201</v>
      </c>
      <c r="Q4" s="13">
        <f>Haddad!Q4/(1-Haddad!Q$6)</f>
        <v>0.49480771301397514</v>
      </c>
      <c r="R4" s="13">
        <f>Haddad!R4/(1-Haddad!R$6)</f>
        <v>0.50120762729617185</v>
      </c>
      <c r="S4" s="13">
        <f>Haddad!S4/(1-Haddad!S$6)</f>
        <v>0.50248419165070524</v>
      </c>
      <c r="T4" s="13">
        <f>Haddad!T4/(1-Haddad!T$6)</f>
        <v>0.48616703364290037</v>
      </c>
      <c r="U4" s="13">
        <f>Haddad!U4/(1-Haddad!U$6)</f>
        <v>0.49918413629909819</v>
      </c>
      <c r="V4" s="13">
        <f>Haddad!V4/(1-Haddad!V$6)</f>
        <v>0.50559149055061514</v>
      </c>
      <c r="W4" s="13">
        <f>Haddad!W4/(1-Haddad!W$6)</f>
        <v>0.51735687439899114</v>
      </c>
      <c r="X4" s="13">
        <f>Haddad!X4/(1-Haddad!X$6)</f>
        <v>0.50903948178068026</v>
      </c>
      <c r="Y4" s="13">
        <f>Haddad!Y4/(1-Haddad!Y$6)</f>
        <v>0.50548678483377618</v>
      </c>
      <c r="Z4" s="13">
        <f>Haddad!Z4/(1-Haddad!Z$6)</f>
        <v>0.51547548253686681</v>
      </c>
      <c r="AA4" s="13">
        <f>Haddad!AA4/(1-Haddad!AA$6)</f>
        <v>0.54816962817604509</v>
      </c>
      <c r="AO4" s="6" t="s">
        <v>0</v>
      </c>
      <c r="AP4" t="e">
        <f t="shared" ref="AP4:BE6" si="6">HLOOKUP(AP$3,$B$3:$AM$6,MATCH($AO4,$B$3:$B$6,0),FALSE)</f>
        <v>#N/A</v>
      </c>
      <c r="AQ4" t="e">
        <f t="shared" si="6"/>
        <v>#N/A</v>
      </c>
      <c r="AR4" t="e">
        <f t="shared" si="6"/>
        <v>#N/A</v>
      </c>
      <c r="AS4" t="e">
        <f t="shared" si="6"/>
        <v>#N/A</v>
      </c>
      <c r="AT4" t="e">
        <f t="shared" si="6"/>
        <v>#N/A</v>
      </c>
      <c r="AU4" t="e">
        <f t="shared" si="6"/>
        <v>#N/A</v>
      </c>
      <c r="AV4" t="e">
        <f t="shared" si="6"/>
        <v>#N/A</v>
      </c>
      <c r="AW4" t="e">
        <f t="shared" si="6"/>
        <v>#N/A</v>
      </c>
      <c r="AX4" t="e">
        <f t="shared" si="6"/>
        <v>#N/A</v>
      </c>
      <c r="AY4" t="e">
        <f t="shared" si="6"/>
        <v>#N/A</v>
      </c>
      <c r="AZ4" t="e">
        <f t="shared" si="6"/>
        <v>#N/A</v>
      </c>
      <c r="BA4" t="e">
        <f t="shared" si="6"/>
        <v>#N/A</v>
      </c>
      <c r="BB4" t="e">
        <f t="shared" si="6"/>
        <v>#N/A</v>
      </c>
      <c r="BC4" t="e">
        <f t="shared" si="6"/>
        <v>#N/A</v>
      </c>
      <c r="BD4" t="e">
        <f t="shared" si="6"/>
        <v>#N/A</v>
      </c>
      <c r="BE4" t="e">
        <f t="shared" si="6"/>
        <v>#N/A</v>
      </c>
      <c r="BF4" t="e">
        <f t="shared" ref="BF4:BU6" si="7">HLOOKUP(BF$3,$B$3:$AM$6,MATCH($AO4,$B$3:$B$6,0),FALSE)</f>
        <v>#N/A</v>
      </c>
      <c r="BG4" t="e">
        <f t="shared" si="7"/>
        <v>#N/A</v>
      </c>
      <c r="BH4" t="e">
        <f t="shared" si="7"/>
        <v>#N/A</v>
      </c>
      <c r="BI4" t="e">
        <f t="shared" si="7"/>
        <v>#N/A</v>
      </c>
      <c r="BJ4" t="e">
        <f t="shared" si="7"/>
        <v>#N/A</v>
      </c>
      <c r="BK4" t="e">
        <f t="shared" si="7"/>
        <v>#N/A</v>
      </c>
      <c r="BL4" t="e">
        <f t="shared" si="7"/>
        <v>#N/A</v>
      </c>
      <c r="BM4" t="e">
        <f t="shared" si="7"/>
        <v>#N/A</v>
      </c>
      <c r="BN4" t="e">
        <f t="shared" si="7"/>
        <v>#N/A</v>
      </c>
      <c r="BO4" t="e">
        <f t="shared" si="7"/>
        <v>#N/A</v>
      </c>
      <c r="BP4" t="e">
        <f t="shared" si="7"/>
        <v>#N/A</v>
      </c>
      <c r="BQ4" t="e">
        <f t="shared" si="7"/>
        <v>#N/A</v>
      </c>
      <c r="BR4" t="e">
        <f t="shared" si="7"/>
        <v>#N/A</v>
      </c>
      <c r="BS4" t="e">
        <f t="shared" si="7"/>
        <v>#N/A</v>
      </c>
      <c r="BT4" t="e">
        <f t="shared" si="7"/>
        <v>#N/A</v>
      </c>
      <c r="BU4" t="e">
        <f t="shared" si="7"/>
        <v>#N/A</v>
      </c>
      <c r="BV4" t="e">
        <f t="shared" ref="BV4:CK6" si="8">HLOOKUP(BV$3,$B$3:$AM$6,MATCH($AO4,$B$3:$B$6,0),FALSE)</f>
        <v>#N/A</v>
      </c>
      <c r="BW4" t="e">
        <f t="shared" si="8"/>
        <v>#N/A</v>
      </c>
      <c r="BX4" t="e">
        <f t="shared" si="8"/>
        <v>#N/A</v>
      </c>
      <c r="BY4" t="e">
        <f t="shared" si="8"/>
        <v>#N/A</v>
      </c>
      <c r="BZ4" t="e">
        <f t="shared" si="8"/>
        <v>#N/A</v>
      </c>
      <c r="CA4" t="e">
        <f t="shared" si="8"/>
        <v>#N/A</v>
      </c>
      <c r="CB4" t="e">
        <f t="shared" si="8"/>
        <v>#N/A</v>
      </c>
      <c r="CC4" t="e">
        <f t="shared" si="8"/>
        <v>#N/A</v>
      </c>
      <c r="CD4" t="e">
        <f t="shared" si="8"/>
        <v>#N/A</v>
      </c>
      <c r="CE4" t="e">
        <f t="shared" si="8"/>
        <v>#N/A</v>
      </c>
      <c r="CF4" t="e">
        <f t="shared" si="8"/>
        <v>#N/A</v>
      </c>
      <c r="CG4" t="e">
        <f t="shared" si="8"/>
        <v>#N/A</v>
      </c>
      <c r="CH4" t="e">
        <f t="shared" si="8"/>
        <v>#N/A</v>
      </c>
      <c r="CI4" t="e">
        <f t="shared" si="8"/>
        <v>#N/A</v>
      </c>
      <c r="CJ4" t="e">
        <f t="shared" si="8"/>
        <v>#N/A</v>
      </c>
      <c r="CK4" t="e">
        <f t="shared" si="8"/>
        <v>#N/A</v>
      </c>
      <c r="CL4" t="e">
        <f t="shared" ref="CL4:DA6" si="9">HLOOKUP(CL$3,$B$3:$AM$6,MATCH($AO4,$B$3:$B$6,0),FALSE)</f>
        <v>#N/A</v>
      </c>
      <c r="CM4" t="e">
        <f t="shared" si="9"/>
        <v>#N/A</v>
      </c>
      <c r="CN4" t="e">
        <f t="shared" si="9"/>
        <v>#N/A</v>
      </c>
      <c r="CO4" t="e">
        <f t="shared" si="9"/>
        <v>#N/A</v>
      </c>
      <c r="CP4" t="e">
        <f t="shared" si="9"/>
        <v>#N/A</v>
      </c>
      <c r="CQ4" t="e">
        <f t="shared" si="9"/>
        <v>#N/A</v>
      </c>
      <c r="CR4" t="e">
        <f t="shared" si="9"/>
        <v>#N/A</v>
      </c>
      <c r="CS4" t="e">
        <f t="shared" si="9"/>
        <v>#N/A</v>
      </c>
      <c r="CT4" t="e">
        <f t="shared" si="9"/>
        <v>#N/A</v>
      </c>
      <c r="CU4" t="e">
        <f t="shared" si="9"/>
        <v>#N/A</v>
      </c>
      <c r="CV4" t="e">
        <f t="shared" si="9"/>
        <v>#N/A</v>
      </c>
      <c r="CW4" t="e">
        <f t="shared" si="9"/>
        <v>#N/A</v>
      </c>
      <c r="CX4" t="e">
        <f t="shared" si="9"/>
        <v>#N/A</v>
      </c>
      <c r="CY4" t="e">
        <f t="shared" si="9"/>
        <v>#N/A</v>
      </c>
      <c r="CZ4" t="e">
        <f t="shared" si="9"/>
        <v>#N/A</v>
      </c>
      <c r="DA4" t="e">
        <f t="shared" si="9"/>
        <v>#N/A</v>
      </c>
      <c r="DB4" t="e">
        <f t="shared" ref="DB4:DQ6" si="10">HLOOKUP(DB$3,$B$3:$AM$6,MATCH($AO4,$B$3:$B$6,0),FALSE)</f>
        <v>#N/A</v>
      </c>
      <c r="DC4" t="e">
        <f t="shared" si="10"/>
        <v>#N/A</v>
      </c>
      <c r="DD4" t="e">
        <f t="shared" si="10"/>
        <v>#N/A</v>
      </c>
      <c r="DE4" t="e">
        <f t="shared" si="10"/>
        <v>#N/A</v>
      </c>
      <c r="DF4" t="e">
        <f t="shared" si="10"/>
        <v>#N/A</v>
      </c>
      <c r="DG4">
        <f t="shared" si="10"/>
        <v>0.59437899542748296</v>
      </c>
      <c r="DH4">
        <f t="shared" si="10"/>
        <v>0.55057639647383072</v>
      </c>
      <c r="DI4">
        <f t="shared" si="10"/>
        <v>0.55165031424554323</v>
      </c>
      <c r="DJ4">
        <f t="shared" si="10"/>
        <v>0.54168839377138334</v>
      </c>
      <c r="DK4">
        <f t="shared" si="10"/>
        <v>0.53085353133198632</v>
      </c>
      <c r="DL4">
        <f t="shared" si="10"/>
        <v>0.4995142354601006</v>
      </c>
      <c r="DM4">
        <f t="shared" si="10"/>
        <v>0.50875018795872473</v>
      </c>
      <c r="DN4">
        <f t="shared" si="10"/>
        <v>0.50656168742317687</v>
      </c>
      <c r="DO4">
        <f t="shared" si="10"/>
        <v>0.50293954418332332</v>
      </c>
      <c r="DP4">
        <f t="shared" si="10"/>
        <v>0.49839562036018054</v>
      </c>
      <c r="DQ4" t="e">
        <f t="shared" si="10"/>
        <v>#N/A</v>
      </c>
      <c r="DR4">
        <f t="shared" ref="DR4:EG6" si="11">HLOOKUP(DR$3,$B$3:$AM$6,MATCH($AO4,$B$3:$B$6,0),FALSE)</f>
        <v>0.50173624455399191</v>
      </c>
      <c r="DS4">
        <f t="shared" si="11"/>
        <v>0.50693609194516953</v>
      </c>
      <c r="DT4">
        <f t="shared" si="11"/>
        <v>0.50720439201777201</v>
      </c>
      <c r="DU4">
        <f t="shared" si="11"/>
        <v>0.49480771301397514</v>
      </c>
      <c r="DV4">
        <f t="shared" si="11"/>
        <v>0.50120762729617185</v>
      </c>
      <c r="DW4">
        <f t="shared" si="11"/>
        <v>0.50248419165070524</v>
      </c>
      <c r="DX4" t="e">
        <f t="shared" si="11"/>
        <v>#N/A</v>
      </c>
      <c r="DY4">
        <f t="shared" si="11"/>
        <v>0.48616703364290037</v>
      </c>
      <c r="DZ4">
        <f t="shared" si="11"/>
        <v>0.49918413629909819</v>
      </c>
      <c r="EA4">
        <f t="shared" si="11"/>
        <v>0.50559149055061514</v>
      </c>
      <c r="EB4">
        <f t="shared" si="11"/>
        <v>0.51735687439899114</v>
      </c>
      <c r="EC4">
        <f t="shared" si="11"/>
        <v>0.50903948178068026</v>
      </c>
      <c r="ED4">
        <f t="shared" si="11"/>
        <v>0.50548678483377618</v>
      </c>
      <c r="EE4">
        <f t="shared" si="11"/>
        <v>0.51547548253686681</v>
      </c>
      <c r="EF4" t="e">
        <f t="shared" si="11"/>
        <v>#N/A</v>
      </c>
      <c r="EG4">
        <f t="shared" si="11"/>
        <v>0.54816962817604509</v>
      </c>
    </row>
    <row r="5" spans="2:137" x14ac:dyDescent="0.25">
      <c r="B5" s="8" t="s">
        <v>3</v>
      </c>
      <c r="C5" s="14">
        <f>Haddad!C5/(1-Haddad!C$6)</f>
        <v>0.4056210045725171</v>
      </c>
      <c r="D5" s="14">
        <f>Haddad!D5/(1-Haddad!D$6)</f>
        <v>0.44942360352616939</v>
      </c>
      <c r="E5" s="14">
        <f>Haddad!E5/(1-Haddad!E$6)</f>
        <v>0.44834968575445672</v>
      </c>
      <c r="F5" s="14">
        <f>Haddad!F5/(1-Haddad!F$6)</f>
        <v>0.45831160622861677</v>
      </c>
      <c r="G5" s="14">
        <f>Haddad!G5/(1-Haddad!G$6)</f>
        <v>0.46914646866801379</v>
      </c>
      <c r="H5" s="14">
        <f>Haddad!H5/(1-Haddad!H$6)</f>
        <v>0.48411053348201555</v>
      </c>
      <c r="I5" s="14">
        <f>Haddad!I5/(1-Haddad!I$6)</f>
        <v>0.50048576453989924</v>
      </c>
      <c r="J5" s="14">
        <f>Haddad!J5/(1-Haddad!J$6)</f>
        <v>0.49124981204127516</v>
      </c>
      <c r="K5" s="14">
        <f>Haddad!K5/(1-Haddad!K$6)</f>
        <v>0.49343831257682325</v>
      </c>
      <c r="L5" s="14">
        <f>Haddad!L5/(1-Haddad!L$6)</f>
        <v>0.49706045581667657</v>
      </c>
      <c r="M5" s="14">
        <f>Haddad!M5/(1-Haddad!M$6)</f>
        <v>0.5016043796398193</v>
      </c>
      <c r="N5" s="14">
        <f>Haddad!N5/(1-Haddad!N$6)</f>
        <v>0.49826375544600809</v>
      </c>
      <c r="O5" s="14">
        <f>Haddad!O5/(1-Haddad!O$6)</f>
        <v>0.49306390805483047</v>
      </c>
      <c r="P5" s="14">
        <f>Haddad!P5/(1-Haddad!P$6)</f>
        <v>0.49279560798222799</v>
      </c>
      <c r="Q5" s="14">
        <f>Haddad!Q5/(1-Haddad!Q$6)</f>
        <v>0.50519228698602481</v>
      </c>
      <c r="R5" s="14">
        <f>Haddad!R5/(1-Haddad!R$6)</f>
        <v>0.4987923727038282</v>
      </c>
      <c r="S5" s="14">
        <f>Haddad!S5/(1-Haddad!S$6)</f>
        <v>0.49751580834929482</v>
      </c>
      <c r="T5" s="14">
        <f>Haddad!T5/(1-Haddad!T$6)</f>
        <v>0.51383296635709963</v>
      </c>
      <c r="U5" s="14">
        <f>Haddad!U5/(1-Haddad!U$6)</f>
        <v>0.5008158637009017</v>
      </c>
      <c r="V5" s="14">
        <f>Haddad!V5/(1-Haddad!V$6)</f>
        <v>0.49440850944938491</v>
      </c>
      <c r="W5" s="14">
        <f>Haddad!W5/(1-Haddad!W$6)</f>
        <v>0.48264312560100903</v>
      </c>
      <c r="X5" s="14">
        <f>Haddad!X5/(1-Haddad!X$6)</f>
        <v>0.49096051821931974</v>
      </c>
      <c r="Y5" s="14">
        <f>Haddad!Y5/(1-Haddad!Y$6)</f>
        <v>0.49451321516622382</v>
      </c>
      <c r="Z5" s="14">
        <f>Haddad!Z5/(1-Haddad!Z$6)</f>
        <v>0.48452451746313324</v>
      </c>
      <c r="AA5" s="14">
        <f>Haddad!AA5/(1-Haddad!AA$6)</f>
        <v>0.45183037182395502</v>
      </c>
      <c r="AO5" s="8" t="s">
        <v>3</v>
      </c>
      <c r="AP5" t="e">
        <f t="shared" si="6"/>
        <v>#N/A</v>
      </c>
      <c r="AQ5" t="e">
        <f t="shared" si="6"/>
        <v>#N/A</v>
      </c>
      <c r="AR5" t="e">
        <f t="shared" si="6"/>
        <v>#N/A</v>
      </c>
      <c r="AS5" t="e">
        <f t="shared" si="6"/>
        <v>#N/A</v>
      </c>
      <c r="AT5" t="e">
        <f t="shared" si="6"/>
        <v>#N/A</v>
      </c>
      <c r="AU5" t="e">
        <f t="shared" si="6"/>
        <v>#N/A</v>
      </c>
      <c r="AV5" t="e">
        <f t="shared" si="6"/>
        <v>#N/A</v>
      </c>
      <c r="AW5" t="e">
        <f t="shared" si="6"/>
        <v>#N/A</v>
      </c>
      <c r="AX5" t="e">
        <f t="shared" si="6"/>
        <v>#N/A</v>
      </c>
      <c r="AY5" t="e">
        <f t="shared" si="6"/>
        <v>#N/A</v>
      </c>
      <c r="AZ5" t="e">
        <f t="shared" si="6"/>
        <v>#N/A</v>
      </c>
      <c r="BA5" t="e">
        <f t="shared" si="6"/>
        <v>#N/A</v>
      </c>
      <c r="BB5" t="e">
        <f t="shared" si="6"/>
        <v>#N/A</v>
      </c>
      <c r="BC5" t="e">
        <f t="shared" si="6"/>
        <v>#N/A</v>
      </c>
      <c r="BD5" t="e">
        <f t="shared" si="6"/>
        <v>#N/A</v>
      </c>
      <c r="BE5" t="e">
        <f t="shared" si="6"/>
        <v>#N/A</v>
      </c>
      <c r="BF5" t="e">
        <f t="shared" si="7"/>
        <v>#N/A</v>
      </c>
      <c r="BG5" t="e">
        <f t="shared" si="7"/>
        <v>#N/A</v>
      </c>
      <c r="BH5" t="e">
        <f t="shared" si="7"/>
        <v>#N/A</v>
      </c>
      <c r="BI5" t="e">
        <f t="shared" si="7"/>
        <v>#N/A</v>
      </c>
      <c r="BJ5" t="e">
        <f t="shared" si="7"/>
        <v>#N/A</v>
      </c>
      <c r="BK5" t="e">
        <f t="shared" si="7"/>
        <v>#N/A</v>
      </c>
      <c r="BL5" t="e">
        <f t="shared" si="7"/>
        <v>#N/A</v>
      </c>
      <c r="BM5" t="e">
        <f t="shared" si="7"/>
        <v>#N/A</v>
      </c>
      <c r="BN5" t="e">
        <f t="shared" si="7"/>
        <v>#N/A</v>
      </c>
      <c r="BO5" t="e">
        <f t="shared" si="7"/>
        <v>#N/A</v>
      </c>
      <c r="BP5" t="e">
        <f t="shared" si="7"/>
        <v>#N/A</v>
      </c>
      <c r="BQ5" t="e">
        <f t="shared" si="7"/>
        <v>#N/A</v>
      </c>
      <c r="BR5" t="e">
        <f t="shared" si="7"/>
        <v>#N/A</v>
      </c>
      <c r="BS5" t="e">
        <f t="shared" si="7"/>
        <v>#N/A</v>
      </c>
      <c r="BT5" t="e">
        <f t="shared" si="7"/>
        <v>#N/A</v>
      </c>
      <c r="BU5" t="e">
        <f t="shared" si="7"/>
        <v>#N/A</v>
      </c>
      <c r="BV5" t="e">
        <f t="shared" si="8"/>
        <v>#N/A</v>
      </c>
      <c r="BW5" t="e">
        <f t="shared" si="8"/>
        <v>#N/A</v>
      </c>
      <c r="BX5" t="e">
        <f t="shared" si="8"/>
        <v>#N/A</v>
      </c>
      <c r="BY5" t="e">
        <f t="shared" si="8"/>
        <v>#N/A</v>
      </c>
      <c r="BZ5" t="e">
        <f t="shared" si="8"/>
        <v>#N/A</v>
      </c>
      <c r="CA5" t="e">
        <f t="shared" si="8"/>
        <v>#N/A</v>
      </c>
      <c r="CB5" t="e">
        <f t="shared" si="8"/>
        <v>#N/A</v>
      </c>
      <c r="CC5" t="e">
        <f t="shared" si="8"/>
        <v>#N/A</v>
      </c>
      <c r="CD5" t="e">
        <f t="shared" si="8"/>
        <v>#N/A</v>
      </c>
      <c r="CE5" t="e">
        <f t="shared" si="8"/>
        <v>#N/A</v>
      </c>
      <c r="CF5" t="e">
        <f t="shared" si="8"/>
        <v>#N/A</v>
      </c>
      <c r="CG5" t="e">
        <f t="shared" si="8"/>
        <v>#N/A</v>
      </c>
      <c r="CH5" t="e">
        <f t="shared" si="8"/>
        <v>#N/A</v>
      </c>
      <c r="CI5" t="e">
        <f t="shared" si="8"/>
        <v>#N/A</v>
      </c>
      <c r="CJ5" t="e">
        <f t="shared" si="8"/>
        <v>#N/A</v>
      </c>
      <c r="CK5" t="e">
        <f t="shared" si="8"/>
        <v>#N/A</v>
      </c>
      <c r="CL5" t="e">
        <f t="shared" si="9"/>
        <v>#N/A</v>
      </c>
      <c r="CM5" t="e">
        <f t="shared" si="9"/>
        <v>#N/A</v>
      </c>
      <c r="CN5" t="e">
        <f t="shared" si="9"/>
        <v>#N/A</v>
      </c>
      <c r="CO5" t="e">
        <f t="shared" si="9"/>
        <v>#N/A</v>
      </c>
      <c r="CP5" t="e">
        <f t="shared" si="9"/>
        <v>#N/A</v>
      </c>
      <c r="CQ5" t="e">
        <f t="shared" si="9"/>
        <v>#N/A</v>
      </c>
      <c r="CR5" t="e">
        <f t="shared" si="9"/>
        <v>#N/A</v>
      </c>
      <c r="CS5" t="e">
        <f t="shared" si="9"/>
        <v>#N/A</v>
      </c>
      <c r="CT5" t="e">
        <f t="shared" si="9"/>
        <v>#N/A</v>
      </c>
      <c r="CU5" t="e">
        <f t="shared" si="9"/>
        <v>#N/A</v>
      </c>
      <c r="CV5" t="e">
        <f t="shared" si="9"/>
        <v>#N/A</v>
      </c>
      <c r="CW5" t="e">
        <f t="shared" si="9"/>
        <v>#N/A</v>
      </c>
      <c r="CX5" t="e">
        <f t="shared" si="9"/>
        <v>#N/A</v>
      </c>
      <c r="CY5" t="e">
        <f t="shared" si="9"/>
        <v>#N/A</v>
      </c>
      <c r="CZ5" t="e">
        <f t="shared" si="9"/>
        <v>#N/A</v>
      </c>
      <c r="DA5" t="e">
        <f t="shared" si="9"/>
        <v>#N/A</v>
      </c>
      <c r="DB5" t="e">
        <f t="shared" si="10"/>
        <v>#N/A</v>
      </c>
      <c r="DC5" t="e">
        <f t="shared" si="10"/>
        <v>#N/A</v>
      </c>
      <c r="DD5" t="e">
        <f t="shared" si="10"/>
        <v>#N/A</v>
      </c>
      <c r="DE5" t="e">
        <f t="shared" si="10"/>
        <v>#N/A</v>
      </c>
      <c r="DF5" t="e">
        <f t="shared" si="10"/>
        <v>#N/A</v>
      </c>
      <c r="DG5">
        <f t="shared" si="10"/>
        <v>0.4056210045725171</v>
      </c>
      <c r="DH5">
        <f t="shared" si="10"/>
        <v>0.44942360352616939</v>
      </c>
      <c r="DI5">
        <f t="shared" si="10"/>
        <v>0.44834968575445672</v>
      </c>
      <c r="DJ5">
        <f t="shared" si="10"/>
        <v>0.45831160622861677</v>
      </c>
      <c r="DK5">
        <f t="shared" si="10"/>
        <v>0.46914646866801379</v>
      </c>
      <c r="DL5">
        <f t="shared" si="10"/>
        <v>0.50048576453989924</v>
      </c>
      <c r="DM5">
        <f t="shared" si="10"/>
        <v>0.49124981204127516</v>
      </c>
      <c r="DN5">
        <f t="shared" si="10"/>
        <v>0.49343831257682325</v>
      </c>
      <c r="DO5">
        <f t="shared" si="10"/>
        <v>0.49706045581667657</v>
      </c>
      <c r="DP5">
        <f t="shared" si="10"/>
        <v>0.5016043796398193</v>
      </c>
      <c r="DQ5" t="e">
        <f t="shared" si="10"/>
        <v>#N/A</v>
      </c>
      <c r="DR5">
        <f t="shared" si="11"/>
        <v>0.49826375544600809</v>
      </c>
      <c r="DS5">
        <f t="shared" si="11"/>
        <v>0.49306390805483047</v>
      </c>
      <c r="DT5">
        <f t="shared" si="11"/>
        <v>0.49279560798222799</v>
      </c>
      <c r="DU5">
        <f t="shared" si="11"/>
        <v>0.50519228698602481</v>
      </c>
      <c r="DV5">
        <f t="shared" si="11"/>
        <v>0.4987923727038282</v>
      </c>
      <c r="DW5">
        <f t="shared" si="11"/>
        <v>0.49751580834929482</v>
      </c>
      <c r="DX5" t="e">
        <f t="shared" si="11"/>
        <v>#N/A</v>
      </c>
      <c r="DY5">
        <f t="shared" si="11"/>
        <v>0.51383296635709963</v>
      </c>
      <c r="DZ5">
        <f t="shared" si="11"/>
        <v>0.5008158637009017</v>
      </c>
      <c r="EA5">
        <f t="shared" si="11"/>
        <v>0.49440850944938491</v>
      </c>
      <c r="EB5">
        <f t="shared" si="11"/>
        <v>0.48264312560100903</v>
      </c>
      <c r="EC5">
        <f t="shared" si="11"/>
        <v>0.49096051821931974</v>
      </c>
      <c r="ED5">
        <f t="shared" si="11"/>
        <v>0.49451321516622382</v>
      </c>
      <c r="EE5">
        <f t="shared" si="11"/>
        <v>0.48452451746313324</v>
      </c>
      <c r="EF5" t="e">
        <f t="shared" si="11"/>
        <v>#N/A</v>
      </c>
      <c r="EG5">
        <f t="shared" si="11"/>
        <v>0.45183037182395502</v>
      </c>
    </row>
    <row r="6" spans="2:137" x14ac:dyDescent="0.25">
      <c r="B6" s="7" t="s">
        <v>8</v>
      </c>
      <c r="C6" s="4"/>
      <c r="D6" s="4"/>
      <c r="E6" s="4"/>
      <c r="F6" s="4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AO6" s="7" t="s">
        <v>8</v>
      </c>
      <c r="AP6" t="e">
        <f t="shared" si="6"/>
        <v>#N/A</v>
      </c>
      <c r="AQ6" t="e">
        <f t="shared" si="6"/>
        <v>#N/A</v>
      </c>
      <c r="AR6" t="e">
        <f t="shared" si="6"/>
        <v>#N/A</v>
      </c>
      <c r="AS6" t="e">
        <f t="shared" si="6"/>
        <v>#N/A</v>
      </c>
      <c r="AT6" t="e">
        <f t="shared" si="6"/>
        <v>#N/A</v>
      </c>
      <c r="AU6" t="e">
        <f t="shared" si="6"/>
        <v>#N/A</v>
      </c>
      <c r="AV6" t="e">
        <f t="shared" si="6"/>
        <v>#N/A</v>
      </c>
      <c r="AW6" t="e">
        <f t="shared" si="6"/>
        <v>#N/A</v>
      </c>
      <c r="AX6" t="e">
        <f t="shared" si="6"/>
        <v>#N/A</v>
      </c>
      <c r="AY6" t="e">
        <f t="shared" si="6"/>
        <v>#N/A</v>
      </c>
      <c r="AZ6" t="e">
        <f t="shared" si="6"/>
        <v>#N/A</v>
      </c>
      <c r="BA6" t="e">
        <f t="shared" si="6"/>
        <v>#N/A</v>
      </c>
      <c r="BB6" t="e">
        <f t="shared" si="6"/>
        <v>#N/A</v>
      </c>
      <c r="BC6" t="e">
        <f t="shared" si="6"/>
        <v>#N/A</v>
      </c>
      <c r="BD6" t="e">
        <f t="shared" si="6"/>
        <v>#N/A</v>
      </c>
      <c r="BE6" t="e">
        <f t="shared" si="6"/>
        <v>#N/A</v>
      </c>
      <c r="BF6" t="e">
        <f t="shared" si="7"/>
        <v>#N/A</v>
      </c>
      <c r="BG6" t="e">
        <f t="shared" si="7"/>
        <v>#N/A</v>
      </c>
      <c r="BH6" t="e">
        <f t="shared" si="7"/>
        <v>#N/A</v>
      </c>
      <c r="BI6" t="e">
        <f t="shared" si="7"/>
        <v>#N/A</v>
      </c>
      <c r="BJ6" t="e">
        <f t="shared" si="7"/>
        <v>#N/A</v>
      </c>
      <c r="BK6" t="e">
        <f t="shared" si="7"/>
        <v>#N/A</v>
      </c>
      <c r="BL6" t="e">
        <f t="shared" si="7"/>
        <v>#N/A</v>
      </c>
      <c r="BM6" t="e">
        <f t="shared" si="7"/>
        <v>#N/A</v>
      </c>
      <c r="BN6" t="e">
        <f t="shared" si="7"/>
        <v>#N/A</v>
      </c>
      <c r="BO6" t="e">
        <f t="shared" si="7"/>
        <v>#N/A</v>
      </c>
      <c r="BP6" t="e">
        <f t="shared" si="7"/>
        <v>#N/A</v>
      </c>
      <c r="BQ6" t="e">
        <f t="shared" si="7"/>
        <v>#N/A</v>
      </c>
      <c r="BR6" t="e">
        <f t="shared" si="7"/>
        <v>#N/A</v>
      </c>
      <c r="BS6" t="e">
        <f t="shared" si="7"/>
        <v>#N/A</v>
      </c>
      <c r="BT6" t="e">
        <f t="shared" si="7"/>
        <v>#N/A</v>
      </c>
      <c r="BU6" t="e">
        <f t="shared" si="7"/>
        <v>#N/A</v>
      </c>
      <c r="BV6" t="e">
        <f t="shared" si="8"/>
        <v>#N/A</v>
      </c>
      <c r="BW6" t="e">
        <f t="shared" si="8"/>
        <v>#N/A</v>
      </c>
      <c r="BX6" t="e">
        <f t="shared" si="8"/>
        <v>#N/A</v>
      </c>
      <c r="BY6" t="e">
        <f t="shared" si="8"/>
        <v>#N/A</v>
      </c>
      <c r="BZ6" t="e">
        <f t="shared" si="8"/>
        <v>#N/A</v>
      </c>
      <c r="CA6" t="e">
        <f t="shared" si="8"/>
        <v>#N/A</v>
      </c>
      <c r="CB6" t="e">
        <f t="shared" si="8"/>
        <v>#N/A</v>
      </c>
      <c r="CC6" t="e">
        <f t="shared" si="8"/>
        <v>#N/A</v>
      </c>
      <c r="CD6" t="e">
        <f t="shared" si="8"/>
        <v>#N/A</v>
      </c>
      <c r="CE6" t="e">
        <f t="shared" si="8"/>
        <v>#N/A</v>
      </c>
      <c r="CF6" t="e">
        <f t="shared" si="8"/>
        <v>#N/A</v>
      </c>
      <c r="CG6" t="e">
        <f t="shared" si="8"/>
        <v>#N/A</v>
      </c>
      <c r="CH6" t="e">
        <f t="shared" si="8"/>
        <v>#N/A</v>
      </c>
      <c r="CI6" t="e">
        <f t="shared" si="8"/>
        <v>#N/A</v>
      </c>
      <c r="CJ6" t="e">
        <f t="shared" si="8"/>
        <v>#N/A</v>
      </c>
      <c r="CK6" t="e">
        <f t="shared" si="8"/>
        <v>#N/A</v>
      </c>
      <c r="CL6" t="e">
        <f t="shared" si="9"/>
        <v>#N/A</v>
      </c>
      <c r="CM6" t="e">
        <f t="shared" si="9"/>
        <v>#N/A</v>
      </c>
      <c r="CN6" t="e">
        <f t="shared" si="9"/>
        <v>#N/A</v>
      </c>
      <c r="CO6" t="e">
        <f t="shared" si="9"/>
        <v>#N/A</v>
      </c>
      <c r="CP6" t="e">
        <f t="shared" si="9"/>
        <v>#N/A</v>
      </c>
      <c r="CQ6" t="e">
        <f t="shared" si="9"/>
        <v>#N/A</v>
      </c>
      <c r="CR6" t="e">
        <f t="shared" si="9"/>
        <v>#N/A</v>
      </c>
      <c r="CS6" t="e">
        <f t="shared" si="9"/>
        <v>#N/A</v>
      </c>
      <c r="CT6" t="e">
        <f t="shared" si="9"/>
        <v>#N/A</v>
      </c>
      <c r="CU6" t="e">
        <f t="shared" si="9"/>
        <v>#N/A</v>
      </c>
      <c r="CV6" t="e">
        <f t="shared" si="9"/>
        <v>#N/A</v>
      </c>
      <c r="CW6" t="e">
        <f t="shared" si="9"/>
        <v>#N/A</v>
      </c>
      <c r="CX6" t="e">
        <f t="shared" si="9"/>
        <v>#N/A</v>
      </c>
      <c r="CY6" t="e">
        <f t="shared" si="9"/>
        <v>#N/A</v>
      </c>
      <c r="CZ6" t="e">
        <f t="shared" si="9"/>
        <v>#N/A</v>
      </c>
      <c r="DA6" t="e">
        <f t="shared" si="9"/>
        <v>#N/A</v>
      </c>
      <c r="DB6" t="e">
        <f t="shared" si="10"/>
        <v>#N/A</v>
      </c>
      <c r="DC6" t="e">
        <f t="shared" si="10"/>
        <v>#N/A</v>
      </c>
      <c r="DD6" t="e">
        <f t="shared" si="10"/>
        <v>#N/A</v>
      </c>
      <c r="DE6" t="e">
        <f t="shared" si="10"/>
        <v>#N/A</v>
      </c>
      <c r="DF6" t="e">
        <f t="shared" si="10"/>
        <v>#N/A</v>
      </c>
      <c r="DG6">
        <f t="shared" si="10"/>
        <v>0</v>
      </c>
      <c r="DH6">
        <f t="shared" si="10"/>
        <v>0</v>
      </c>
      <c r="DI6">
        <f t="shared" si="10"/>
        <v>0</v>
      </c>
      <c r="DJ6">
        <f t="shared" si="10"/>
        <v>0</v>
      </c>
      <c r="DK6">
        <f t="shared" si="10"/>
        <v>0</v>
      </c>
      <c r="DL6">
        <f t="shared" si="10"/>
        <v>0</v>
      </c>
      <c r="DM6">
        <f t="shared" si="10"/>
        <v>0</v>
      </c>
      <c r="DN6">
        <f t="shared" si="10"/>
        <v>0</v>
      </c>
      <c r="DO6">
        <f t="shared" si="10"/>
        <v>0</v>
      </c>
      <c r="DP6">
        <f t="shared" si="10"/>
        <v>0</v>
      </c>
      <c r="DQ6" t="e">
        <f t="shared" si="10"/>
        <v>#N/A</v>
      </c>
      <c r="DR6">
        <f t="shared" si="11"/>
        <v>0</v>
      </c>
      <c r="DS6">
        <f t="shared" si="11"/>
        <v>0</v>
      </c>
      <c r="DT6">
        <f t="shared" si="11"/>
        <v>0</v>
      </c>
      <c r="DU6">
        <f t="shared" si="11"/>
        <v>0</v>
      </c>
      <c r="DV6">
        <f t="shared" si="11"/>
        <v>0</v>
      </c>
      <c r="DW6">
        <f t="shared" si="11"/>
        <v>0</v>
      </c>
      <c r="DX6" t="e">
        <f t="shared" si="11"/>
        <v>#N/A</v>
      </c>
      <c r="DY6">
        <f t="shared" si="11"/>
        <v>0</v>
      </c>
      <c r="DZ6">
        <f t="shared" si="11"/>
        <v>0</v>
      </c>
      <c r="EA6">
        <f t="shared" si="11"/>
        <v>0</v>
      </c>
      <c r="EB6">
        <f t="shared" si="11"/>
        <v>0</v>
      </c>
      <c r="EC6">
        <f t="shared" si="11"/>
        <v>0</v>
      </c>
      <c r="ED6">
        <f t="shared" si="11"/>
        <v>0</v>
      </c>
      <c r="EE6">
        <f t="shared" si="11"/>
        <v>0</v>
      </c>
      <c r="EF6" t="e">
        <f t="shared" si="11"/>
        <v>#N/A</v>
      </c>
      <c r="EG6">
        <f t="shared" si="11"/>
        <v>0</v>
      </c>
    </row>
    <row r="7" spans="2:137" ht="15.75" thickBot="1" x14ac:dyDescent="0.3">
      <c r="C7" s="2"/>
      <c r="D7" s="2"/>
      <c r="E7" s="2"/>
      <c r="F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2:137" ht="15.75" thickBot="1" x14ac:dyDescent="0.3">
      <c r="B8" s="5" t="s">
        <v>6</v>
      </c>
      <c r="C8" s="1">
        <f>Haddad!C9</f>
        <v>43358</v>
      </c>
      <c r="D8" s="1">
        <f>Haddad!D9</f>
        <v>43359</v>
      </c>
      <c r="E8" s="1">
        <f>Haddad!E9</f>
        <v>43360</v>
      </c>
      <c r="F8" s="1">
        <f>Haddad!F9</f>
        <v>43361</v>
      </c>
      <c r="G8" s="1">
        <f>Haddad!G9</f>
        <v>43362</v>
      </c>
      <c r="H8" s="1">
        <f>Haddad!H9</f>
        <v>43363</v>
      </c>
      <c r="I8" s="1">
        <f>Haddad!I9</f>
        <v>43364</v>
      </c>
      <c r="J8" s="1">
        <f>Haddad!J9</f>
        <v>43365</v>
      </c>
      <c r="K8" s="1">
        <f>Haddad!K9</f>
        <v>43366</v>
      </c>
      <c r="L8" s="1">
        <f>Haddad!L9</f>
        <v>43367</v>
      </c>
      <c r="M8" s="1">
        <f>Haddad!M9</f>
        <v>43368</v>
      </c>
      <c r="N8" s="1">
        <f>Haddad!N9</f>
        <v>43369</v>
      </c>
      <c r="O8" s="1">
        <f>Haddad!O9</f>
        <v>43370</v>
      </c>
      <c r="P8" s="1">
        <f>Haddad!P9</f>
        <v>43371</v>
      </c>
      <c r="Q8" s="1">
        <f>Haddad!Q9</f>
        <v>43372</v>
      </c>
      <c r="R8" s="1">
        <f>Haddad!R9</f>
        <v>43373</v>
      </c>
      <c r="S8" s="1">
        <f>Haddad!S9</f>
        <v>43374</v>
      </c>
      <c r="T8" s="1">
        <f>Haddad!T9</f>
        <v>43375</v>
      </c>
      <c r="U8" s="1">
        <f>Haddad!U9</f>
        <v>43376</v>
      </c>
      <c r="V8" s="1">
        <f>Haddad!V9</f>
        <v>43377</v>
      </c>
      <c r="W8" s="1">
        <f>Haddad!W9</f>
        <v>43378</v>
      </c>
      <c r="X8" s="1">
        <f>Haddad!X9</f>
        <v>43379</v>
      </c>
      <c r="Y8" s="1">
        <f>Haddad!Y9</f>
        <v>43380</v>
      </c>
      <c r="Z8" s="1">
        <f>Haddad!Z9</f>
        <v>43381</v>
      </c>
      <c r="AA8" s="1">
        <f>Haddad!AA9</f>
        <v>43382</v>
      </c>
      <c r="AO8" s="5" t="s">
        <v>6</v>
      </c>
      <c r="AP8" s="1">
        <f>Marina!AP8</f>
        <v>43257</v>
      </c>
      <c r="AQ8" s="1">
        <f>Marina!AQ8</f>
        <v>43258</v>
      </c>
      <c r="AR8" s="1">
        <f>Marina!AR8</f>
        <v>43259</v>
      </c>
      <c r="AS8" s="1">
        <f>Marina!AS8</f>
        <v>43262</v>
      </c>
      <c r="AT8" s="1">
        <f>Marina!AT8</f>
        <v>43263</v>
      </c>
      <c r="AU8" s="1">
        <f>Marina!AU8</f>
        <v>43264</v>
      </c>
      <c r="AV8" s="1">
        <f>Marina!AV8</f>
        <v>43265</v>
      </c>
      <c r="AW8" s="1">
        <f>Marina!AW8</f>
        <v>43266</v>
      </c>
      <c r="AX8" s="1">
        <f>Marina!AX8</f>
        <v>43269</v>
      </c>
      <c r="AY8" s="1">
        <f>Marina!AY8</f>
        <v>43270</v>
      </c>
      <c r="AZ8" s="1">
        <f>Marina!AZ8</f>
        <v>43271</v>
      </c>
      <c r="BA8" s="1">
        <f>Marina!BA8</f>
        <v>43272</v>
      </c>
      <c r="BB8" s="1">
        <f>Marina!BB8</f>
        <v>43273</v>
      </c>
      <c r="BC8" s="1">
        <f>Marina!BC8</f>
        <v>43276</v>
      </c>
      <c r="BD8" s="1">
        <f>Marina!BD8</f>
        <v>43277</v>
      </c>
      <c r="BE8" s="1">
        <f>Marina!BE8</f>
        <v>43278</v>
      </c>
      <c r="BF8" s="1">
        <f>Marina!BF8</f>
        <v>43279</v>
      </c>
      <c r="BG8" s="1">
        <f>Marina!BG8</f>
        <v>43280</v>
      </c>
      <c r="BH8" s="1">
        <f>Marina!BH8</f>
        <v>43283</v>
      </c>
      <c r="BI8" s="1">
        <f>Marina!BI8</f>
        <v>43284</v>
      </c>
      <c r="BJ8" s="1">
        <f>Marina!BJ8</f>
        <v>43285</v>
      </c>
      <c r="BK8" s="1">
        <f>Marina!BK8</f>
        <v>43286</v>
      </c>
      <c r="BL8" s="1">
        <f>Marina!BL8</f>
        <v>43287</v>
      </c>
      <c r="BM8" s="1">
        <f>Marina!BM8</f>
        <v>43290</v>
      </c>
      <c r="BN8" s="1">
        <f>Marina!BN8</f>
        <v>43291</v>
      </c>
      <c r="BO8" s="1">
        <f>Marina!BO8</f>
        <v>43292</v>
      </c>
      <c r="BP8" s="1">
        <f>Marina!BP8</f>
        <v>43293</v>
      </c>
      <c r="BQ8" s="1">
        <f>Marina!BQ8</f>
        <v>43294</v>
      </c>
      <c r="BR8" s="1">
        <f>Marina!BR8</f>
        <v>43297</v>
      </c>
      <c r="BS8" s="1">
        <f>Marina!BS8</f>
        <v>43298</v>
      </c>
      <c r="BT8" s="1">
        <f>Marina!BT8</f>
        <v>43299</v>
      </c>
      <c r="BU8" s="1">
        <f>Marina!BU8</f>
        <v>43300</v>
      </c>
      <c r="BV8" s="1">
        <f>Marina!BV8</f>
        <v>43301</v>
      </c>
      <c r="BW8" s="1">
        <f>Marina!BW8</f>
        <v>43304</v>
      </c>
      <c r="BX8" s="1">
        <f>Marina!BX8</f>
        <v>43305</v>
      </c>
      <c r="BY8" s="1">
        <f>Marina!BY8</f>
        <v>43306</v>
      </c>
      <c r="BZ8" s="1">
        <f>Marina!BZ8</f>
        <v>43307</v>
      </c>
      <c r="CA8" s="1">
        <f>Marina!CA8</f>
        <v>43308</v>
      </c>
      <c r="CB8" s="1">
        <f>Marina!CB8</f>
        <v>43311</v>
      </c>
      <c r="CC8" s="1">
        <f>Marina!CC8</f>
        <v>43312</v>
      </c>
      <c r="CD8" s="1">
        <f>Marina!CD8</f>
        <v>43313</v>
      </c>
      <c r="CE8" s="1">
        <f>Marina!CE8</f>
        <v>43314</v>
      </c>
      <c r="CF8" s="1">
        <f>Marina!CF8</f>
        <v>43315</v>
      </c>
      <c r="CG8" s="1">
        <f>Marina!CG8</f>
        <v>43318</v>
      </c>
      <c r="CH8" s="1">
        <f>Marina!CH8</f>
        <v>43319</v>
      </c>
      <c r="CI8" s="1">
        <f>Marina!CI8</f>
        <v>43320</v>
      </c>
      <c r="CJ8" s="1">
        <f>Marina!CJ8</f>
        <v>43321</v>
      </c>
      <c r="CK8" s="1">
        <f>Marina!CK8</f>
        <v>43322</v>
      </c>
      <c r="CL8" s="1">
        <f>Marina!CL8</f>
        <v>43325</v>
      </c>
      <c r="CM8" s="1">
        <f>Marina!CM8</f>
        <v>43326</v>
      </c>
      <c r="CN8" s="1">
        <f>Marina!CN8</f>
        <v>43327</v>
      </c>
      <c r="CO8" s="1">
        <f>Marina!CO8</f>
        <v>43328</v>
      </c>
      <c r="CP8" s="1">
        <f>Marina!CP8</f>
        <v>43329</v>
      </c>
      <c r="CQ8" s="1">
        <f>Marina!CQ8</f>
        <v>43332</v>
      </c>
      <c r="CR8" s="1">
        <f>Marina!CR8</f>
        <v>43333</v>
      </c>
      <c r="CS8" s="1">
        <f>Marina!CS8</f>
        <v>43334</v>
      </c>
      <c r="CT8" s="1">
        <f>Marina!CT8</f>
        <v>43335</v>
      </c>
      <c r="CU8" s="1">
        <f>Marina!CU8</f>
        <v>43336</v>
      </c>
      <c r="CV8" s="1">
        <f>Marina!CV8</f>
        <v>43339</v>
      </c>
      <c r="CW8" s="1">
        <f>Marina!CW8</f>
        <v>43340</v>
      </c>
      <c r="CX8" s="1">
        <f>Marina!CX8</f>
        <v>43341</v>
      </c>
      <c r="CY8" s="1">
        <f>Marina!CY8</f>
        <v>43342</v>
      </c>
      <c r="CZ8" s="1">
        <f>Marina!CZ8</f>
        <v>43343</v>
      </c>
      <c r="DA8" s="1">
        <f>Marina!DA8</f>
        <v>43346</v>
      </c>
      <c r="DB8" s="1">
        <f>Marina!DB8</f>
        <v>43347</v>
      </c>
      <c r="DC8" s="1">
        <f>Marina!DC8</f>
        <v>43348</v>
      </c>
      <c r="DD8" s="1">
        <f>Marina!DD8</f>
        <v>43349</v>
      </c>
      <c r="DE8" s="1">
        <f>Marina!DE8</f>
        <v>43350</v>
      </c>
      <c r="DF8" s="1">
        <f>Marina!DF8</f>
        <v>43352</v>
      </c>
      <c r="DG8" s="1">
        <f>Marina!DG8</f>
        <v>43353</v>
      </c>
      <c r="DH8" s="1">
        <f>Marina!DH8</f>
        <v>43354</v>
      </c>
      <c r="DI8" s="1">
        <f>Marina!DI8</f>
        <v>43355</v>
      </c>
      <c r="DJ8" s="1">
        <f>Marina!DJ8</f>
        <v>43356</v>
      </c>
      <c r="DK8" s="1">
        <f>Marina!DK8</f>
        <v>43357</v>
      </c>
      <c r="DL8" s="1">
        <f>Marina!DL8</f>
        <v>43360</v>
      </c>
      <c r="DM8" s="1">
        <f>Marina!DM8</f>
        <v>43361</v>
      </c>
      <c r="DN8" s="1">
        <f>Marina!DN8</f>
        <v>43362</v>
      </c>
      <c r="DO8" s="1">
        <f>Marina!DO8</f>
        <v>43363</v>
      </c>
      <c r="DP8" s="1">
        <f>Marina!DP8</f>
        <v>43364</v>
      </c>
      <c r="DQ8" s="1">
        <f>DQ3</f>
        <v>43365</v>
      </c>
      <c r="DR8" s="1">
        <f t="shared" ref="DR8:EB8" si="12">DR3</f>
        <v>43366</v>
      </c>
      <c r="DS8" s="1">
        <f t="shared" si="12"/>
        <v>43367</v>
      </c>
      <c r="DT8" s="1">
        <f t="shared" si="12"/>
        <v>43368</v>
      </c>
      <c r="DU8" s="1">
        <f t="shared" si="12"/>
        <v>43369</v>
      </c>
      <c r="DV8" s="1">
        <f t="shared" si="12"/>
        <v>43370</v>
      </c>
      <c r="DW8" s="1">
        <f t="shared" si="12"/>
        <v>43371</v>
      </c>
      <c r="DX8" s="1">
        <f t="shared" si="12"/>
        <v>43372</v>
      </c>
      <c r="DY8" s="1">
        <f t="shared" si="12"/>
        <v>43373</v>
      </c>
      <c r="DZ8" s="1">
        <f t="shared" si="12"/>
        <v>43374</v>
      </c>
      <c r="EA8" s="1">
        <f t="shared" si="12"/>
        <v>43375</v>
      </c>
      <c r="EB8" s="1">
        <f t="shared" si="12"/>
        <v>43376</v>
      </c>
      <c r="EC8" s="1">
        <f t="shared" ref="EC8:ED8" si="13">EC3</f>
        <v>43377</v>
      </c>
      <c r="ED8" s="1">
        <f t="shared" si="13"/>
        <v>43378</v>
      </c>
      <c r="EE8" s="1">
        <f t="shared" ref="EE8:EG8" si="14">EE3</f>
        <v>43379</v>
      </c>
      <c r="EF8" s="1">
        <f t="shared" si="14"/>
        <v>43380</v>
      </c>
      <c r="EG8" s="1">
        <f t="shared" si="14"/>
        <v>43381</v>
      </c>
    </row>
    <row r="9" spans="2:137" x14ac:dyDescent="0.25">
      <c r="B9" s="6" t="s">
        <v>0</v>
      </c>
      <c r="C9" s="13">
        <f>Haddad!C10/(1-Haddad!C$12)</f>
        <v>0.50694133452754142</v>
      </c>
      <c r="D9" s="13">
        <f>Haddad!D10/(1-Haddad!D$12)</f>
        <v>0.50660211267605626</v>
      </c>
      <c r="E9" s="13">
        <f>Haddad!E10/(1-Haddad!E$12)</f>
        <v>0.50367806144526173</v>
      </c>
      <c r="F9" s="13">
        <f>Haddad!F10/(1-Haddad!F$12)</f>
        <v>0.49914893617021278</v>
      </c>
      <c r="G9" s="13">
        <f>Haddad!G10/(1-Haddad!G$12)</f>
        <v>0.48659966499162471</v>
      </c>
      <c r="H9" s="13">
        <f>Haddad!H10/(1-Haddad!H$12)</f>
        <v>0.48231377444860596</v>
      </c>
      <c r="I9" s="13">
        <f>Haddad!I10/(1-Haddad!I$12)</f>
        <v>0.48137417218543038</v>
      </c>
      <c r="J9" s="13">
        <f>Haddad!J10/(1-Haddad!J$12)</f>
        <v>0.49195876288659796</v>
      </c>
      <c r="K9" s="13">
        <f>Haddad!K10/(1-Haddad!K$12)</f>
        <v>0.49447852760736188</v>
      </c>
      <c r="L9" s="13">
        <f>Haddad!L10/(1-Haddad!L$12)</f>
        <v>0.49796747967479676</v>
      </c>
      <c r="M9" s="13">
        <f>Haddad!M10/(1-Haddad!M$12)</f>
        <v>0.49858927851672713</v>
      </c>
      <c r="N9" s="13">
        <f>Haddad!N10/(1-Haddad!N$12)</f>
        <v>0.49739478957915828</v>
      </c>
      <c r="O9" s="13">
        <f>Haddad!O10/(1-Haddad!O$12)</f>
        <v>0.49800796812749004</v>
      </c>
      <c r="P9" s="13">
        <f>Haddad!P10/(1-Haddad!P$12)</f>
        <v>0.49999999999999994</v>
      </c>
      <c r="Q9" s="13">
        <f>Haddad!Q10/(1-Haddad!Q$12)</f>
        <v>0.502373417721519</v>
      </c>
      <c r="R9" s="13">
        <f>Haddad!R10/(1-Haddad!R$12)</f>
        <v>0.50494657696873757</v>
      </c>
      <c r="S9" s="13">
        <f>Haddad!S10/(1-Haddad!S$12)</f>
        <v>0.50595710881652101</v>
      </c>
      <c r="T9" s="13">
        <f>Haddad!T10/(1-Haddad!T$12)</f>
        <v>0.50318979266347685</v>
      </c>
      <c r="U9" s="13">
        <f>Haddad!U10/(1-Haddad!U$12)</f>
        <v>0.50776583034647549</v>
      </c>
      <c r="V9" s="13">
        <f>Haddad!V10/(1-Haddad!V$12)</f>
        <v>0.49760765550239233</v>
      </c>
      <c r="W9" s="13">
        <f>Haddad!W10/(1-Haddad!W$12)</f>
        <v>0.50714285714285712</v>
      </c>
      <c r="X9" s="13">
        <f>Haddad!X10/(1-Haddad!X$12)</f>
        <v>0.51764705882352946</v>
      </c>
      <c r="Y9" s="13">
        <f>Haddad!Y10/(1-Haddad!Y$12)</f>
        <v>0.51529411764705879</v>
      </c>
      <c r="Z9" s="13">
        <f>Haddad!Z10/(1-Haddad!Z$12)</f>
        <v>0.52199762187871579</v>
      </c>
      <c r="AA9" s="13">
        <f>Haddad!AA10/(1-Haddad!AA$12)</f>
        <v>0.51948051948051954</v>
      </c>
      <c r="AO9" s="6" t="s">
        <v>0</v>
      </c>
      <c r="AP9" t="e">
        <f t="shared" ref="AP9:BE11" si="15">HLOOKUP(AP$3,$B$8:$AM$11,MATCH($AO9,$B$8:$B$11,0),FALSE)</f>
        <v>#N/A</v>
      </c>
      <c r="AQ9" t="e">
        <f t="shared" si="15"/>
        <v>#N/A</v>
      </c>
      <c r="AR9" t="e">
        <f t="shared" si="15"/>
        <v>#N/A</v>
      </c>
      <c r="AS9" t="e">
        <f t="shared" si="15"/>
        <v>#N/A</v>
      </c>
      <c r="AT9" t="e">
        <f t="shared" si="15"/>
        <v>#N/A</v>
      </c>
      <c r="AU9" t="e">
        <f t="shared" si="15"/>
        <v>#N/A</v>
      </c>
      <c r="AV9" t="e">
        <f t="shared" si="15"/>
        <v>#N/A</v>
      </c>
      <c r="AW9" t="e">
        <f t="shared" si="15"/>
        <v>#N/A</v>
      </c>
      <c r="AX9" t="e">
        <f t="shared" si="15"/>
        <v>#N/A</v>
      </c>
      <c r="AY9" t="e">
        <f t="shared" si="15"/>
        <v>#N/A</v>
      </c>
      <c r="AZ9" t="e">
        <f t="shared" si="15"/>
        <v>#N/A</v>
      </c>
      <c r="BA9" t="e">
        <f t="shared" si="15"/>
        <v>#N/A</v>
      </c>
      <c r="BB9" t="e">
        <f t="shared" si="15"/>
        <v>#N/A</v>
      </c>
      <c r="BC9" t="e">
        <f t="shared" si="15"/>
        <v>#N/A</v>
      </c>
      <c r="BD9" t="e">
        <f t="shared" si="15"/>
        <v>#N/A</v>
      </c>
      <c r="BE9" t="e">
        <f t="shared" si="15"/>
        <v>#N/A</v>
      </c>
      <c r="BF9" t="e">
        <f t="shared" ref="BF9:BU11" si="16">HLOOKUP(BF$3,$B$8:$AM$11,MATCH($AO9,$B$8:$B$11,0),FALSE)</f>
        <v>#N/A</v>
      </c>
      <c r="BG9" t="e">
        <f t="shared" si="16"/>
        <v>#N/A</v>
      </c>
      <c r="BH9" t="e">
        <f t="shared" si="16"/>
        <v>#N/A</v>
      </c>
      <c r="BI9" t="e">
        <f t="shared" si="16"/>
        <v>#N/A</v>
      </c>
      <c r="BJ9" t="e">
        <f t="shared" si="16"/>
        <v>#N/A</v>
      </c>
      <c r="BK9" t="e">
        <f t="shared" si="16"/>
        <v>#N/A</v>
      </c>
      <c r="BL9" t="e">
        <f t="shared" si="16"/>
        <v>#N/A</v>
      </c>
      <c r="BM9" t="e">
        <f t="shared" si="16"/>
        <v>#N/A</v>
      </c>
      <c r="BN9" t="e">
        <f t="shared" si="16"/>
        <v>#N/A</v>
      </c>
      <c r="BO9" t="e">
        <f t="shared" si="16"/>
        <v>#N/A</v>
      </c>
      <c r="BP9" t="e">
        <f t="shared" si="16"/>
        <v>#N/A</v>
      </c>
      <c r="BQ9" t="e">
        <f t="shared" si="16"/>
        <v>#N/A</v>
      </c>
      <c r="BR9" t="e">
        <f t="shared" si="16"/>
        <v>#N/A</v>
      </c>
      <c r="BS9" t="e">
        <f t="shared" si="16"/>
        <v>#N/A</v>
      </c>
      <c r="BT9" t="e">
        <f t="shared" si="16"/>
        <v>#N/A</v>
      </c>
      <c r="BU9" t="e">
        <f t="shared" si="16"/>
        <v>#N/A</v>
      </c>
      <c r="BV9" t="e">
        <f t="shared" ref="BV9:CK11" si="17">HLOOKUP(BV$3,$B$8:$AM$11,MATCH($AO9,$B$8:$B$11,0),FALSE)</f>
        <v>#N/A</v>
      </c>
      <c r="BW9" t="e">
        <f t="shared" si="17"/>
        <v>#N/A</v>
      </c>
      <c r="BX9" t="e">
        <f t="shared" si="17"/>
        <v>#N/A</v>
      </c>
      <c r="BY9" t="e">
        <f t="shared" si="17"/>
        <v>#N/A</v>
      </c>
      <c r="BZ9" t="e">
        <f t="shared" si="17"/>
        <v>#N/A</v>
      </c>
      <c r="CA9" t="e">
        <f t="shared" si="17"/>
        <v>#N/A</v>
      </c>
      <c r="CB9" t="e">
        <f t="shared" si="17"/>
        <v>#N/A</v>
      </c>
      <c r="CC9" t="e">
        <f t="shared" si="17"/>
        <v>#N/A</v>
      </c>
      <c r="CD9" t="e">
        <f t="shared" si="17"/>
        <v>#N/A</v>
      </c>
      <c r="CE9" t="e">
        <f t="shared" si="17"/>
        <v>#N/A</v>
      </c>
      <c r="CF9" t="e">
        <f t="shared" si="17"/>
        <v>#N/A</v>
      </c>
      <c r="CG9" t="e">
        <f t="shared" si="17"/>
        <v>#N/A</v>
      </c>
      <c r="CH9" t="e">
        <f t="shared" si="17"/>
        <v>#N/A</v>
      </c>
      <c r="CI9" t="e">
        <f t="shared" si="17"/>
        <v>#N/A</v>
      </c>
      <c r="CJ9" t="e">
        <f t="shared" si="17"/>
        <v>#N/A</v>
      </c>
      <c r="CK9" t="e">
        <f t="shared" si="17"/>
        <v>#N/A</v>
      </c>
      <c r="CL9" t="e">
        <f t="shared" ref="CL9:DA11" si="18">HLOOKUP(CL$3,$B$8:$AM$11,MATCH($AO9,$B$8:$B$11,0),FALSE)</f>
        <v>#N/A</v>
      </c>
      <c r="CM9" t="e">
        <f t="shared" si="18"/>
        <v>#N/A</v>
      </c>
      <c r="CN9" t="e">
        <f t="shared" si="18"/>
        <v>#N/A</v>
      </c>
      <c r="CO9" t="e">
        <f t="shared" si="18"/>
        <v>#N/A</v>
      </c>
      <c r="CP9" t="e">
        <f t="shared" si="18"/>
        <v>#N/A</v>
      </c>
      <c r="CQ9" t="e">
        <f t="shared" si="18"/>
        <v>#N/A</v>
      </c>
      <c r="CR9" t="e">
        <f t="shared" si="18"/>
        <v>#N/A</v>
      </c>
      <c r="CS9" t="e">
        <f t="shared" si="18"/>
        <v>#N/A</v>
      </c>
      <c r="CT9" t="e">
        <f t="shared" si="18"/>
        <v>#N/A</v>
      </c>
      <c r="CU9" t="e">
        <f t="shared" si="18"/>
        <v>#N/A</v>
      </c>
      <c r="CV9" t="e">
        <f t="shared" si="18"/>
        <v>#N/A</v>
      </c>
      <c r="CW9" t="e">
        <f t="shared" si="18"/>
        <v>#N/A</v>
      </c>
      <c r="CX9" t="e">
        <f t="shared" si="18"/>
        <v>#N/A</v>
      </c>
      <c r="CY9" t="e">
        <f t="shared" si="18"/>
        <v>#N/A</v>
      </c>
      <c r="CZ9" t="e">
        <f t="shared" si="18"/>
        <v>#N/A</v>
      </c>
      <c r="DA9" t="e">
        <f t="shared" si="18"/>
        <v>#N/A</v>
      </c>
      <c r="DB9" t="e">
        <f t="shared" ref="DB9:DQ11" si="19">HLOOKUP(DB$3,$B$8:$AM$11,MATCH($AO9,$B$8:$B$11,0),FALSE)</f>
        <v>#N/A</v>
      </c>
      <c r="DC9" t="e">
        <f t="shared" si="19"/>
        <v>#N/A</v>
      </c>
      <c r="DD9" t="e">
        <f t="shared" si="19"/>
        <v>#N/A</v>
      </c>
      <c r="DE9" t="e">
        <f t="shared" si="19"/>
        <v>#N/A</v>
      </c>
      <c r="DF9" t="e">
        <f t="shared" si="19"/>
        <v>#N/A</v>
      </c>
      <c r="DG9" t="e">
        <f t="shared" si="19"/>
        <v>#N/A</v>
      </c>
      <c r="DH9" t="e">
        <f t="shared" si="19"/>
        <v>#N/A</v>
      </c>
      <c r="DI9" t="e">
        <f t="shared" si="19"/>
        <v>#N/A</v>
      </c>
      <c r="DJ9" t="e">
        <f t="shared" si="19"/>
        <v>#N/A</v>
      </c>
      <c r="DK9" t="e">
        <f t="shared" si="19"/>
        <v>#N/A</v>
      </c>
      <c r="DL9">
        <f t="shared" si="19"/>
        <v>0.50367806144526173</v>
      </c>
      <c r="DM9">
        <f t="shared" si="19"/>
        <v>0.49914893617021278</v>
      </c>
      <c r="DN9">
        <f t="shared" si="19"/>
        <v>0.48659966499162471</v>
      </c>
      <c r="DO9">
        <f t="shared" si="19"/>
        <v>0.48231377444860596</v>
      </c>
      <c r="DP9">
        <f t="shared" si="19"/>
        <v>0.48137417218543038</v>
      </c>
      <c r="DQ9">
        <f t="shared" si="19"/>
        <v>0.49195876288659796</v>
      </c>
      <c r="DR9">
        <f t="shared" ref="DR9:EG11" si="20">HLOOKUP(DR$3,$B$8:$AM$11,MATCH($AO9,$B$8:$B$11,0),FALSE)</f>
        <v>0.49447852760736188</v>
      </c>
      <c r="DS9">
        <f t="shared" si="20"/>
        <v>0.49796747967479676</v>
      </c>
      <c r="DT9">
        <f t="shared" si="20"/>
        <v>0.49858927851672713</v>
      </c>
      <c r="DU9">
        <f t="shared" si="20"/>
        <v>0.49739478957915828</v>
      </c>
      <c r="DV9">
        <f t="shared" si="20"/>
        <v>0.49800796812749004</v>
      </c>
      <c r="DW9">
        <f t="shared" si="20"/>
        <v>0.49999999999999994</v>
      </c>
      <c r="DX9">
        <f t="shared" si="20"/>
        <v>0.502373417721519</v>
      </c>
      <c r="DY9">
        <f t="shared" si="20"/>
        <v>0.50494657696873757</v>
      </c>
      <c r="DZ9">
        <f t="shared" si="20"/>
        <v>0.50595710881652101</v>
      </c>
      <c r="EA9">
        <f t="shared" si="20"/>
        <v>0.50318979266347685</v>
      </c>
      <c r="EB9">
        <f t="shared" si="20"/>
        <v>0.50776583034647549</v>
      </c>
      <c r="EC9">
        <f t="shared" si="20"/>
        <v>0.49760765550239233</v>
      </c>
      <c r="ED9">
        <f t="shared" si="20"/>
        <v>0.50714285714285712</v>
      </c>
      <c r="EE9">
        <f t="shared" si="20"/>
        <v>0.51764705882352946</v>
      </c>
      <c r="EF9">
        <f t="shared" si="20"/>
        <v>0.51529411764705879</v>
      </c>
      <c r="EG9">
        <f t="shared" si="20"/>
        <v>0.52199762187871579</v>
      </c>
    </row>
    <row r="10" spans="2:137" x14ac:dyDescent="0.25">
      <c r="B10" s="8" t="s">
        <v>3</v>
      </c>
      <c r="C10" s="14">
        <f>Haddad!C11/(1-Haddad!C$12)</f>
        <v>0.49305866547245858</v>
      </c>
      <c r="D10" s="14">
        <f>Haddad!D11/(1-Haddad!D$12)</f>
        <v>0.49339788732394363</v>
      </c>
      <c r="E10" s="14">
        <f>Haddad!E11/(1-Haddad!E$12)</f>
        <v>0.49632193855473833</v>
      </c>
      <c r="F10" s="14">
        <f>Haddad!F11/(1-Haddad!F$12)</f>
        <v>0.50085106382978728</v>
      </c>
      <c r="G10" s="14">
        <f>Haddad!G11/(1-Haddad!G$12)</f>
        <v>0.51340033500837523</v>
      </c>
      <c r="H10" s="14">
        <f>Haddad!H11/(1-Haddad!H$12)</f>
        <v>0.51768622555139421</v>
      </c>
      <c r="I10" s="14">
        <f>Haddad!I11/(1-Haddad!I$12)</f>
        <v>0.51862582781456956</v>
      </c>
      <c r="J10" s="14">
        <f>Haddad!J11/(1-Haddad!J$12)</f>
        <v>0.5080412371134021</v>
      </c>
      <c r="K10" s="14">
        <f>Haddad!K11/(1-Haddad!K$12)</f>
        <v>0.50552147239263812</v>
      </c>
      <c r="L10" s="14">
        <f>Haddad!L11/(1-Haddad!L$12)</f>
        <v>0.50203252032520318</v>
      </c>
      <c r="M10" s="14">
        <f>Haddad!M11/(1-Haddad!M$12)</f>
        <v>0.50141072148327293</v>
      </c>
      <c r="N10" s="14">
        <f>Haddad!N11/(1-Haddad!N$12)</f>
        <v>0.50260521042084161</v>
      </c>
      <c r="O10" s="14">
        <f>Haddad!O11/(1-Haddad!O$12)</f>
        <v>0.50199203187251007</v>
      </c>
      <c r="P10" s="14">
        <f>Haddad!P11/(1-Haddad!P$12)</f>
        <v>0.5</v>
      </c>
      <c r="Q10" s="14">
        <f>Haddad!Q11/(1-Haddad!Q$12)</f>
        <v>0.497626582278481</v>
      </c>
      <c r="R10" s="14">
        <f>Haddad!R11/(1-Haddad!R$12)</f>
        <v>0.49505342303126237</v>
      </c>
      <c r="S10" s="14">
        <f>Haddad!S11/(1-Haddad!S$12)</f>
        <v>0.49404289118347894</v>
      </c>
      <c r="T10" s="14">
        <f>Haddad!T11/(1-Haddad!T$12)</f>
        <v>0.49681020733652309</v>
      </c>
      <c r="U10" s="14">
        <f>Haddad!U11/(1-Haddad!U$12)</f>
        <v>0.49223416965352457</v>
      </c>
      <c r="V10" s="14">
        <f>Haddad!V11/(1-Haddad!V$12)</f>
        <v>0.50239234449760761</v>
      </c>
      <c r="W10" s="14">
        <f>Haddad!W11/(1-Haddad!W$12)</f>
        <v>0.49285714285714283</v>
      </c>
      <c r="X10" s="14">
        <f>Haddad!X11/(1-Haddad!X$12)</f>
        <v>0.4823529411764706</v>
      </c>
      <c r="Y10" s="14">
        <f>Haddad!Y11/(1-Haddad!Y$12)</f>
        <v>0.48470588235294121</v>
      </c>
      <c r="Z10" s="14">
        <f>Haddad!Z11/(1-Haddad!Z$12)</f>
        <v>0.47800237812128421</v>
      </c>
      <c r="AA10" s="14">
        <f>Haddad!AA11/(1-Haddad!AA$12)</f>
        <v>0.48051948051948057</v>
      </c>
      <c r="AO10" s="8" t="s">
        <v>3</v>
      </c>
      <c r="AP10" t="e">
        <f t="shared" si="15"/>
        <v>#N/A</v>
      </c>
      <c r="AQ10" t="e">
        <f t="shared" si="15"/>
        <v>#N/A</v>
      </c>
      <c r="AR10" t="e">
        <f t="shared" si="15"/>
        <v>#N/A</v>
      </c>
      <c r="AS10" t="e">
        <f t="shared" si="15"/>
        <v>#N/A</v>
      </c>
      <c r="AT10" t="e">
        <f t="shared" si="15"/>
        <v>#N/A</v>
      </c>
      <c r="AU10" t="e">
        <f t="shared" si="15"/>
        <v>#N/A</v>
      </c>
      <c r="AV10" t="e">
        <f t="shared" si="15"/>
        <v>#N/A</v>
      </c>
      <c r="AW10" t="e">
        <f t="shared" si="15"/>
        <v>#N/A</v>
      </c>
      <c r="AX10" t="e">
        <f t="shared" si="15"/>
        <v>#N/A</v>
      </c>
      <c r="AY10" t="e">
        <f t="shared" si="15"/>
        <v>#N/A</v>
      </c>
      <c r="AZ10" t="e">
        <f t="shared" si="15"/>
        <v>#N/A</v>
      </c>
      <c r="BA10" t="e">
        <f t="shared" si="15"/>
        <v>#N/A</v>
      </c>
      <c r="BB10" t="e">
        <f t="shared" si="15"/>
        <v>#N/A</v>
      </c>
      <c r="BC10" t="e">
        <f t="shared" si="15"/>
        <v>#N/A</v>
      </c>
      <c r="BD10" t="e">
        <f t="shared" si="15"/>
        <v>#N/A</v>
      </c>
      <c r="BE10" t="e">
        <f t="shared" si="15"/>
        <v>#N/A</v>
      </c>
      <c r="BF10" t="e">
        <f t="shared" si="16"/>
        <v>#N/A</v>
      </c>
      <c r="BG10" t="e">
        <f t="shared" si="16"/>
        <v>#N/A</v>
      </c>
      <c r="BH10" t="e">
        <f t="shared" si="16"/>
        <v>#N/A</v>
      </c>
      <c r="BI10" t="e">
        <f t="shared" si="16"/>
        <v>#N/A</v>
      </c>
      <c r="BJ10" t="e">
        <f t="shared" si="16"/>
        <v>#N/A</v>
      </c>
      <c r="BK10" t="e">
        <f t="shared" si="16"/>
        <v>#N/A</v>
      </c>
      <c r="BL10" t="e">
        <f t="shared" si="16"/>
        <v>#N/A</v>
      </c>
      <c r="BM10" t="e">
        <f t="shared" si="16"/>
        <v>#N/A</v>
      </c>
      <c r="BN10" t="e">
        <f t="shared" si="16"/>
        <v>#N/A</v>
      </c>
      <c r="BO10" t="e">
        <f t="shared" si="16"/>
        <v>#N/A</v>
      </c>
      <c r="BP10" t="e">
        <f t="shared" si="16"/>
        <v>#N/A</v>
      </c>
      <c r="BQ10" t="e">
        <f t="shared" si="16"/>
        <v>#N/A</v>
      </c>
      <c r="BR10" t="e">
        <f t="shared" si="16"/>
        <v>#N/A</v>
      </c>
      <c r="BS10" t="e">
        <f t="shared" si="16"/>
        <v>#N/A</v>
      </c>
      <c r="BT10" t="e">
        <f t="shared" si="16"/>
        <v>#N/A</v>
      </c>
      <c r="BU10" t="e">
        <f t="shared" si="16"/>
        <v>#N/A</v>
      </c>
      <c r="BV10" t="e">
        <f t="shared" si="17"/>
        <v>#N/A</v>
      </c>
      <c r="BW10" t="e">
        <f t="shared" si="17"/>
        <v>#N/A</v>
      </c>
      <c r="BX10" t="e">
        <f t="shared" si="17"/>
        <v>#N/A</v>
      </c>
      <c r="BY10" t="e">
        <f t="shared" si="17"/>
        <v>#N/A</v>
      </c>
      <c r="BZ10" t="e">
        <f t="shared" si="17"/>
        <v>#N/A</v>
      </c>
      <c r="CA10" t="e">
        <f t="shared" si="17"/>
        <v>#N/A</v>
      </c>
      <c r="CB10" t="e">
        <f t="shared" si="17"/>
        <v>#N/A</v>
      </c>
      <c r="CC10" t="e">
        <f t="shared" si="17"/>
        <v>#N/A</v>
      </c>
      <c r="CD10" t="e">
        <f t="shared" si="17"/>
        <v>#N/A</v>
      </c>
      <c r="CE10" t="e">
        <f t="shared" si="17"/>
        <v>#N/A</v>
      </c>
      <c r="CF10" t="e">
        <f t="shared" si="17"/>
        <v>#N/A</v>
      </c>
      <c r="CG10" t="e">
        <f t="shared" si="17"/>
        <v>#N/A</v>
      </c>
      <c r="CH10" t="e">
        <f t="shared" si="17"/>
        <v>#N/A</v>
      </c>
      <c r="CI10" t="e">
        <f t="shared" si="17"/>
        <v>#N/A</v>
      </c>
      <c r="CJ10" t="e">
        <f t="shared" si="17"/>
        <v>#N/A</v>
      </c>
      <c r="CK10" t="e">
        <f t="shared" si="17"/>
        <v>#N/A</v>
      </c>
      <c r="CL10" t="e">
        <f t="shared" si="18"/>
        <v>#N/A</v>
      </c>
      <c r="CM10" t="e">
        <f t="shared" si="18"/>
        <v>#N/A</v>
      </c>
      <c r="CN10" t="e">
        <f t="shared" si="18"/>
        <v>#N/A</v>
      </c>
      <c r="CO10" t="e">
        <f t="shared" si="18"/>
        <v>#N/A</v>
      </c>
      <c r="CP10" t="e">
        <f t="shared" si="18"/>
        <v>#N/A</v>
      </c>
      <c r="CQ10" t="e">
        <f t="shared" si="18"/>
        <v>#N/A</v>
      </c>
      <c r="CR10" t="e">
        <f t="shared" si="18"/>
        <v>#N/A</v>
      </c>
      <c r="CS10" t="e">
        <f t="shared" si="18"/>
        <v>#N/A</v>
      </c>
      <c r="CT10" t="e">
        <f t="shared" si="18"/>
        <v>#N/A</v>
      </c>
      <c r="CU10" t="e">
        <f t="shared" si="18"/>
        <v>#N/A</v>
      </c>
      <c r="CV10" t="e">
        <f t="shared" si="18"/>
        <v>#N/A</v>
      </c>
      <c r="CW10" t="e">
        <f t="shared" si="18"/>
        <v>#N/A</v>
      </c>
      <c r="CX10" t="e">
        <f t="shared" si="18"/>
        <v>#N/A</v>
      </c>
      <c r="CY10" t="e">
        <f t="shared" si="18"/>
        <v>#N/A</v>
      </c>
      <c r="CZ10" t="e">
        <f t="shared" si="18"/>
        <v>#N/A</v>
      </c>
      <c r="DA10" t="e">
        <f t="shared" si="18"/>
        <v>#N/A</v>
      </c>
      <c r="DB10" t="e">
        <f t="shared" si="19"/>
        <v>#N/A</v>
      </c>
      <c r="DC10" t="e">
        <f t="shared" si="19"/>
        <v>#N/A</v>
      </c>
      <c r="DD10" t="e">
        <f t="shared" si="19"/>
        <v>#N/A</v>
      </c>
      <c r="DE10" t="e">
        <f t="shared" si="19"/>
        <v>#N/A</v>
      </c>
      <c r="DF10" t="e">
        <f t="shared" si="19"/>
        <v>#N/A</v>
      </c>
      <c r="DG10" t="e">
        <f t="shared" si="19"/>
        <v>#N/A</v>
      </c>
      <c r="DH10" t="e">
        <f t="shared" si="19"/>
        <v>#N/A</v>
      </c>
      <c r="DI10" t="e">
        <f t="shared" si="19"/>
        <v>#N/A</v>
      </c>
      <c r="DJ10" t="e">
        <f t="shared" si="19"/>
        <v>#N/A</v>
      </c>
      <c r="DK10" t="e">
        <f t="shared" si="19"/>
        <v>#N/A</v>
      </c>
      <c r="DL10">
        <f t="shared" si="19"/>
        <v>0.49632193855473833</v>
      </c>
      <c r="DM10">
        <f t="shared" si="19"/>
        <v>0.50085106382978728</v>
      </c>
      <c r="DN10">
        <f t="shared" si="19"/>
        <v>0.51340033500837523</v>
      </c>
      <c r="DO10">
        <f t="shared" si="19"/>
        <v>0.51768622555139421</v>
      </c>
      <c r="DP10">
        <f t="shared" si="19"/>
        <v>0.51862582781456956</v>
      </c>
      <c r="DQ10">
        <f t="shared" si="19"/>
        <v>0.5080412371134021</v>
      </c>
      <c r="DR10">
        <f t="shared" si="20"/>
        <v>0.50552147239263812</v>
      </c>
      <c r="DS10">
        <f t="shared" si="20"/>
        <v>0.50203252032520318</v>
      </c>
      <c r="DT10">
        <f t="shared" si="20"/>
        <v>0.50141072148327293</v>
      </c>
      <c r="DU10">
        <f t="shared" si="20"/>
        <v>0.50260521042084161</v>
      </c>
      <c r="DV10">
        <f t="shared" si="20"/>
        <v>0.50199203187251007</v>
      </c>
      <c r="DW10">
        <f t="shared" si="20"/>
        <v>0.5</v>
      </c>
      <c r="DX10">
        <f t="shared" si="20"/>
        <v>0.497626582278481</v>
      </c>
      <c r="DY10">
        <f t="shared" si="20"/>
        <v>0.49505342303126237</v>
      </c>
      <c r="DZ10">
        <f t="shared" si="20"/>
        <v>0.49404289118347894</v>
      </c>
      <c r="EA10">
        <f t="shared" si="20"/>
        <v>0.49681020733652309</v>
      </c>
      <c r="EB10">
        <f t="shared" si="20"/>
        <v>0.49223416965352457</v>
      </c>
      <c r="EC10">
        <f t="shared" si="20"/>
        <v>0.50239234449760761</v>
      </c>
      <c r="ED10">
        <f t="shared" si="20"/>
        <v>0.49285714285714283</v>
      </c>
      <c r="EE10">
        <f t="shared" si="20"/>
        <v>0.4823529411764706</v>
      </c>
      <c r="EF10">
        <f t="shared" si="20"/>
        <v>0.48470588235294121</v>
      </c>
      <c r="EG10">
        <f t="shared" si="20"/>
        <v>0.47800237812128421</v>
      </c>
    </row>
    <row r="11" spans="2:137" x14ac:dyDescent="0.25">
      <c r="B11" s="7" t="s">
        <v>8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AO11" s="7" t="s">
        <v>8</v>
      </c>
      <c r="AP11" t="e">
        <f t="shared" si="15"/>
        <v>#N/A</v>
      </c>
      <c r="AQ11" t="e">
        <f t="shared" si="15"/>
        <v>#N/A</v>
      </c>
      <c r="AR11" t="e">
        <f t="shared" si="15"/>
        <v>#N/A</v>
      </c>
      <c r="AS11" t="e">
        <f t="shared" si="15"/>
        <v>#N/A</v>
      </c>
      <c r="AT11" t="e">
        <f t="shared" si="15"/>
        <v>#N/A</v>
      </c>
      <c r="AU11" t="e">
        <f t="shared" si="15"/>
        <v>#N/A</v>
      </c>
      <c r="AV11" t="e">
        <f t="shared" si="15"/>
        <v>#N/A</v>
      </c>
      <c r="AW11" t="e">
        <f t="shared" si="15"/>
        <v>#N/A</v>
      </c>
      <c r="AX11" t="e">
        <f t="shared" si="15"/>
        <v>#N/A</v>
      </c>
      <c r="AY11" t="e">
        <f t="shared" si="15"/>
        <v>#N/A</v>
      </c>
      <c r="AZ11" t="e">
        <f t="shared" si="15"/>
        <v>#N/A</v>
      </c>
      <c r="BA11" t="e">
        <f t="shared" si="15"/>
        <v>#N/A</v>
      </c>
      <c r="BB11" t="e">
        <f t="shared" si="15"/>
        <v>#N/A</v>
      </c>
      <c r="BC11" t="e">
        <f t="shared" si="15"/>
        <v>#N/A</v>
      </c>
      <c r="BD11" t="e">
        <f t="shared" si="15"/>
        <v>#N/A</v>
      </c>
      <c r="BE11" t="e">
        <f t="shared" si="15"/>
        <v>#N/A</v>
      </c>
      <c r="BF11" t="e">
        <f t="shared" si="16"/>
        <v>#N/A</v>
      </c>
      <c r="BG11" t="e">
        <f t="shared" si="16"/>
        <v>#N/A</v>
      </c>
      <c r="BH11" t="e">
        <f t="shared" si="16"/>
        <v>#N/A</v>
      </c>
      <c r="BI11" t="e">
        <f t="shared" si="16"/>
        <v>#N/A</v>
      </c>
      <c r="BJ11" t="e">
        <f t="shared" si="16"/>
        <v>#N/A</v>
      </c>
      <c r="BK11" t="e">
        <f t="shared" si="16"/>
        <v>#N/A</v>
      </c>
      <c r="BL11" t="e">
        <f t="shared" si="16"/>
        <v>#N/A</v>
      </c>
      <c r="BM11" t="e">
        <f t="shared" si="16"/>
        <v>#N/A</v>
      </c>
      <c r="BN11" t="e">
        <f t="shared" si="16"/>
        <v>#N/A</v>
      </c>
      <c r="BO11" t="e">
        <f t="shared" si="16"/>
        <v>#N/A</v>
      </c>
      <c r="BP11" t="e">
        <f t="shared" si="16"/>
        <v>#N/A</v>
      </c>
      <c r="BQ11" t="e">
        <f t="shared" si="16"/>
        <v>#N/A</v>
      </c>
      <c r="BR11" t="e">
        <f t="shared" si="16"/>
        <v>#N/A</v>
      </c>
      <c r="BS11" t="e">
        <f t="shared" si="16"/>
        <v>#N/A</v>
      </c>
      <c r="BT11" t="e">
        <f t="shared" si="16"/>
        <v>#N/A</v>
      </c>
      <c r="BU11" t="e">
        <f t="shared" si="16"/>
        <v>#N/A</v>
      </c>
      <c r="BV11" t="e">
        <f t="shared" si="17"/>
        <v>#N/A</v>
      </c>
      <c r="BW11" t="e">
        <f t="shared" si="17"/>
        <v>#N/A</v>
      </c>
      <c r="BX11" t="e">
        <f t="shared" si="17"/>
        <v>#N/A</v>
      </c>
      <c r="BY11" t="e">
        <f t="shared" si="17"/>
        <v>#N/A</v>
      </c>
      <c r="BZ11" t="e">
        <f t="shared" si="17"/>
        <v>#N/A</v>
      </c>
      <c r="CA11" t="e">
        <f t="shared" si="17"/>
        <v>#N/A</v>
      </c>
      <c r="CB11" t="e">
        <f t="shared" si="17"/>
        <v>#N/A</v>
      </c>
      <c r="CC11" t="e">
        <f t="shared" si="17"/>
        <v>#N/A</v>
      </c>
      <c r="CD11" t="e">
        <f t="shared" si="17"/>
        <v>#N/A</v>
      </c>
      <c r="CE11" t="e">
        <f t="shared" si="17"/>
        <v>#N/A</v>
      </c>
      <c r="CF11" t="e">
        <f t="shared" si="17"/>
        <v>#N/A</v>
      </c>
      <c r="CG11" t="e">
        <f t="shared" si="17"/>
        <v>#N/A</v>
      </c>
      <c r="CH11" t="e">
        <f t="shared" si="17"/>
        <v>#N/A</v>
      </c>
      <c r="CI11" t="e">
        <f t="shared" si="17"/>
        <v>#N/A</v>
      </c>
      <c r="CJ11" t="e">
        <f t="shared" si="17"/>
        <v>#N/A</v>
      </c>
      <c r="CK11" t="e">
        <f t="shared" si="17"/>
        <v>#N/A</v>
      </c>
      <c r="CL11" t="e">
        <f t="shared" si="18"/>
        <v>#N/A</v>
      </c>
      <c r="CM11" t="e">
        <f t="shared" si="18"/>
        <v>#N/A</v>
      </c>
      <c r="CN11" t="e">
        <f t="shared" si="18"/>
        <v>#N/A</v>
      </c>
      <c r="CO11" t="e">
        <f t="shared" si="18"/>
        <v>#N/A</v>
      </c>
      <c r="CP11" t="e">
        <f t="shared" si="18"/>
        <v>#N/A</v>
      </c>
      <c r="CQ11" t="e">
        <f t="shared" si="18"/>
        <v>#N/A</v>
      </c>
      <c r="CR11" t="e">
        <f t="shared" si="18"/>
        <v>#N/A</v>
      </c>
      <c r="CS11" t="e">
        <f t="shared" si="18"/>
        <v>#N/A</v>
      </c>
      <c r="CT11" t="e">
        <f t="shared" si="18"/>
        <v>#N/A</v>
      </c>
      <c r="CU11" t="e">
        <f t="shared" si="18"/>
        <v>#N/A</v>
      </c>
      <c r="CV11" t="e">
        <f t="shared" si="18"/>
        <v>#N/A</v>
      </c>
      <c r="CW11" t="e">
        <f t="shared" si="18"/>
        <v>#N/A</v>
      </c>
      <c r="CX11" t="e">
        <f t="shared" si="18"/>
        <v>#N/A</v>
      </c>
      <c r="CY11" t="e">
        <f t="shared" si="18"/>
        <v>#N/A</v>
      </c>
      <c r="CZ11" t="e">
        <f t="shared" si="18"/>
        <v>#N/A</v>
      </c>
      <c r="DA11" t="e">
        <f t="shared" si="18"/>
        <v>#N/A</v>
      </c>
      <c r="DB11" t="e">
        <f t="shared" si="19"/>
        <v>#N/A</v>
      </c>
      <c r="DC11" t="e">
        <f t="shared" si="19"/>
        <v>#N/A</v>
      </c>
      <c r="DD11" t="e">
        <f t="shared" si="19"/>
        <v>#N/A</v>
      </c>
      <c r="DE11" t="e">
        <f t="shared" si="19"/>
        <v>#N/A</v>
      </c>
      <c r="DF11" t="e">
        <f t="shared" si="19"/>
        <v>#N/A</v>
      </c>
      <c r="DG11" t="e">
        <f t="shared" si="19"/>
        <v>#N/A</v>
      </c>
      <c r="DH11" t="e">
        <f t="shared" si="19"/>
        <v>#N/A</v>
      </c>
      <c r="DI11" t="e">
        <f t="shared" si="19"/>
        <v>#N/A</v>
      </c>
      <c r="DJ11" t="e">
        <f t="shared" si="19"/>
        <v>#N/A</v>
      </c>
      <c r="DK11" t="e">
        <f t="shared" si="19"/>
        <v>#N/A</v>
      </c>
      <c r="DL11">
        <f t="shared" si="19"/>
        <v>0</v>
      </c>
      <c r="DM11">
        <f t="shared" si="19"/>
        <v>0</v>
      </c>
      <c r="DN11">
        <f t="shared" si="19"/>
        <v>0</v>
      </c>
      <c r="DO11">
        <f t="shared" si="19"/>
        <v>0</v>
      </c>
      <c r="DP11">
        <f t="shared" si="19"/>
        <v>0</v>
      </c>
      <c r="DQ11">
        <f t="shared" si="19"/>
        <v>0</v>
      </c>
      <c r="DR11">
        <f t="shared" si="20"/>
        <v>0</v>
      </c>
      <c r="DS11">
        <f t="shared" si="20"/>
        <v>0</v>
      </c>
      <c r="DT11">
        <f t="shared" si="20"/>
        <v>0</v>
      </c>
      <c r="DU11">
        <f t="shared" si="20"/>
        <v>0</v>
      </c>
      <c r="DV11">
        <f t="shared" si="20"/>
        <v>0</v>
      </c>
      <c r="DW11">
        <f t="shared" si="20"/>
        <v>0</v>
      </c>
      <c r="DX11">
        <f t="shared" si="20"/>
        <v>0</v>
      </c>
      <c r="DY11">
        <f t="shared" si="20"/>
        <v>0</v>
      </c>
      <c r="DZ11">
        <f t="shared" si="20"/>
        <v>0</v>
      </c>
      <c r="EA11">
        <f t="shared" si="20"/>
        <v>0</v>
      </c>
      <c r="EB11">
        <f t="shared" si="20"/>
        <v>0</v>
      </c>
      <c r="EC11">
        <f t="shared" si="20"/>
        <v>0</v>
      </c>
      <c r="ED11">
        <f t="shared" si="20"/>
        <v>0</v>
      </c>
      <c r="EE11">
        <f t="shared" si="20"/>
        <v>0</v>
      </c>
      <c r="EF11">
        <f t="shared" si="20"/>
        <v>0</v>
      </c>
      <c r="EG11">
        <f t="shared" si="20"/>
        <v>0</v>
      </c>
    </row>
    <row r="12" spans="2:137" ht="15.75" thickBot="1" x14ac:dyDescent="0.3">
      <c r="C12" s="2"/>
      <c r="D12" s="2"/>
      <c r="E12" s="2"/>
      <c r="F12" s="2"/>
    </row>
    <row r="13" spans="2:137" ht="15.75" thickBot="1" x14ac:dyDescent="0.3">
      <c r="B13" s="5" t="s">
        <v>4</v>
      </c>
      <c r="C13" s="3">
        <v>43258</v>
      </c>
      <c r="D13" s="3">
        <v>43333</v>
      </c>
      <c r="E13" s="3">
        <v>43353</v>
      </c>
      <c r="F13" s="3">
        <f>Ciro_!F13</f>
        <v>43357</v>
      </c>
      <c r="G13" s="1">
        <f>Haddad!G15</f>
        <v>43357</v>
      </c>
      <c r="H13" s="1">
        <f>Haddad!H15</f>
        <v>43362</v>
      </c>
      <c r="I13" s="1">
        <f>Haddad!I15</f>
        <v>43371</v>
      </c>
      <c r="J13" s="1">
        <f>Haddad!J15</f>
        <v>43375</v>
      </c>
      <c r="K13" s="1">
        <f>Haddad!K15</f>
        <v>43377</v>
      </c>
      <c r="L13" s="1">
        <f>Haddad!L15</f>
        <v>43379</v>
      </c>
      <c r="M13" s="3"/>
      <c r="N13" s="3"/>
      <c r="O13" s="3"/>
      <c r="P13" s="3"/>
      <c r="Q13" s="3"/>
      <c r="R13" s="3"/>
      <c r="S13" s="3"/>
      <c r="T13" s="3"/>
      <c r="U13" s="3"/>
      <c r="AO13" s="5" t="s">
        <v>4</v>
      </c>
      <c r="AP13" s="1">
        <f>Marina!AP13</f>
        <v>43257</v>
      </c>
      <c r="AQ13" s="1">
        <f>Marina!AQ13</f>
        <v>43258</v>
      </c>
      <c r="AR13" s="1">
        <f>Marina!AR13</f>
        <v>43259</v>
      </c>
      <c r="AS13" s="1">
        <f>Marina!AS13</f>
        <v>43262</v>
      </c>
      <c r="AT13" s="1">
        <f>Marina!AT13</f>
        <v>43263</v>
      </c>
      <c r="AU13" s="1">
        <f>Marina!AU13</f>
        <v>43264</v>
      </c>
      <c r="AV13" s="1">
        <f>Marina!AV13</f>
        <v>43265</v>
      </c>
      <c r="AW13" s="1">
        <f>Marina!AW13</f>
        <v>43266</v>
      </c>
      <c r="AX13" s="1">
        <f>Marina!AX13</f>
        <v>43269</v>
      </c>
      <c r="AY13" s="1">
        <f>Marina!AY13</f>
        <v>43270</v>
      </c>
      <c r="AZ13" s="1">
        <f>Marina!AZ13</f>
        <v>43271</v>
      </c>
      <c r="BA13" s="1">
        <f>Marina!BA13</f>
        <v>43272</v>
      </c>
      <c r="BB13" s="1">
        <f>Marina!BB13</f>
        <v>43273</v>
      </c>
      <c r="BC13" s="1">
        <f>Marina!BC13</f>
        <v>43276</v>
      </c>
      <c r="BD13" s="1">
        <f>Marina!BD13</f>
        <v>43277</v>
      </c>
      <c r="BE13" s="1">
        <f>Marina!BE13</f>
        <v>43278</v>
      </c>
      <c r="BF13" s="1">
        <f>Marina!BF13</f>
        <v>43279</v>
      </c>
      <c r="BG13" s="1">
        <f>Marina!BG13</f>
        <v>43280</v>
      </c>
      <c r="BH13" s="1">
        <f>Marina!BH13</f>
        <v>43283</v>
      </c>
      <c r="BI13" s="1">
        <f>Marina!BI13</f>
        <v>43284</v>
      </c>
      <c r="BJ13" s="1">
        <f>Marina!BJ13</f>
        <v>43285</v>
      </c>
      <c r="BK13" s="1">
        <f>Marina!BK13</f>
        <v>43286</v>
      </c>
      <c r="BL13" s="1">
        <f>Marina!BL13</f>
        <v>43287</v>
      </c>
      <c r="BM13" s="1">
        <f>Marina!BM13</f>
        <v>43290</v>
      </c>
      <c r="BN13" s="1">
        <f>Marina!BN13</f>
        <v>43291</v>
      </c>
      <c r="BO13" s="1">
        <f>Marina!BO13</f>
        <v>43292</v>
      </c>
      <c r="BP13" s="1">
        <f>Marina!BP13</f>
        <v>43293</v>
      </c>
      <c r="BQ13" s="1">
        <f>Marina!BQ13</f>
        <v>43294</v>
      </c>
      <c r="BR13" s="1">
        <f>Marina!BR13</f>
        <v>43297</v>
      </c>
      <c r="BS13" s="1">
        <f>Marina!BS13</f>
        <v>43298</v>
      </c>
      <c r="BT13" s="1">
        <f>Marina!BT13</f>
        <v>43299</v>
      </c>
      <c r="BU13" s="1">
        <f>Marina!BU13</f>
        <v>43300</v>
      </c>
      <c r="BV13" s="1">
        <f>Marina!BV13</f>
        <v>43301</v>
      </c>
      <c r="BW13" s="1">
        <f>Marina!BW13</f>
        <v>43304</v>
      </c>
      <c r="BX13" s="1">
        <f>Marina!BX13</f>
        <v>43305</v>
      </c>
      <c r="BY13" s="1">
        <f>Marina!BY13</f>
        <v>43306</v>
      </c>
      <c r="BZ13" s="1">
        <f>Marina!BZ13</f>
        <v>43307</v>
      </c>
      <c r="CA13" s="1">
        <f>Marina!CA13</f>
        <v>43308</v>
      </c>
      <c r="CB13" s="1">
        <f>Marina!CB13</f>
        <v>43311</v>
      </c>
      <c r="CC13" s="1">
        <f>Marina!CC13</f>
        <v>43312</v>
      </c>
      <c r="CD13" s="1">
        <f>Marina!CD13</f>
        <v>43313</v>
      </c>
      <c r="CE13" s="1">
        <f>Marina!CE13</f>
        <v>43314</v>
      </c>
      <c r="CF13" s="1">
        <f>Marina!CF13</f>
        <v>43315</v>
      </c>
      <c r="CG13" s="1">
        <f>Marina!CG13</f>
        <v>43318</v>
      </c>
      <c r="CH13" s="1">
        <f>Marina!CH13</f>
        <v>43319</v>
      </c>
      <c r="CI13" s="1">
        <f>Marina!CI13</f>
        <v>43320</v>
      </c>
      <c r="CJ13" s="1">
        <f>Marina!CJ13</f>
        <v>43321</v>
      </c>
      <c r="CK13" s="1">
        <f>Marina!CK13</f>
        <v>43322</v>
      </c>
      <c r="CL13" s="1">
        <f>Marina!CL13</f>
        <v>43325</v>
      </c>
      <c r="CM13" s="1">
        <f>Marina!CM13</f>
        <v>43326</v>
      </c>
      <c r="CN13" s="1">
        <f>Marina!CN13</f>
        <v>43327</v>
      </c>
      <c r="CO13" s="1">
        <f>Marina!CO13</f>
        <v>43328</v>
      </c>
      <c r="CP13" s="1">
        <f>Marina!CP13</f>
        <v>43329</v>
      </c>
      <c r="CQ13" s="1">
        <f>Marina!CQ13</f>
        <v>43332</v>
      </c>
      <c r="CR13" s="1">
        <f>Marina!CR13</f>
        <v>43333</v>
      </c>
      <c r="CS13" s="1">
        <f>Marina!CS13</f>
        <v>43334</v>
      </c>
      <c r="CT13" s="1">
        <f>Marina!CT13</f>
        <v>43335</v>
      </c>
      <c r="CU13" s="1">
        <f>Marina!CU13</f>
        <v>43336</v>
      </c>
      <c r="CV13" s="1">
        <f>Marina!CV13</f>
        <v>43339</v>
      </c>
      <c r="CW13" s="1">
        <f>Marina!CW13</f>
        <v>43340</v>
      </c>
      <c r="CX13" s="1">
        <f>Marina!CX13</f>
        <v>43341</v>
      </c>
      <c r="CY13" s="1">
        <f>Marina!CY13</f>
        <v>43342</v>
      </c>
      <c r="CZ13" s="1">
        <f>Marina!CZ13</f>
        <v>43343</v>
      </c>
      <c r="DA13" s="1">
        <f>Marina!DA13</f>
        <v>43346</v>
      </c>
      <c r="DB13" s="1">
        <f>Marina!DB13</f>
        <v>43347</v>
      </c>
      <c r="DC13" s="1">
        <f>Marina!DC13</f>
        <v>43348</v>
      </c>
      <c r="DD13" s="1">
        <f>Marina!DD13</f>
        <v>43349</v>
      </c>
      <c r="DE13" s="1">
        <f>Marina!DE13</f>
        <v>43350</v>
      </c>
      <c r="DF13" s="1">
        <f>Marina!DF13</f>
        <v>43352</v>
      </c>
      <c r="DG13" s="1">
        <f>Marina!DG13</f>
        <v>43353</v>
      </c>
      <c r="DH13" s="1">
        <f>Marina!DH13</f>
        <v>43354</v>
      </c>
      <c r="DI13" s="1">
        <f>Marina!DI13</f>
        <v>43355</v>
      </c>
      <c r="DJ13" s="1">
        <f>Marina!DJ13</f>
        <v>43356</v>
      </c>
      <c r="DK13" s="1">
        <f>Marina!DK13</f>
        <v>43357</v>
      </c>
      <c r="DL13" s="1">
        <f>Marina!DL13</f>
        <v>43360</v>
      </c>
      <c r="DM13" s="1">
        <f>Marina!DM13</f>
        <v>43361</v>
      </c>
      <c r="DN13" s="1">
        <f>Marina!DN13</f>
        <v>43362</v>
      </c>
      <c r="DO13" s="1">
        <f>Marina!DO13</f>
        <v>43363</v>
      </c>
      <c r="DP13" s="1">
        <f>Marina!DP13</f>
        <v>43364</v>
      </c>
      <c r="DQ13" s="1">
        <f>DQ8</f>
        <v>43365</v>
      </c>
      <c r="DR13" s="1">
        <f t="shared" ref="DR13:EB13" si="21">DR8</f>
        <v>43366</v>
      </c>
      <c r="DS13" s="1">
        <f t="shared" si="21"/>
        <v>43367</v>
      </c>
      <c r="DT13" s="1">
        <f t="shared" si="21"/>
        <v>43368</v>
      </c>
      <c r="DU13" s="1">
        <f t="shared" si="21"/>
        <v>43369</v>
      </c>
      <c r="DV13" s="1">
        <f t="shared" si="21"/>
        <v>43370</v>
      </c>
      <c r="DW13" s="1">
        <f t="shared" si="21"/>
        <v>43371</v>
      </c>
      <c r="DX13" s="1">
        <f t="shared" si="21"/>
        <v>43372</v>
      </c>
      <c r="DY13" s="1">
        <f t="shared" si="21"/>
        <v>43373</v>
      </c>
      <c r="DZ13" s="1">
        <f t="shared" si="21"/>
        <v>43374</v>
      </c>
      <c r="EA13" s="1">
        <f t="shared" si="21"/>
        <v>43375</v>
      </c>
      <c r="EB13" s="1">
        <f t="shared" si="21"/>
        <v>43376</v>
      </c>
      <c r="EC13" s="1">
        <f t="shared" ref="EC13:ED13" si="22">EC8</f>
        <v>43377</v>
      </c>
      <c r="ED13" s="1">
        <f t="shared" si="22"/>
        <v>43378</v>
      </c>
      <c r="EE13" s="1">
        <f t="shared" ref="EE13:EG13" si="23">EE8</f>
        <v>43379</v>
      </c>
      <c r="EF13" s="1">
        <f t="shared" si="23"/>
        <v>43380</v>
      </c>
      <c r="EG13" s="1">
        <f t="shared" si="23"/>
        <v>43381</v>
      </c>
    </row>
    <row r="14" spans="2:137" x14ac:dyDescent="0.25">
      <c r="B14" s="6" t="s">
        <v>0</v>
      </c>
      <c r="C14" s="13">
        <f>Haddad!C16/(1-Haddad!C$18)</f>
        <v>0.5714285714285714</v>
      </c>
      <c r="D14" s="13">
        <f>Haddad!D16/(1-Haddad!D$18)</f>
        <v>0.56716417910447769</v>
      </c>
      <c r="E14" s="13">
        <f>Haddad!E16/(1-Haddad!E$18)</f>
        <v>0.4935064935064935</v>
      </c>
      <c r="F14" s="13">
        <f>Haddad!F16/(1-Haddad!F$18)</f>
        <v>0.50617283950617287</v>
      </c>
      <c r="G14" s="13">
        <f>Haddad!G16/(1-Haddad!G$18)</f>
        <v>0.50617283950617287</v>
      </c>
      <c r="H14" s="13">
        <f>Haddad!H16/(1-Haddad!H$18)</f>
        <v>0.50000000000000011</v>
      </c>
      <c r="I14" s="13">
        <f>Haddad!I16/(1-Haddad!I$18)</f>
        <v>0.46428571428571425</v>
      </c>
      <c r="J14" s="13">
        <f>Haddad!J16/(1-Haddad!J$18)</f>
        <v>0.51162790697674432</v>
      </c>
      <c r="K14" s="13">
        <f>Haddad!K16/(1-Haddad!K$18)</f>
        <v>0.50574712643678166</v>
      </c>
      <c r="L14" s="13">
        <f>Haddad!L16/(1-Haddad!L$18)</f>
        <v>0.51136363636363646</v>
      </c>
      <c r="M14" s="4"/>
      <c r="N14" s="4"/>
      <c r="O14" s="4"/>
      <c r="P14" s="4"/>
      <c r="Q14" s="4"/>
      <c r="R14" s="4"/>
      <c r="S14" s="4"/>
      <c r="T14" s="4"/>
      <c r="U14" s="4"/>
      <c r="AO14" s="6" t="s">
        <v>0</v>
      </c>
      <c r="AP14" t="e">
        <f t="shared" ref="AP14:BE16" si="24">HLOOKUP(AP$3,$B$13:$AM$16,MATCH($AO14,$B$13:$B$16,0),FALSE)</f>
        <v>#N/A</v>
      </c>
      <c r="AQ14">
        <f t="shared" si="24"/>
        <v>0.5714285714285714</v>
      </c>
      <c r="AR14" t="e">
        <f t="shared" si="24"/>
        <v>#N/A</v>
      </c>
      <c r="AS14" t="e">
        <f t="shared" si="24"/>
        <v>#N/A</v>
      </c>
      <c r="AT14" t="e">
        <f t="shared" si="24"/>
        <v>#N/A</v>
      </c>
      <c r="AU14" t="e">
        <f t="shared" si="24"/>
        <v>#N/A</v>
      </c>
      <c r="AV14" t="e">
        <f t="shared" si="24"/>
        <v>#N/A</v>
      </c>
      <c r="AW14" t="e">
        <f t="shared" si="24"/>
        <v>#N/A</v>
      </c>
      <c r="AX14" t="e">
        <f t="shared" si="24"/>
        <v>#N/A</v>
      </c>
      <c r="AY14" t="e">
        <f t="shared" si="24"/>
        <v>#N/A</v>
      </c>
      <c r="AZ14" t="e">
        <f t="shared" si="24"/>
        <v>#N/A</v>
      </c>
      <c r="BA14" t="e">
        <f t="shared" si="24"/>
        <v>#N/A</v>
      </c>
      <c r="BB14" t="e">
        <f t="shared" si="24"/>
        <v>#N/A</v>
      </c>
      <c r="BC14" t="e">
        <f t="shared" si="24"/>
        <v>#N/A</v>
      </c>
      <c r="BD14" t="e">
        <f t="shared" si="24"/>
        <v>#N/A</v>
      </c>
      <c r="BE14" t="e">
        <f t="shared" si="24"/>
        <v>#N/A</v>
      </c>
      <c r="BF14" t="e">
        <f t="shared" ref="BF14:BU16" si="25">HLOOKUP(BF$3,$B$13:$AM$16,MATCH($AO14,$B$13:$B$16,0),FALSE)</f>
        <v>#N/A</v>
      </c>
      <c r="BG14" t="e">
        <f t="shared" si="25"/>
        <v>#N/A</v>
      </c>
      <c r="BH14" t="e">
        <f t="shared" si="25"/>
        <v>#N/A</v>
      </c>
      <c r="BI14" t="e">
        <f t="shared" si="25"/>
        <v>#N/A</v>
      </c>
      <c r="BJ14" t="e">
        <f t="shared" si="25"/>
        <v>#N/A</v>
      </c>
      <c r="BK14" t="e">
        <f t="shared" si="25"/>
        <v>#N/A</v>
      </c>
      <c r="BL14" t="e">
        <f t="shared" si="25"/>
        <v>#N/A</v>
      </c>
      <c r="BM14" t="e">
        <f t="shared" si="25"/>
        <v>#N/A</v>
      </c>
      <c r="BN14" t="e">
        <f t="shared" si="25"/>
        <v>#N/A</v>
      </c>
      <c r="BO14" t="e">
        <f t="shared" si="25"/>
        <v>#N/A</v>
      </c>
      <c r="BP14" t="e">
        <f t="shared" si="25"/>
        <v>#N/A</v>
      </c>
      <c r="BQ14" t="e">
        <f t="shared" si="25"/>
        <v>#N/A</v>
      </c>
      <c r="BR14" t="e">
        <f t="shared" si="25"/>
        <v>#N/A</v>
      </c>
      <c r="BS14" t="e">
        <f t="shared" si="25"/>
        <v>#N/A</v>
      </c>
      <c r="BT14" t="e">
        <f t="shared" si="25"/>
        <v>#N/A</v>
      </c>
      <c r="BU14" t="e">
        <f t="shared" si="25"/>
        <v>#N/A</v>
      </c>
      <c r="BV14" t="e">
        <f t="shared" ref="BV14:CK16" si="26">HLOOKUP(BV$3,$B$13:$AM$16,MATCH($AO14,$B$13:$B$16,0),FALSE)</f>
        <v>#N/A</v>
      </c>
      <c r="BW14" t="e">
        <f t="shared" si="26"/>
        <v>#N/A</v>
      </c>
      <c r="BX14" t="e">
        <f t="shared" si="26"/>
        <v>#N/A</v>
      </c>
      <c r="BY14" t="e">
        <f t="shared" si="26"/>
        <v>#N/A</v>
      </c>
      <c r="BZ14" t="e">
        <f t="shared" si="26"/>
        <v>#N/A</v>
      </c>
      <c r="CA14" t="e">
        <f t="shared" si="26"/>
        <v>#N/A</v>
      </c>
      <c r="CB14" t="e">
        <f t="shared" si="26"/>
        <v>#N/A</v>
      </c>
      <c r="CC14" t="e">
        <f t="shared" si="26"/>
        <v>#N/A</v>
      </c>
      <c r="CD14" t="e">
        <f t="shared" si="26"/>
        <v>#N/A</v>
      </c>
      <c r="CE14" t="e">
        <f t="shared" si="26"/>
        <v>#N/A</v>
      </c>
      <c r="CF14" t="e">
        <f t="shared" si="26"/>
        <v>#N/A</v>
      </c>
      <c r="CG14" t="e">
        <f t="shared" si="26"/>
        <v>#N/A</v>
      </c>
      <c r="CH14" t="e">
        <f t="shared" si="26"/>
        <v>#N/A</v>
      </c>
      <c r="CI14" t="e">
        <f t="shared" si="26"/>
        <v>#N/A</v>
      </c>
      <c r="CJ14" t="e">
        <f t="shared" si="26"/>
        <v>#N/A</v>
      </c>
      <c r="CK14" t="e">
        <f t="shared" si="26"/>
        <v>#N/A</v>
      </c>
      <c r="CL14" t="e">
        <f t="shared" ref="CL14:DA16" si="27">HLOOKUP(CL$3,$B$13:$AM$16,MATCH($AO14,$B$13:$B$16,0),FALSE)</f>
        <v>#N/A</v>
      </c>
      <c r="CM14" t="e">
        <f t="shared" si="27"/>
        <v>#N/A</v>
      </c>
      <c r="CN14" t="e">
        <f t="shared" si="27"/>
        <v>#N/A</v>
      </c>
      <c r="CO14" t="e">
        <f t="shared" si="27"/>
        <v>#N/A</v>
      </c>
      <c r="CP14" t="e">
        <f t="shared" si="27"/>
        <v>#N/A</v>
      </c>
      <c r="CQ14" t="e">
        <f t="shared" si="27"/>
        <v>#N/A</v>
      </c>
      <c r="CR14">
        <f t="shared" si="27"/>
        <v>0.56716417910447769</v>
      </c>
      <c r="CS14" t="e">
        <f t="shared" si="27"/>
        <v>#N/A</v>
      </c>
      <c r="CT14" t="e">
        <f t="shared" si="27"/>
        <v>#N/A</v>
      </c>
      <c r="CU14" t="e">
        <f t="shared" si="27"/>
        <v>#N/A</v>
      </c>
      <c r="CV14" t="e">
        <f t="shared" si="27"/>
        <v>#N/A</v>
      </c>
      <c r="CW14" t="e">
        <f t="shared" si="27"/>
        <v>#N/A</v>
      </c>
      <c r="CX14" t="e">
        <f t="shared" si="27"/>
        <v>#N/A</v>
      </c>
      <c r="CY14" t="e">
        <f t="shared" si="27"/>
        <v>#N/A</v>
      </c>
      <c r="CZ14" t="e">
        <f t="shared" si="27"/>
        <v>#N/A</v>
      </c>
      <c r="DA14" t="e">
        <f t="shared" si="27"/>
        <v>#N/A</v>
      </c>
      <c r="DB14" t="e">
        <f t="shared" ref="DB14:DQ16" si="28">HLOOKUP(DB$3,$B$13:$AM$16,MATCH($AO14,$B$13:$B$16,0),FALSE)</f>
        <v>#N/A</v>
      </c>
      <c r="DC14" t="e">
        <f t="shared" si="28"/>
        <v>#N/A</v>
      </c>
      <c r="DD14" t="e">
        <f t="shared" si="28"/>
        <v>#N/A</v>
      </c>
      <c r="DE14" t="e">
        <f t="shared" si="28"/>
        <v>#N/A</v>
      </c>
      <c r="DF14" t="e">
        <f t="shared" si="28"/>
        <v>#N/A</v>
      </c>
      <c r="DG14">
        <f t="shared" si="28"/>
        <v>0.4935064935064935</v>
      </c>
      <c r="DH14" t="e">
        <f t="shared" si="28"/>
        <v>#N/A</v>
      </c>
      <c r="DI14" t="e">
        <f t="shared" si="28"/>
        <v>#N/A</v>
      </c>
      <c r="DJ14" t="e">
        <f t="shared" si="28"/>
        <v>#N/A</v>
      </c>
      <c r="DK14">
        <f t="shared" si="28"/>
        <v>0.50617283950617287</v>
      </c>
      <c r="DL14" t="e">
        <f t="shared" si="28"/>
        <v>#N/A</v>
      </c>
      <c r="DM14" t="e">
        <f t="shared" si="28"/>
        <v>#N/A</v>
      </c>
      <c r="DN14">
        <f t="shared" si="28"/>
        <v>0.50000000000000011</v>
      </c>
      <c r="DO14" t="e">
        <f t="shared" si="28"/>
        <v>#N/A</v>
      </c>
      <c r="DP14" t="e">
        <f t="shared" si="28"/>
        <v>#N/A</v>
      </c>
      <c r="DQ14" t="e">
        <f t="shared" si="28"/>
        <v>#N/A</v>
      </c>
      <c r="DR14" t="e">
        <f t="shared" ref="DR14:EG16" si="29">HLOOKUP(DR$3,$B$13:$AM$16,MATCH($AO14,$B$13:$B$16,0),FALSE)</f>
        <v>#N/A</v>
      </c>
      <c r="DS14" t="e">
        <f t="shared" si="29"/>
        <v>#N/A</v>
      </c>
      <c r="DT14" t="e">
        <f t="shared" si="29"/>
        <v>#N/A</v>
      </c>
      <c r="DU14" t="e">
        <f t="shared" si="29"/>
        <v>#N/A</v>
      </c>
      <c r="DV14" t="e">
        <f t="shared" si="29"/>
        <v>#N/A</v>
      </c>
      <c r="DW14">
        <f t="shared" si="29"/>
        <v>0.46428571428571425</v>
      </c>
      <c r="DX14" t="e">
        <f t="shared" si="29"/>
        <v>#N/A</v>
      </c>
      <c r="DY14" t="e">
        <f t="shared" si="29"/>
        <v>#N/A</v>
      </c>
      <c r="DZ14" t="e">
        <f t="shared" si="29"/>
        <v>#N/A</v>
      </c>
      <c r="EA14">
        <f t="shared" si="29"/>
        <v>0.51162790697674432</v>
      </c>
      <c r="EB14" t="e">
        <f t="shared" si="29"/>
        <v>#N/A</v>
      </c>
      <c r="EC14">
        <f t="shared" si="29"/>
        <v>0.50574712643678166</v>
      </c>
      <c r="ED14" t="e">
        <f t="shared" si="29"/>
        <v>#N/A</v>
      </c>
      <c r="EE14">
        <f t="shared" si="29"/>
        <v>0.51136363636363646</v>
      </c>
      <c r="EF14" t="e">
        <f t="shared" si="29"/>
        <v>#N/A</v>
      </c>
      <c r="EG14" t="e">
        <f t="shared" si="29"/>
        <v>#N/A</v>
      </c>
    </row>
    <row r="15" spans="2:137" x14ac:dyDescent="0.25">
      <c r="B15" s="8" t="s">
        <v>3</v>
      </c>
      <c r="C15" s="14">
        <f>Haddad!C17/(1-Haddad!C$18)</f>
        <v>0.4285714285714286</v>
      </c>
      <c r="D15" s="14">
        <f>Haddad!D17/(1-Haddad!D$18)</f>
        <v>0.43283582089552242</v>
      </c>
      <c r="E15" s="14">
        <f>Haddad!E17/(1-Haddad!E$18)</f>
        <v>0.50649350649350655</v>
      </c>
      <c r="F15" s="14">
        <f>Haddad!F17/(1-Haddad!F$18)</f>
        <v>0.49382716049382724</v>
      </c>
      <c r="G15" s="14">
        <f>Haddad!G17/(1-Haddad!G$18)</f>
        <v>0.49382716049382724</v>
      </c>
      <c r="H15" s="14">
        <f>Haddad!H17/(1-Haddad!H$18)</f>
        <v>0.50000000000000011</v>
      </c>
      <c r="I15" s="14">
        <f>Haddad!I17/(1-Haddad!I$18)</f>
        <v>0.5357142857142857</v>
      </c>
      <c r="J15" s="14">
        <f>Haddad!J17/(1-Haddad!J$18)</f>
        <v>0.48837209302325585</v>
      </c>
      <c r="K15" s="14">
        <f>Haddad!K17/(1-Haddad!K$18)</f>
        <v>0.49425287356321845</v>
      </c>
      <c r="L15" s="14">
        <f>Haddad!L17/(1-Haddad!L$18)</f>
        <v>0.4886363636363637</v>
      </c>
      <c r="M15" s="9"/>
      <c r="N15" s="9"/>
      <c r="O15" s="9"/>
      <c r="P15" s="9"/>
      <c r="Q15" s="9"/>
      <c r="R15" s="9"/>
      <c r="S15" s="9"/>
      <c r="T15" s="9"/>
      <c r="U15" s="9"/>
      <c r="AO15" s="8" t="s">
        <v>3</v>
      </c>
      <c r="AP15" t="e">
        <f t="shared" si="24"/>
        <v>#N/A</v>
      </c>
      <c r="AQ15">
        <f t="shared" si="24"/>
        <v>0.4285714285714286</v>
      </c>
      <c r="AR15" t="e">
        <f t="shared" si="24"/>
        <v>#N/A</v>
      </c>
      <c r="AS15" t="e">
        <f t="shared" si="24"/>
        <v>#N/A</v>
      </c>
      <c r="AT15" t="e">
        <f t="shared" si="24"/>
        <v>#N/A</v>
      </c>
      <c r="AU15" t="e">
        <f t="shared" si="24"/>
        <v>#N/A</v>
      </c>
      <c r="AV15" t="e">
        <f t="shared" si="24"/>
        <v>#N/A</v>
      </c>
      <c r="AW15" t="e">
        <f t="shared" si="24"/>
        <v>#N/A</v>
      </c>
      <c r="AX15" t="e">
        <f t="shared" si="24"/>
        <v>#N/A</v>
      </c>
      <c r="AY15" t="e">
        <f t="shared" si="24"/>
        <v>#N/A</v>
      </c>
      <c r="AZ15" t="e">
        <f t="shared" si="24"/>
        <v>#N/A</v>
      </c>
      <c r="BA15" t="e">
        <f t="shared" si="24"/>
        <v>#N/A</v>
      </c>
      <c r="BB15" t="e">
        <f t="shared" si="24"/>
        <v>#N/A</v>
      </c>
      <c r="BC15" t="e">
        <f t="shared" si="24"/>
        <v>#N/A</v>
      </c>
      <c r="BD15" t="e">
        <f t="shared" si="24"/>
        <v>#N/A</v>
      </c>
      <c r="BE15" t="e">
        <f t="shared" si="24"/>
        <v>#N/A</v>
      </c>
      <c r="BF15" t="e">
        <f t="shared" si="25"/>
        <v>#N/A</v>
      </c>
      <c r="BG15" t="e">
        <f t="shared" si="25"/>
        <v>#N/A</v>
      </c>
      <c r="BH15" t="e">
        <f t="shared" si="25"/>
        <v>#N/A</v>
      </c>
      <c r="BI15" t="e">
        <f t="shared" si="25"/>
        <v>#N/A</v>
      </c>
      <c r="BJ15" t="e">
        <f t="shared" si="25"/>
        <v>#N/A</v>
      </c>
      <c r="BK15" t="e">
        <f t="shared" si="25"/>
        <v>#N/A</v>
      </c>
      <c r="BL15" t="e">
        <f t="shared" si="25"/>
        <v>#N/A</v>
      </c>
      <c r="BM15" t="e">
        <f t="shared" si="25"/>
        <v>#N/A</v>
      </c>
      <c r="BN15" t="e">
        <f t="shared" si="25"/>
        <v>#N/A</v>
      </c>
      <c r="BO15" t="e">
        <f t="shared" si="25"/>
        <v>#N/A</v>
      </c>
      <c r="BP15" t="e">
        <f t="shared" si="25"/>
        <v>#N/A</v>
      </c>
      <c r="BQ15" t="e">
        <f t="shared" si="25"/>
        <v>#N/A</v>
      </c>
      <c r="BR15" t="e">
        <f t="shared" si="25"/>
        <v>#N/A</v>
      </c>
      <c r="BS15" t="e">
        <f t="shared" si="25"/>
        <v>#N/A</v>
      </c>
      <c r="BT15" t="e">
        <f t="shared" si="25"/>
        <v>#N/A</v>
      </c>
      <c r="BU15" t="e">
        <f t="shared" si="25"/>
        <v>#N/A</v>
      </c>
      <c r="BV15" t="e">
        <f t="shared" si="26"/>
        <v>#N/A</v>
      </c>
      <c r="BW15" t="e">
        <f t="shared" si="26"/>
        <v>#N/A</v>
      </c>
      <c r="BX15" t="e">
        <f t="shared" si="26"/>
        <v>#N/A</v>
      </c>
      <c r="BY15" t="e">
        <f t="shared" si="26"/>
        <v>#N/A</v>
      </c>
      <c r="BZ15" t="e">
        <f t="shared" si="26"/>
        <v>#N/A</v>
      </c>
      <c r="CA15" t="e">
        <f t="shared" si="26"/>
        <v>#N/A</v>
      </c>
      <c r="CB15" t="e">
        <f t="shared" si="26"/>
        <v>#N/A</v>
      </c>
      <c r="CC15" t="e">
        <f t="shared" si="26"/>
        <v>#N/A</v>
      </c>
      <c r="CD15" t="e">
        <f t="shared" si="26"/>
        <v>#N/A</v>
      </c>
      <c r="CE15" t="e">
        <f t="shared" si="26"/>
        <v>#N/A</v>
      </c>
      <c r="CF15" t="e">
        <f t="shared" si="26"/>
        <v>#N/A</v>
      </c>
      <c r="CG15" t="e">
        <f t="shared" si="26"/>
        <v>#N/A</v>
      </c>
      <c r="CH15" t="e">
        <f t="shared" si="26"/>
        <v>#N/A</v>
      </c>
      <c r="CI15" t="e">
        <f t="shared" si="26"/>
        <v>#N/A</v>
      </c>
      <c r="CJ15" t="e">
        <f t="shared" si="26"/>
        <v>#N/A</v>
      </c>
      <c r="CK15" t="e">
        <f t="shared" si="26"/>
        <v>#N/A</v>
      </c>
      <c r="CL15" t="e">
        <f t="shared" si="27"/>
        <v>#N/A</v>
      </c>
      <c r="CM15" t="e">
        <f t="shared" si="27"/>
        <v>#N/A</v>
      </c>
      <c r="CN15" t="e">
        <f t="shared" si="27"/>
        <v>#N/A</v>
      </c>
      <c r="CO15" t="e">
        <f t="shared" si="27"/>
        <v>#N/A</v>
      </c>
      <c r="CP15" t="e">
        <f t="shared" si="27"/>
        <v>#N/A</v>
      </c>
      <c r="CQ15" t="e">
        <f t="shared" si="27"/>
        <v>#N/A</v>
      </c>
      <c r="CR15">
        <f t="shared" si="27"/>
        <v>0.43283582089552242</v>
      </c>
      <c r="CS15" t="e">
        <f t="shared" si="27"/>
        <v>#N/A</v>
      </c>
      <c r="CT15" t="e">
        <f t="shared" si="27"/>
        <v>#N/A</v>
      </c>
      <c r="CU15" t="e">
        <f t="shared" si="27"/>
        <v>#N/A</v>
      </c>
      <c r="CV15" t="e">
        <f t="shared" si="27"/>
        <v>#N/A</v>
      </c>
      <c r="CW15" t="e">
        <f t="shared" si="27"/>
        <v>#N/A</v>
      </c>
      <c r="CX15" t="e">
        <f t="shared" si="27"/>
        <v>#N/A</v>
      </c>
      <c r="CY15" t="e">
        <f t="shared" si="27"/>
        <v>#N/A</v>
      </c>
      <c r="CZ15" t="e">
        <f t="shared" si="27"/>
        <v>#N/A</v>
      </c>
      <c r="DA15" t="e">
        <f t="shared" si="27"/>
        <v>#N/A</v>
      </c>
      <c r="DB15" t="e">
        <f t="shared" si="28"/>
        <v>#N/A</v>
      </c>
      <c r="DC15" t="e">
        <f t="shared" si="28"/>
        <v>#N/A</v>
      </c>
      <c r="DD15" t="e">
        <f t="shared" si="28"/>
        <v>#N/A</v>
      </c>
      <c r="DE15" t="e">
        <f t="shared" si="28"/>
        <v>#N/A</v>
      </c>
      <c r="DF15" t="e">
        <f t="shared" si="28"/>
        <v>#N/A</v>
      </c>
      <c r="DG15">
        <f t="shared" si="28"/>
        <v>0.50649350649350655</v>
      </c>
      <c r="DH15" t="e">
        <f t="shared" si="28"/>
        <v>#N/A</v>
      </c>
      <c r="DI15" t="e">
        <f t="shared" si="28"/>
        <v>#N/A</v>
      </c>
      <c r="DJ15" t="e">
        <f t="shared" si="28"/>
        <v>#N/A</v>
      </c>
      <c r="DK15">
        <f t="shared" si="28"/>
        <v>0.49382716049382724</v>
      </c>
      <c r="DL15" t="e">
        <f t="shared" si="28"/>
        <v>#N/A</v>
      </c>
      <c r="DM15" t="e">
        <f t="shared" si="28"/>
        <v>#N/A</v>
      </c>
      <c r="DN15">
        <f t="shared" si="28"/>
        <v>0.50000000000000011</v>
      </c>
      <c r="DO15" t="e">
        <f t="shared" si="28"/>
        <v>#N/A</v>
      </c>
      <c r="DP15" t="e">
        <f t="shared" si="28"/>
        <v>#N/A</v>
      </c>
      <c r="DQ15" t="e">
        <f t="shared" si="28"/>
        <v>#N/A</v>
      </c>
      <c r="DR15" t="e">
        <f t="shared" si="29"/>
        <v>#N/A</v>
      </c>
      <c r="DS15" t="e">
        <f t="shared" si="29"/>
        <v>#N/A</v>
      </c>
      <c r="DT15" t="e">
        <f t="shared" si="29"/>
        <v>#N/A</v>
      </c>
      <c r="DU15" t="e">
        <f t="shared" si="29"/>
        <v>#N/A</v>
      </c>
      <c r="DV15" t="e">
        <f t="shared" si="29"/>
        <v>#N/A</v>
      </c>
      <c r="DW15">
        <f t="shared" si="29"/>
        <v>0.5357142857142857</v>
      </c>
      <c r="DX15" t="e">
        <f t="shared" si="29"/>
        <v>#N/A</v>
      </c>
      <c r="DY15" t="e">
        <f t="shared" si="29"/>
        <v>#N/A</v>
      </c>
      <c r="DZ15" t="e">
        <f t="shared" si="29"/>
        <v>#N/A</v>
      </c>
      <c r="EA15">
        <f t="shared" si="29"/>
        <v>0.48837209302325585</v>
      </c>
      <c r="EB15" t="e">
        <f t="shared" si="29"/>
        <v>#N/A</v>
      </c>
      <c r="EC15">
        <f t="shared" si="29"/>
        <v>0.49425287356321845</v>
      </c>
      <c r="ED15" t="e">
        <f t="shared" si="29"/>
        <v>#N/A</v>
      </c>
      <c r="EE15">
        <f t="shared" si="29"/>
        <v>0.4886363636363637</v>
      </c>
      <c r="EF15" t="e">
        <f t="shared" si="29"/>
        <v>#N/A</v>
      </c>
      <c r="EG15" t="e">
        <f t="shared" si="29"/>
        <v>#N/A</v>
      </c>
    </row>
    <row r="16" spans="2:137" x14ac:dyDescent="0.25">
      <c r="B16" s="7" t="s">
        <v>8</v>
      </c>
      <c r="C16" s="4"/>
      <c r="D16" s="4"/>
      <c r="E16" s="4"/>
      <c r="H16" s="4"/>
      <c r="AO16" s="7" t="s">
        <v>8</v>
      </c>
      <c r="AP16" t="e">
        <f t="shared" si="24"/>
        <v>#N/A</v>
      </c>
      <c r="AQ16">
        <f t="shared" si="24"/>
        <v>0</v>
      </c>
      <c r="AR16" t="e">
        <f t="shared" si="24"/>
        <v>#N/A</v>
      </c>
      <c r="AS16" t="e">
        <f t="shared" si="24"/>
        <v>#N/A</v>
      </c>
      <c r="AT16" t="e">
        <f t="shared" si="24"/>
        <v>#N/A</v>
      </c>
      <c r="AU16" t="e">
        <f t="shared" si="24"/>
        <v>#N/A</v>
      </c>
      <c r="AV16" t="e">
        <f t="shared" si="24"/>
        <v>#N/A</v>
      </c>
      <c r="AW16" t="e">
        <f t="shared" si="24"/>
        <v>#N/A</v>
      </c>
      <c r="AX16" t="e">
        <f t="shared" si="24"/>
        <v>#N/A</v>
      </c>
      <c r="AY16" t="e">
        <f t="shared" si="24"/>
        <v>#N/A</v>
      </c>
      <c r="AZ16" t="e">
        <f t="shared" si="24"/>
        <v>#N/A</v>
      </c>
      <c r="BA16" t="e">
        <f t="shared" si="24"/>
        <v>#N/A</v>
      </c>
      <c r="BB16" t="e">
        <f t="shared" si="24"/>
        <v>#N/A</v>
      </c>
      <c r="BC16" t="e">
        <f t="shared" si="24"/>
        <v>#N/A</v>
      </c>
      <c r="BD16" t="e">
        <f t="shared" si="24"/>
        <v>#N/A</v>
      </c>
      <c r="BE16" t="e">
        <f t="shared" si="24"/>
        <v>#N/A</v>
      </c>
      <c r="BF16" t="e">
        <f t="shared" si="25"/>
        <v>#N/A</v>
      </c>
      <c r="BG16" t="e">
        <f t="shared" si="25"/>
        <v>#N/A</v>
      </c>
      <c r="BH16" t="e">
        <f t="shared" si="25"/>
        <v>#N/A</v>
      </c>
      <c r="BI16" t="e">
        <f t="shared" si="25"/>
        <v>#N/A</v>
      </c>
      <c r="BJ16" t="e">
        <f t="shared" si="25"/>
        <v>#N/A</v>
      </c>
      <c r="BK16" t="e">
        <f t="shared" si="25"/>
        <v>#N/A</v>
      </c>
      <c r="BL16" t="e">
        <f t="shared" si="25"/>
        <v>#N/A</v>
      </c>
      <c r="BM16" t="e">
        <f t="shared" si="25"/>
        <v>#N/A</v>
      </c>
      <c r="BN16" t="e">
        <f t="shared" si="25"/>
        <v>#N/A</v>
      </c>
      <c r="BO16" t="e">
        <f t="shared" si="25"/>
        <v>#N/A</v>
      </c>
      <c r="BP16" t="e">
        <f t="shared" si="25"/>
        <v>#N/A</v>
      </c>
      <c r="BQ16" t="e">
        <f t="shared" si="25"/>
        <v>#N/A</v>
      </c>
      <c r="BR16" t="e">
        <f t="shared" si="25"/>
        <v>#N/A</v>
      </c>
      <c r="BS16" t="e">
        <f t="shared" si="25"/>
        <v>#N/A</v>
      </c>
      <c r="BT16" t="e">
        <f t="shared" si="25"/>
        <v>#N/A</v>
      </c>
      <c r="BU16" t="e">
        <f t="shared" si="25"/>
        <v>#N/A</v>
      </c>
      <c r="BV16" t="e">
        <f t="shared" si="26"/>
        <v>#N/A</v>
      </c>
      <c r="BW16" t="e">
        <f t="shared" si="26"/>
        <v>#N/A</v>
      </c>
      <c r="BX16" t="e">
        <f t="shared" si="26"/>
        <v>#N/A</v>
      </c>
      <c r="BY16" t="e">
        <f t="shared" si="26"/>
        <v>#N/A</v>
      </c>
      <c r="BZ16" t="e">
        <f t="shared" si="26"/>
        <v>#N/A</v>
      </c>
      <c r="CA16" t="e">
        <f t="shared" si="26"/>
        <v>#N/A</v>
      </c>
      <c r="CB16" t="e">
        <f t="shared" si="26"/>
        <v>#N/A</v>
      </c>
      <c r="CC16" t="e">
        <f t="shared" si="26"/>
        <v>#N/A</v>
      </c>
      <c r="CD16" t="e">
        <f t="shared" si="26"/>
        <v>#N/A</v>
      </c>
      <c r="CE16" t="e">
        <f t="shared" si="26"/>
        <v>#N/A</v>
      </c>
      <c r="CF16" t="e">
        <f t="shared" si="26"/>
        <v>#N/A</v>
      </c>
      <c r="CG16" t="e">
        <f t="shared" si="26"/>
        <v>#N/A</v>
      </c>
      <c r="CH16" t="e">
        <f t="shared" si="26"/>
        <v>#N/A</v>
      </c>
      <c r="CI16" t="e">
        <f t="shared" si="26"/>
        <v>#N/A</v>
      </c>
      <c r="CJ16" t="e">
        <f t="shared" si="26"/>
        <v>#N/A</v>
      </c>
      <c r="CK16" t="e">
        <f t="shared" si="26"/>
        <v>#N/A</v>
      </c>
      <c r="CL16" t="e">
        <f t="shared" si="27"/>
        <v>#N/A</v>
      </c>
      <c r="CM16" t="e">
        <f t="shared" si="27"/>
        <v>#N/A</v>
      </c>
      <c r="CN16" t="e">
        <f t="shared" si="27"/>
        <v>#N/A</v>
      </c>
      <c r="CO16" t="e">
        <f t="shared" si="27"/>
        <v>#N/A</v>
      </c>
      <c r="CP16" t="e">
        <f t="shared" si="27"/>
        <v>#N/A</v>
      </c>
      <c r="CQ16" t="e">
        <f t="shared" si="27"/>
        <v>#N/A</v>
      </c>
      <c r="CR16">
        <f t="shared" si="27"/>
        <v>0</v>
      </c>
      <c r="CS16" t="e">
        <f t="shared" si="27"/>
        <v>#N/A</v>
      </c>
      <c r="CT16" t="e">
        <f t="shared" si="27"/>
        <v>#N/A</v>
      </c>
      <c r="CU16" t="e">
        <f t="shared" si="27"/>
        <v>#N/A</v>
      </c>
      <c r="CV16" t="e">
        <f t="shared" si="27"/>
        <v>#N/A</v>
      </c>
      <c r="CW16" t="e">
        <f t="shared" si="27"/>
        <v>#N/A</v>
      </c>
      <c r="CX16" t="e">
        <f t="shared" si="27"/>
        <v>#N/A</v>
      </c>
      <c r="CY16" t="e">
        <f t="shared" si="27"/>
        <v>#N/A</v>
      </c>
      <c r="CZ16" t="e">
        <f t="shared" si="27"/>
        <v>#N/A</v>
      </c>
      <c r="DA16" t="e">
        <f t="shared" si="27"/>
        <v>#N/A</v>
      </c>
      <c r="DB16" t="e">
        <f t="shared" si="28"/>
        <v>#N/A</v>
      </c>
      <c r="DC16" t="e">
        <f t="shared" si="28"/>
        <v>#N/A</v>
      </c>
      <c r="DD16" t="e">
        <f t="shared" si="28"/>
        <v>#N/A</v>
      </c>
      <c r="DE16" t="e">
        <f t="shared" si="28"/>
        <v>#N/A</v>
      </c>
      <c r="DF16" t="e">
        <f t="shared" si="28"/>
        <v>#N/A</v>
      </c>
      <c r="DG16">
        <f t="shared" si="28"/>
        <v>0</v>
      </c>
      <c r="DH16" t="e">
        <f t="shared" si="28"/>
        <v>#N/A</v>
      </c>
      <c r="DI16" t="e">
        <f t="shared" si="28"/>
        <v>#N/A</v>
      </c>
      <c r="DJ16" t="e">
        <f t="shared" si="28"/>
        <v>#N/A</v>
      </c>
      <c r="DK16">
        <f t="shared" si="28"/>
        <v>0</v>
      </c>
      <c r="DL16" t="e">
        <f t="shared" si="28"/>
        <v>#N/A</v>
      </c>
      <c r="DM16" t="e">
        <f t="shared" si="28"/>
        <v>#N/A</v>
      </c>
      <c r="DN16">
        <f t="shared" si="28"/>
        <v>0</v>
      </c>
      <c r="DO16" t="e">
        <f t="shared" si="28"/>
        <v>#N/A</v>
      </c>
      <c r="DP16" t="e">
        <f t="shared" si="28"/>
        <v>#N/A</v>
      </c>
      <c r="DQ16" t="e">
        <f t="shared" si="28"/>
        <v>#N/A</v>
      </c>
      <c r="DR16" t="e">
        <f t="shared" si="29"/>
        <v>#N/A</v>
      </c>
      <c r="DS16" t="e">
        <f t="shared" si="29"/>
        <v>#N/A</v>
      </c>
      <c r="DT16" t="e">
        <f t="shared" si="29"/>
        <v>#N/A</v>
      </c>
      <c r="DU16" t="e">
        <f t="shared" si="29"/>
        <v>#N/A</v>
      </c>
      <c r="DV16" t="e">
        <f t="shared" si="29"/>
        <v>#N/A</v>
      </c>
      <c r="DW16">
        <f t="shared" si="29"/>
        <v>0</v>
      </c>
      <c r="DX16" t="e">
        <f t="shared" si="29"/>
        <v>#N/A</v>
      </c>
      <c r="DY16" t="e">
        <f t="shared" si="29"/>
        <v>#N/A</v>
      </c>
      <c r="DZ16" t="e">
        <f t="shared" si="29"/>
        <v>#N/A</v>
      </c>
      <c r="EA16">
        <f t="shared" si="29"/>
        <v>0</v>
      </c>
      <c r="EB16" t="e">
        <f t="shared" si="29"/>
        <v>#N/A</v>
      </c>
      <c r="EC16">
        <f t="shared" si="29"/>
        <v>0</v>
      </c>
      <c r="ED16" t="e">
        <f t="shared" si="29"/>
        <v>#N/A</v>
      </c>
      <c r="EE16">
        <f t="shared" si="29"/>
        <v>0</v>
      </c>
      <c r="EF16" t="e">
        <f t="shared" si="29"/>
        <v>#N/A</v>
      </c>
      <c r="EG16" t="e">
        <f t="shared" si="29"/>
        <v>#N/A</v>
      </c>
    </row>
    <row r="17" spans="2:137" ht="15.75" thickBot="1" x14ac:dyDescent="0.3">
      <c r="H17" s="4"/>
    </row>
    <row r="18" spans="2:137" ht="15.75" thickBot="1" x14ac:dyDescent="0.3">
      <c r="B18" s="5" t="s">
        <v>5</v>
      </c>
      <c r="C18" s="3">
        <v>43346</v>
      </c>
      <c r="D18" s="3">
        <v>43353</v>
      </c>
      <c r="E18" s="1">
        <f>Haddad!E21</f>
        <v>43353</v>
      </c>
      <c r="F18" s="1">
        <f>Haddad!F21</f>
        <v>43361</v>
      </c>
      <c r="G18" s="1">
        <f>Haddad!G21</f>
        <v>43366</v>
      </c>
      <c r="H18" s="1">
        <f>Haddad!H21</f>
        <v>43368</v>
      </c>
      <c r="I18" s="1">
        <f>Haddad!I21</f>
        <v>43373</v>
      </c>
      <c r="J18" s="1">
        <f>Haddad!J21</f>
        <v>43375</v>
      </c>
      <c r="K18" s="1">
        <f>Haddad!K21</f>
        <v>43379</v>
      </c>
      <c r="L18" s="3"/>
      <c r="M18" s="3"/>
      <c r="N18" s="3"/>
      <c r="O18" s="3"/>
      <c r="P18" s="3"/>
      <c r="Q18" s="3"/>
      <c r="R18" s="3"/>
      <c r="S18" s="3"/>
      <c r="T18" s="3"/>
      <c r="U18" s="3"/>
      <c r="AO18" s="5" t="s">
        <v>5</v>
      </c>
      <c r="AP18" s="1">
        <f>Marina!AP18</f>
        <v>43257</v>
      </c>
      <c r="AQ18" s="1">
        <f>Marina!AQ18</f>
        <v>43258</v>
      </c>
      <c r="AR18" s="1">
        <f>Marina!AR18</f>
        <v>43259</v>
      </c>
      <c r="AS18" s="1">
        <f>Marina!AS18</f>
        <v>43262</v>
      </c>
      <c r="AT18" s="1">
        <f>Marina!AT18</f>
        <v>43263</v>
      </c>
      <c r="AU18" s="1">
        <f>Marina!AU18</f>
        <v>43264</v>
      </c>
      <c r="AV18" s="1">
        <f>Marina!AV18</f>
        <v>43265</v>
      </c>
      <c r="AW18" s="1">
        <f>Marina!AW18</f>
        <v>43266</v>
      </c>
      <c r="AX18" s="1">
        <f>Marina!AX18</f>
        <v>43269</v>
      </c>
      <c r="AY18" s="1">
        <f>Marina!AY18</f>
        <v>43270</v>
      </c>
      <c r="AZ18" s="1">
        <f>Marina!AZ18</f>
        <v>43271</v>
      </c>
      <c r="BA18" s="1">
        <f>Marina!BA18</f>
        <v>43272</v>
      </c>
      <c r="BB18" s="1">
        <f>Marina!BB18</f>
        <v>43273</v>
      </c>
      <c r="BC18" s="1">
        <f>Marina!BC18</f>
        <v>43276</v>
      </c>
      <c r="BD18" s="1">
        <f>Marina!BD18</f>
        <v>43277</v>
      </c>
      <c r="BE18" s="1">
        <f>Marina!BE18</f>
        <v>43278</v>
      </c>
      <c r="BF18" s="1">
        <f>Marina!BF18</f>
        <v>43279</v>
      </c>
      <c r="BG18" s="1">
        <f>Marina!BG18</f>
        <v>43280</v>
      </c>
      <c r="BH18" s="1">
        <f>Marina!BH18</f>
        <v>43283</v>
      </c>
      <c r="BI18" s="1">
        <f>Marina!BI18</f>
        <v>43284</v>
      </c>
      <c r="BJ18" s="1">
        <f>Marina!BJ18</f>
        <v>43285</v>
      </c>
      <c r="BK18" s="1">
        <f>Marina!BK18</f>
        <v>43286</v>
      </c>
      <c r="BL18" s="1">
        <f>Marina!BL18</f>
        <v>43287</v>
      </c>
      <c r="BM18" s="1">
        <f>Marina!BM18</f>
        <v>43290</v>
      </c>
      <c r="BN18" s="1">
        <f>Marina!BN18</f>
        <v>43291</v>
      </c>
      <c r="BO18" s="1">
        <f>Marina!BO18</f>
        <v>43292</v>
      </c>
      <c r="BP18" s="1">
        <f>Marina!BP18</f>
        <v>43293</v>
      </c>
      <c r="BQ18" s="1">
        <f>Marina!BQ18</f>
        <v>43294</v>
      </c>
      <c r="BR18" s="1">
        <f>Marina!BR18</f>
        <v>43297</v>
      </c>
      <c r="BS18" s="1">
        <f>Marina!BS18</f>
        <v>43298</v>
      </c>
      <c r="BT18" s="1">
        <f>Marina!BT18</f>
        <v>43299</v>
      </c>
      <c r="BU18" s="1">
        <f>Marina!BU18</f>
        <v>43300</v>
      </c>
      <c r="BV18" s="1">
        <f>Marina!BV18</f>
        <v>43301</v>
      </c>
      <c r="BW18" s="1">
        <f>Marina!BW18</f>
        <v>43304</v>
      </c>
      <c r="BX18" s="1">
        <f>Marina!BX18</f>
        <v>43305</v>
      </c>
      <c r="BY18" s="1">
        <f>Marina!BY18</f>
        <v>43306</v>
      </c>
      <c r="BZ18" s="1">
        <f>Marina!BZ18</f>
        <v>43307</v>
      </c>
      <c r="CA18" s="1">
        <f>Marina!CA18</f>
        <v>43308</v>
      </c>
      <c r="CB18" s="1">
        <f>Marina!CB18</f>
        <v>43311</v>
      </c>
      <c r="CC18" s="1">
        <f>Marina!CC18</f>
        <v>43312</v>
      </c>
      <c r="CD18" s="1">
        <f>Marina!CD18</f>
        <v>43313</v>
      </c>
      <c r="CE18" s="1">
        <f>Marina!CE18</f>
        <v>43314</v>
      </c>
      <c r="CF18" s="1">
        <f>Marina!CF18</f>
        <v>43315</v>
      </c>
      <c r="CG18" s="1">
        <f>Marina!CG18</f>
        <v>43318</v>
      </c>
      <c r="CH18" s="1">
        <f>Marina!CH18</f>
        <v>43319</v>
      </c>
      <c r="CI18" s="1">
        <f>Marina!CI18</f>
        <v>43320</v>
      </c>
      <c r="CJ18" s="1">
        <f>Marina!CJ18</f>
        <v>43321</v>
      </c>
      <c r="CK18" s="1">
        <f>Marina!CK18</f>
        <v>43322</v>
      </c>
      <c r="CL18" s="1">
        <f>Marina!CL18</f>
        <v>43325</v>
      </c>
      <c r="CM18" s="1">
        <f>Marina!CM18</f>
        <v>43326</v>
      </c>
      <c r="CN18" s="1">
        <f>Marina!CN18</f>
        <v>43327</v>
      </c>
      <c r="CO18" s="1">
        <f>Marina!CO18</f>
        <v>43328</v>
      </c>
      <c r="CP18" s="1">
        <f>Marina!CP18</f>
        <v>43329</v>
      </c>
      <c r="CQ18" s="1">
        <f>Marina!CQ18</f>
        <v>43332</v>
      </c>
      <c r="CR18" s="1">
        <f>Marina!CR18</f>
        <v>43333</v>
      </c>
      <c r="CS18" s="1">
        <f>Marina!CS18</f>
        <v>43334</v>
      </c>
      <c r="CT18" s="1">
        <f>Marina!CT18</f>
        <v>43335</v>
      </c>
      <c r="CU18" s="1">
        <f>Marina!CU18</f>
        <v>43336</v>
      </c>
      <c r="CV18" s="1">
        <f>Marina!CV18</f>
        <v>43339</v>
      </c>
      <c r="CW18" s="1">
        <f>Marina!CW18</f>
        <v>43340</v>
      </c>
      <c r="CX18" s="1">
        <f>Marina!CX18</f>
        <v>43341</v>
      </c>
      <c r="CY18" s="1">
        <f>Marina!CY18</f>
        <v>43342</v>
      </c>
      <c r="CZ18" s="1">
        <f>Marina!CZ18</f>
        <v>43343</v>
      </c>
      <c r="DA18" s="1">
        <f>Marina!DA18</f>
        <v>43346</v>
      </c>
      <c r="DB18" s="1">
        <f>Marina!DB18</f>
        <v>43347</v>
      </c>
      <c r="DC18" s="1">
        <f>Marina!DC18</f>
        <v>43348</v>
      </c>
      <c r="DD18" s="1">
        <f>Marina!DD18</f>
        <v>43349</v>
      </c>
      <c r="DE18" s="1">
        <f>Marina!DE18</f>
        <v>43350</v>
      </c>
      <c r="DF18" s="1">
        <f>Marina!DF18</f>
        <v>43352</v>
      </c>
      <c r="DG18" s="1">
        <f>Marina!DG18</f>
        <v>43353</v>
      </c>
      <c r="DH18" s="1">
        <f>Marina!DH18</f>
        <v>43354</v>
      </c>
      <c r="DI18" s="1">
        <f>Marina!DI18</f>
        <v>43355</v>
      </c>
      <c r="DJ18" s="1">
        <f>Marina!DJ18</f>
        <v>43356</v>
      </c>
      <c r="DK18" s="1">
        <f>Marina!DK18</f>
        <v>43357</v>
      </c>
      <c r="DL18" s="1">
        <f>Marina!DL18</f>
        <v>43360</v>
      </c>
      <c r="DM18" s="1">
        <f>Marina!DM18</f>
        <v>43361</v>
      </c>
      <c r="DN18" s="1">
        <f>Marina!DN18</f>
        <v>43362</v>
      </c>
      <c r="DO18" s="1">
        <f>Marina!DO18</f>
        <v>43363</v>
      </c>
      <c r="DP18" s="1">
        <f>Marina!DP18</f>
        <v>43364</v>
      </c>
      <c r="DQ18" s="1">
        <f>DQ13</f>
        <v>43365</v>
      </c>
      <c r="DR18" s="1">
        <f t="shared" ref="DR18:EB18" si="30">DR13</f>
        <v>43366</v>
      </c>
      <c r="DS18" s="1">
        <f t="shared" si="30"/>
        <v>43367</v>
      </c>
      <c r="DT18" s="1">
        <f t="shared" si="30"/>
        <v>43368</v>
      </c>
      <c r="DU18" s="1">
        <f t="shared" si="30"/>
        <v>43369</v>
      </c>
      <c r="DV18" s="1">
        <f t="shared" si="30"/>
        <v>43370</v>
      </c>
      <c r="DW18" s="1">
        <f t="shared" si="30"/>
        <v>43371</v>
      </c>
      <c r="DX18" s="1">
        <f t="shared" si="30"/>
        <v>43372</v>
      </c>
      <c r="DY18" s="1">
        <f t="shared" si="30"/>
        <v>43373</v>
      </c>
      <c r="DZ18" s="1">
        <f t="shared" si="30"/>
        <v>43374</v>
      </c>
      <c r="EA18" s="1">
        <f t="shared" si="30"/>
        <v>43375</v>
      </c>
      <c r="EB18" s="1">
        <f t="shared" si="30"/>
        <v>43376</v>
      </c>
      <c r="EC18" s="1">
        <f t="shared" ref="EC18:ED18" si="31">EC13</f>
        <v>43377</v>
      </c>
      <c r="ED18" s="1">
        <f t="shared" si="31"/>
        <v>43378</v>
      </c>
      <c r="EE18" s="1">
        <f t="shared" ref="EE18:EG18" si="32">EE13</f>
        <v>43379</v>
      </c>
      <c r="EF18" s="1">
        <f t="shared" si="32"/>
        <v>43380</v>
      </c>
      <c r="EG18" s="1">
        <f t="shared" si="32"/>
        <v>43381</v>
      </c>
    </row>
    <row r="19" spans="2:137" x14ac:dyDescent="0.25">
      <c r="B19" s="6" t="s">
        <v>0</v>
      </c>
      <c r="C19" s="13">
        <f>Haddad!C22/(1-Haddad!C$24)</f>
        <v>0.50684931506849318</v>
      </c>
      <c r="D19" s="13">
        <f>Haddad!D22/(1-Haddad!D$24)</f>
        <v>0.52631578947368418</v>
      </c>
      <c r="E19" s="13">
        <f>Haddad!E22/(1-Haddad!E$24)</f>
        <v>0.52631578947368418</v>
      </c>
      <c r="F19" s="13">
        <f>Haddad!F22/(1-Haddad!F$24)</f>
        <v>0.5</v>
      </c>
      <c r="G19" s="13">
        <f>Haddad!G22/(1-Haddad!G$24)</f>
        <v>0.4567901234567901</v>
      </c>
      <c r="H19" s="13">
        <f>Haddad!H22/(1-Haddad!H$24)</f>
        <v>0.47499999999999998</v>
      </c>
      <c r="I19" s="13">
        <f>Haddad!I22/(1-Haddad!I$24)</f>
        <v>0.50000000000000011</v>
      </c>
      <c r="J19" s="13">
        <f>Haddad!J22/(1-Haddad!J$24)</f>
        <v>0.48809523809523814</v>
      </c>
      <c r="K19" s="13">
        <f>Haddad!K22/(1-Haddad!K$24)</f>
        <v>0.52325581395348841</v>
      </c>
      <c r="L19" s="4"/>
      <c r="M19" s="4"/>
      <c r="N19" s="4"/>
      <c r="O19" s="4"/>
      <c r="P19" s="4"/>
      <c r="Q19" s="4"/>
      <c r="R19" s="4"/>
      <c r="S19" s="4"/>
      <c r="T19" s="4"/>
      <c r="U19" s="4"/>
      <c r="AO19" s="6" t="s">
        <v>0</v>
      </c>
      <c r="AP19" t="e">
        <f t="shared" ref="AP19:BE21" si="33">HLOOKUP(AP$3,$B$18:$AM$21,MATCH($AO19,$B$18:$B$21,0),FALSE)</f>
        <v>#N/A</v>
      </c>
      <c r="AQ19" t="e">
        <f t="shared" si="33"/>
        <v>#N/A</v>
      </c>
      <c r="AR19" t="e">
        <f t="shared" si="33"/>
        <v>#N/A</v>
      </c>
      <c r="AS19" t="e">
        <f t="shared" si="33"/>
        <v>#N/A</v>
      </c>
      <c r="AT19" t="e">
        <f t="shared" si="33"/>
        <v>#N/A</v>
      </c>
      <c r="AU19" t="e">
        <f t="shared" si="33"/>
        <v>#N/A</v>
      </c>
      <c r="AV19" t="e">
        <f t="shared" si="33"/>
        <v>#N/A</v>
      </c>
      <c r="AW19" t="e">
        <f t="shared" si="33"/>
        <v>#N/A</v>
      </c>
      <c r="AX19" t="e">
        <f t="shared" si="33"/>
        <v>#N/A</v>
      </c>
      <c r="AY19" t="e">
        <f t="shared" si="33"/>
        <v>#N/A</v>
      </c>
      <c r="AZ19" t="e">
        <f t="shared" si="33"/>
        <v>#N/A</v>
      </c>
      <c r="BA19" t="e">
        <f t="shared" si="33"/>
        <v>#N/A</v>
      </c>
      <c r="BB19" t="e">
        <f t="shared" si="33"/>
        <v>#N/A</v>
      </c>
      <c r="BC19" t="e">
        <f t="shared" si="33"/>
        <v>#N/A</v>
      </c>
      <c r="BD19" t="e">
        <f t="shared" si="33"/>
        <v>#N/A</v>
      </c>
      <c r="BE19" t="e">
        <f t="shared" si="33"/>
        <v>#N/A</v>
      </c>
      <c r="BF19" t="e">
        <f t="shared" ref="BF19:BU21" si="34">HLOOKUP(BF$3,$B$18:$AM$21,MATCH($AO19,$B$18:$B$21,0),FALSE)</f>
        <v>#N/A</v>
      </c>
      <c r="BG19" t="e">
        <f t="shared" si="34"/>
        <v>#N/A</v>
      </c>
      <c r="BH19" t="e">
        <f t="shared" si="34"/>
        <v>#N/A</v>
      </c>
      <c r="BI19" t="e">
        <f t="shared" si="34"/>
        <v>#N/A</v>
      </c>
      <c r="BJ19" t="e">
        <f t="shared" si="34"/>
        <v>#N/A</v>
      </c>
      <c r="BK19" t="e">
        <f t="shared" si="34"/>
        <v>#N/A</v>
      </c>
      <c r="BL19" t="e">
        <f t="shared" si="34"/>
        <v>#N/A</v>
      </c>
      <c r="BM19" t="e">
        <f t="shared" si="34"/>
        <v>#N/A</v>
      </c>
      <c r="BN19" t="e">
        <f t="shared" si="34"/>
        <v>#N/A</v>
      </c>
      <c r="BO19" t="e">
        <f t="shared" si="34"/>
        <v>#N/A</v>
      </c>
      <c r="BP19" t="e">
        <f t="shared" si="34"/>
        <v>#N/A</v>
      </c>
      <c r="BQ19" t="e">
        <f t="shared" si="34"/>
        <v>#N/A</v>
      </c>
      <c r="BR19" t="e">
        <f t="shared" si="34"/>
        <v>#N/A</v>
      </c>
      <c r="BS19" t="e">
        <f t="shared" si="34"/>
        <v>#N/A</v>
      </c>
      <c r="BT19" t="e">
        <f t="shared" si="34"/>
        <v>#N/A</v>
      </c>
      <c r="BU19" t="e">
        <f t="shared" si="34"/>
        <v>#N/A</v>
      </c>
      <c r="BV19" t="e">
        <f t="shared" ref="BV19:CK21" si="35">HLOOKUP(BV$3,$B$18:$AM$21,MATCH($AO19,$B$18:$B$21,0),FALSE)</f>
        <v>#N/A</v>
      </c>
      <c r="BW19" t="e">
        <f t="shared" si="35"/>
        <v>#N/A</v>
      </c>
      <c r="BX19" t="e">
        <f t="shared" si="35"/>
        <v>#N/A</v>
      </c>
      <c r="BY19" t="e">
        <f t="shared" si="35"/>
        <v>#N/A</v>
      </c>
      <c r="BZ19" t="e">
        <f t="shared" si="35"/>
        <v>#N/A</v>
      </c>
      <c r="CA19" t="e">
        <f t="shared" si="35"/>
        <v>#N/A</v>
      </c>
      <c r="CB19" t="e">
        <f t="shared" si="35"/>
        <v>#N/A</v>
      </c>
      <c r="CC19" t="e">
        <f t="shared" si="35"/>
        <v>#N/A</v>
      </c>
      <c r="CD19" t="e">
        <f t="shared" si="35"/>
        <v>#N/A</v>
      </c>
      <c r="CE19" t="e">
        <f t="shared" si="35"/>
        <v>#N/A</v>
      </c>
      <c r="CF19" t="e">
        <f t="shared" si="35"/>
        <v>#N/A</v>
      </c>
      <c r="CG19" t="e">
        <f t="shared" si="35"/>
        <v>#N/A</v>
      </c>
      <c r="CH19" t="e">
        <f t="shared" si="35"/>
        <v>#N/A</v>
      </c>
      <c r="CI19" t="e">
        <f t="shared" si="35"/>
        <v>#N/A</v>
      </c>
      <c r="CJ19" t="e">
        <f t="shared" si="35"/>
        <v>#N/A</v>
      </c>
      <c r="CK19" t="e">
        <f t="shared" si="35"/>
        <v>#N/A</v>
      </c>
      <c r="CL19" t="e">
        <f t="shared" ref="CL19:DA21" si="36">HLOOKUP(CL$3,$B$18:$AM$21,MATCH($AO19,$B$18:$B$21,0),FALSE)</f>
        <v>#N/A</v>
      </c>
      <c r="CM19" t="e">
        <f t="shared" si="36"/>
        <v>#N/A</v>
      </c>
      <c r="CN19" t="e">
        <f t="shared" si="36"/>
        <v>#N/A</v>
      </c>
      <c r="CO19" t="e">
        <f t="shared" si="36"/>
        <v>#N/A</v>
      </c>
      <c r="CP19" t="e">
        <f t="shared" si="36"/>
        <v>#N/A</v>
      </c>
      <c r="CQ19" t="e">
        <f t="shared" si="36"/>
        <v>#N/A</v>
      </c>
      <c r="CR19" t="e">
        <f t="shared" si="36"/>
        <v>#N/A</v>
      </c>
      <c r="CS19" t="e">
        <f t="shared" si="36"/>
        <v>#N/A</v>
      </c>
      <c r="CT19" t="e">
        <f t="shared" si="36"/>
        <v>#N/A</v>
      </c>
      <c r="CU19" t="e">
        <f t="shared" si="36"/>
        <v>#N/A</v>
      </c>
      <c r="CV19" t="e">
        <f t="shared" si="36"/>
        <v>#N/A</v>
      </c>
      <c r="CW19" t="e">
        <f t="shared" si="36"/>
        <v>#N/A</v>
      </c>
      <c r="CX19" t="e">
        <f t="shared" si="36"/>
        <v>#N/A</v>
      </c>
      <c r="CY19" t="e">
        <f t="shared" si="36"/>
        <v>#N/A</v>
      </c>
      <c r="CZ19" t="e">
        <f t="shared" si="36"/>
        <v>#N/A</v>
      </c>
      <c r="DA19">
        <f t="shared" si="36"/>
        <v>0.50684931506849318</v>
      </c>
      <c r="DB19" t="e">
        <f t="shared" ref="DB19:DQ21" si="37">HLOOKUP(DB$3,$B$18:$AM$21,MATCH($AO19,$B$18:$B$21,0),FALSE)</f>
        <v>#N/A</v>
      </c>
      <c r="DC19" t="e">
        <f t="shared" si="37"/>
        <v>#N/A</v>
      </c>
      <c r="DD19" t="e">
        <f t="shared" si="37"/>
        <v>#N/A</v>
      </c>
      <c r="DE19" t="e">
        <f t="shared" si="37"/>
        <v>#N/A</v>
      </c>
      <c r="DF19" t="e">
        <f t="shared" si="37"/>
        <v>#N/A</v>
      </c>
      <c r="DG19">
        <f t="shared" si="37"/>
        <v>0.52631578947368418</v>
      </c>
      <c r="DH19" t="e">
        <f t="shared" si="37"/>
        <v>#N/A</v>
      </c>
      <c r="DI19" t="e">
        <f t="shared" si="37"/>
        <v>#N/A</v>
      </c>
      <c r="DJ19" t="e">
        <f t="shared" si="37"/>
        <v>#N/A</v>
      </c>
      <c r="DK19" t="e">
        <f t="shared" si="37"/>
        <v>#N/A</v>
      </c>
      <c r="DL19" t="e">
        <f t="shared" si="37"/>
        <v>#N/A</v>
      </c>
      <c r="DM19">
        <f t="shared" si="37"/>
        <v>0.5</v>
      </c>
      <c r="DN19" t="e">
        <f t="shared" si="37"/>
        <v>#N/A</v>
      </c>
      <c r="DO19" t="e">
        <f t="shared" si="37"/>
        <v>#N/A</v>
      </c>
      <c r="DP19" t="e">
        <f t="shared" si="37"/>
        <v>#N/A</v>
      </c>
      <c r="DQ19" t="e">
        <f t="shared" si="37"/>
        <v>#N/A</v>
      </c>
      <c r="DR19">
        <f>HLOOKUP(DR$3,$B$18:$AM$21,MATCH($AO19,$B$18:$B$21,0),FALSE)</f>
        <v>0.4567901234567901</v>
      </c>
      <c r="DS19" t="e">
        <f t="shared" ref="DR19:EG21" si="38">HLOOKUP(DS$3,$B$18:$AM$21,MATCH($AO19,$B$18:$B$21,0),FALSE)</f>
        <v>#N/A</v>
      </c>
      <c r="DT19">
        <f t="shared" si="38"/>
        <v>0.47499999999999998</v>
      </c>
      <c r="DU19" t="e">
        <f t="shared" si="38"/>
        <v>#N/A</v>
      </c>
      <c r="DV19" t="e">
        <f t="shared" si="38"/>
        <v>#N/A</v>
      </c>
      <c r="DW19" t="e">
        <f t="shared" si="38"/>
        <v>#N/A</v>
      </c>
      <c r="DX19" t="e">
        <f t="shared" si="38"/>
        <v>#N/A</v>
      </c>
      <c r="DY19">
        <f t="shared" si="38"/>
        <v>0.50000000000000011</v>
      </c>
      <c r="DZ19" t="e">
        <f t="shared" si="38"/>
        <v>#N/A</v>
      </c>
      <c r="EA19">
        <f t="shared" si="38"/>
        <v>0.48809523809523814</v>
      </c>
      <c r="EB19" t="e">
        <f t="shared" si="38"/>
        <v>#N/A</v>
      </c>
      <c r="EC19" t="e">
        <f t="shared" si="38"/>
        <v>#N/A</v>
      </c>
      <c r="ED19" t="e">
        <f t="shared" si="38"/>
        <v>#N/A</v>
      </c>
      <c r="EE19">
        <f t="shared" si="38"/>
        <v>0.52325581395348841</v>
      </c>
      <c r="EF19" t="e">
        <f t="shared" si="38"/>
        <v>#N/A</v>
      </c>
      <c r="EG19" t="e">
        <f t="shared" si="38"/>
        <v>#N/A</v>
      </c>
    </row>
    <row r="20" spans="2:137" x14ac:dyDescent="0.25">
      <c r="B20" s="8" t="s">
        <v>3</v>
      </c>
      <c r="C20" s="14">
        <f>Haddad!C23/(1-Haddad!C$24)</f>
        <v>0.49315068493150682</v>
      </c>
      <c r="D20" s="14">
        <f>Haddad!D23/(1-Haddad!D$24)</f>
        <v>0.47368421052631576</v>
      </c>
      <c r="E20" s="14">
        <f>Haddad!E23/(1-Haddad!E$24)</f>
        <v>0.47368421052631576</v>
      </c>
      <c r="F20" s="14">
        <f>Haddad!F23/(1-Haddad!F$24)</f>
        <v>0.5</v>
      </c>
      <c r="G20" s="14">
        <f>Haddad!G23/(1-Haddad!G$24)</f>
        <v>0.53086419753086411</v>
      </c>
      <c r="H20" s="14">
        <f>Haddad!H23/(1-Haddad!H$24)</f>
        <v>0.52499999999999991</v>
      </c>
      <c r="I20" s="14">
        <f>Haddad!I23/(1-Haddad!I$24)</f>
        <v>0.50000000000000011</v>
      </c>
      <c r="J20" s="14">
        <f>Haddad!J23/(1-Haddad!J$24)</f>
        <v>0.51190476190476197</v>
      </c>
      <c r="K20" s="14">
        <f>Haddad!K23/(1-Haddad!K$24)</f>
        <v>0.47674418604651164</v>
      </c>
      <c r="L20" s="9"/>
      <c r="M20" s="9"/>
      <c r="N20" s="9"/>
      <c r="O20" s="9"/>
      <c r="P20" s="9"/>
      <c r="Q20" s="9"/>
      <c r="R20" s="9"/>
      <c r="S20" s="9"/>
      <c r="T20" s="9"/>
      <c r="U20" s="9"/>
      <c r="AO20" s="8" t="s">
        <v>3</v>
      </c>
      <c r="AP20" t="e">
        <f t="shared" si="33"/>
        <v>#N/A</v>
      </c>
      <c r="AQ20" t="e">
        <f t="shared" si="33"/>
        <v>#N/A</v>
      </c>
      <c r="AR20" t="e">
        <f t="shared" si="33"/>
        <v>#N/A</v>
      </c>
      <c r="AS20" t="e">
        <f t="shared" si="33"/>
        <v>#N/A</v>
      </c>
      <c r="AT20" t="e">
        <f t="shared" si="33"/>
        <v>#N/A</v>
      </c>
      <c r="AU20" t="e">
        <f t="shared" si="33"/>
        <v>#N/A</v>
      </c>
      <c r="AV20" t="e">
        <f t="shared" si="33"/>
        <v>#N/A</v>
      </c>
      <c r="AW20" t="e">
        <f t="shared" si="33"/>
        <v>#N/A</v>
      </c>
      <c r="AX20" t="e">
        <f t="shared" si="33"/>
        <v>#N/A</v>
      </c>
      <c r="AY20" t="e">
        <f t="shared" si="33"/>
        <v>#N/A</v>
      </c>
      <c r="AZ20" t="e">
        <f t="shared" si="33"/>
        <v>#N/A</v>
      </c>
      <c r="BA20" t="e">
        <f t="shared" si="33"/>
        <v>#N/A</v>
      </c>
      <c r="BB20" t="e">
        <f t="shared" si="33"/>
        <v>#N/A</v>
      </c>
      <c r="BC20" t="e">
        <f t="shared" si="33"/>
        <v>#N/A</v>
      </c>
      <c r="BD20" t="e">
        <f t="shared" si="33"/>
        <v>#N/A</v>
      </c>
      <c r="BE20" t="e">
        <f t="shared" si="33"/>
        <v>#N/A</v>
      </c>
      <c r="BF20" t="e">
        <f t="shared" si="34"/>
        <v>#N/A</v>
      </c>
      <c r="BG20" t="e">
        <f t="shared" si="34"/>
        <v>#N/A</v>
      </c>
      <c r="BH20" t="e">
        <f t="shared" si="34"/>
        <v>#N/A</v>
      </c>
      <c r="BI20" t="e">
        <f t="shared" si="34"/>
        <v>#N/A</v>
      </c>
      <c r="BJ20" t="e">
        <f t="shared" si="34"/>
        <v>#N/A</v>
      </c>
      <c r="BK20" t="e">
        <f t="shared" si="34"/>
        <v>#N/A</v>
      </c>
      <c r="BL20" t="e">
        <f t="shared" si="34"/>
        <v>#N/A</v>
      </c>
      <c r="BM20" t="e">
        <f t="shared" si="34"/>
        <v>#N/A</v>
      </c>
      <c r="BN20" t="e">
        <f t="shared" si="34"/>
        <v>#N/A</v>
      </c>
      <c r="BO20" t="e">
        <f t="shared" si="34"/>
        <v>#N/A</v>
      </c>
      <c r="BP20" t="e">
        <f t="shared" si="34"/>
        <v>#N/A</v>
      </c>
      <c r="BQ20" t="e">
        <f t="shared" si="34"/>
        <v>#N/A</v>
      </c>
      <c r="BR20" t="e">
        <f t="shared" si="34"/>
        <v>#N/A</v>
      </c>
      <c r="BS20" t="e">
        <f t="shared" si="34"/>
        <v>#N/A</v>
      </c>
      <c r="BT20" t="e">
        <f t="shared" si="34"/>
        <v>#N/A</v>
      </c>
      <c r="BU20" t="e">
        <f t="shared" si="34"/>
        <v>#N/A</v>
      </c>
      <c r="BV20" t="e">
        <f t="shared" si="35"/>
        <v>#N/A</v>
      </c>
      <c r="BW20" t="e">
        <f t="shared" si="35"/>
        <v>#N/A</v>
      </c>
      <c r="BX20" t="e">
        <f t="shared" si="35"/>
        <v>#N/A</v>
      </c>
      <c r="BY20" t="e">
        <f t="shared" si="35"/>
        <v>#N/A</v>
      </c>
      <c r="BZ20" t="e">
        <f t="shared" si="35"/>
        <v>#N/A</v>
      </c>
      <c r="CA20" t="e">
        <f t="shared" si="35"/>
        <v>#N/A</v>
      </c>
      <c r="CB20" t="e">
        <f t="shared" si="35"/>
        <v>#N/A</v>
      </c>
      <c r="CC20" t="e">
        <f t="shared" si="35"/>
        <v>#N/A</v>
      </c>
      <c r="CD20" t="e">
        <f t="shared" si="35"/>
        <v>#N/A</v>
      </c>
      <c r="CE20" t="e">
        <f t="shared" si="35"/>
        <v>#N/A</v>
      </c>
      <c r="CF20" t="e">
        <f t="shared" si="35"/>
        <v>#N/A</v>
      </c>
      <c r="CG20" t="e">
        <f t="shared" si="35"/>
        <v>#N/A</v>
      </c>
      <c r="CH20" t="e">
        <f t="shared" si="35"/>
        <v>#N/A</v>
      </c>
      <c r="CI20" t="e">
        <f t="shared" si="35"/>
        <v>#N/A</v>
      </c>
      <c r="CJ20" t="e">
        <f t="shared" si="35"/>
        <v>#N/A</v>
      </c>
      <c r="CK20" t="e">
        <f t="shared" si="35"/>
        <v>#N/A</v>
      </c>
      <c r="CL20" t="e">
        <f t="shared" si="36"/>
        <v>#N/A</v>
      </c>
      <c r="CM20" t="e">
        <f t="shared" si="36"/>
        <v>#N/A</v>
      </c>
      <c r="CN20" t="e">
        <f t="shared" si="36"/>
        <v>#N/A</v>
      </c>
      <c r="CO20" t="e">
        <f t="shared" si="36"/>
        <v>#N/A</v>
      </c>
      <c r="CP20" t="e">
        <f t="shared" si="36"/>
        <v>#N/A</v>
      </c>
      <c r="CQ20" t="e">
        <f t="shared" si="36"/>
        <v>#N/A</v>
      </c>
      <c r="CR20" t="e">
        <f t="shared" si="36"/>
        <v>#N/A</v>
      </c>
      <c r="CS20" t="e">
        <f t="shared" si="36"/>
        <v>#N/A</v>
      </c>
      <c r="CT20" t="e">
        <f t="shared" si="36"/>
        <v>#N/A</v>
      </c>
      <c r="CU20" t="e">
        <f t="shared" si="36"/>
        <v>#N/A</v>
      </c>
      <c r="CV20" t="e">
        <f t="shared" si="36"/>
        <v>#N/A</v>
      </c>
      <c r="CW20" t="e">
        <f t="shared" si="36"/>
        <v>#N/A</v>
      </c>
      <c r="CX20" t="e">
        <f t="shared" si="36"/>
        <v>#N/A</v>
      </c>
      <c r="CY20" t="e">
        <f t="shared" si="36"/>
        <v>#N/A</v>
      </c>
      <c r="CZ20" t="e">
        <f t="shared" si="36"/>
        <v>#N/A</v>
      </c>
      <c r="DA20">
        <f t="shared" si="36"/>
        <v>0.49315068493150682</v>
      </c>
      <c r="DB20" t="e">
        <f t="shared" si="37"/>
        <v>#N/A</v>
      </c>
      <c r="DC20" t="e">
        <f t="shared" si="37"/>
        <v>#N/A</v>
      </c>
      <c r="DD20" t="e">
        <f t="shared" si="37"/>
        <v>#N/A</v>
      </c>
      <c r="DE20" t="e">
        <f t="shared" si="37"/>
        <v>#N/A</v>
      </c>
      <c r="DF20" t="e">
        <f t="shared" si="37"/>
        <v>#N/A</v>
      </c>
      <c r="DG20">
        <f t="shared" si="37"/>
        <v>0.47368421052631576</v>
      </c>
      <c r="DH20" t="e">
        <f t="shared" si="37"/>
        <v>#N/A</v>
      </c>
      <c r="DI20" t="e">
        <f t="shared" si="37"/>
        <v>#N/A</v>
      </c>
      <c r="DJ20" t="e">
        <f t="shared" si="37"/>
        <v>#N/A</v>
      </c>
      <c r="DK20" t="e">
        <f t="shared" si="37"/>
        <v>#N/A</v>
      </c>
      <c r="DL20" t="e">
        <f t="shared" si="37"/>
        <v>#N/A</v>
      </c>
      <c r="DM20">
        <f t="shared" si="37"/>
        <v>0.5</v>
      </c>
      <c r="DN20" t="e">
        <f t="shared" si="37"/>
        <v>#N/A</v>
      </c>
      <c r="DO20" t="e">
        <f t="shared" si="37"/>
        <v>#N/A</v>
      </c>
      <c r="DP20" t="e">
        <f t="shared" si="37"/>
        <v>#N/A</v>
      </c>
      <c r="DQ20" t="e">
        <f t="shared" si="37"/>
        <v>#N/A</v>
      </c>
      <c r="DR20">
        <f t="shared" si="38"/>
        <v>0.53086419753086411</v>
      </c>
      <c r="DS20" t="e">
        <f t="shared" si="38"/>
        <v>#N/A</v>
      </c>
      <c r="DT20">
        <f t="shared" si="38"/>
        <v>0.52499999999999991</v>
      </c>
      <c r="DU20" t="e">
        <f t="shared" si="38"/>
        <v>#N/A</v>
      </c>
      <c r="DV20" t="e">
        <f t="shared" si="38"/>
        <v>#N/A</v>
      </c>
      <c r="DW20" t="e">
        <f t="shared" si="38"/>
        <v>#N/A</v>
      </c>
      <c r="DX20" t="e">
        <f t="shared" si="38"/>
        <v>#N/A</v>
      </c>
      <c r="DY20">
        <f t="shared" si="38"/>
        <v>0.50000000000000011</v>
      </c>
      <c r="DZ20" t="e">
        <f t="shared" si="38"/>
        <v>#N/A</v>
      </c>
      <c r="EA20">
        <f t="shared" si="38"/>
        <v>0.51190476190476197</v>
      </c>
      <c r="EB20" t="e">
        <f t="shared" si="38"/>
        <v>#N/A</v>
      </c>
      <c r="EC20" t="e">
        <f t="shared" si="38"/>
        <v>#N/A</v>
      </c>
      <c r="ED20" t="e">
        <f t="shared" si="38"/>
        <v>#N/A</v>
      </c>
      <c r="EE20">
        <f t="shared" si="38"/>
        <v>0.47674418604651164</v>
      </c>
      <c r="EF20" t="e">
        <f t="shared" si="38"/>
        <v>#N/A</v>
      </c>
      <c r="EG20" t="e">
        <f t="shared" si="38"/>
        <v>#N/A</v>
      </c>
    </row>
    <row r="21" spans="2:137" x14ac:dyDescent="0.25">
      <c r="B21" s="7" t="s">
        <v>8</v>
      </c>
      <c r="C21" s="4"/>
      <c r="D21" s="4"/>
      <c r="E21" s="4"/>
      <c r="H21" s="4"/>
      <c r="AO21" s="7" t="s">
        <v>8</v>
      </c>
      <c r="AP21" t="e">
        <f t="shared" si="33"/>
        <v>#N/A</v>
      </c>
      <c r="AQ21" t="e">
        <f t="shared" si="33"/>
        <v>#N/A</v>
      </c>
      <c r="AR21" t="e">
        <f t="shared" si="33"/>
        <v>#N/A</v>
      </c>
      <c r="AS21" t="e">
        <f t="shared" si="33"/>
        <v>#N/A</v>
      </c>
      <c r="AT21" t="e">
        <f t="shared" si="33"/>
        <v>#N/A</v>
      </c>
      <c r="AU21" t="e">
        <f t="shared" si="33"/>
        <v>#N/A</v>
      </c>
      <c r="AV21" t="e">
        <f t="shared" si="33"/>
        <v>#N/A</v>
      </c>
      <c r="AW21" t="e">
        <f t="shared" si="33"/>
        <v>#N/A</v>
      </c>
      <c r="AX21" t="e">
        <f t="shared" si="33"/>
        <v>#N/A</v>
      </c>
      <c r="AY21" t="e">
        <f t="shared" si="33"/>
        <v>#N/A</v>
      </c>
      <c r="AZ21" t="e">
        <f t="shared" si="33"/>
        <v>#N/A</v>
      </c>
      <c r="BA21" t="e">
        <f t="shared" si="33"/>
        <v>#N/A</v>
      </c>
      <c r="BB21" t="e">
        <f t="shared" si="33"/>
        <v>#N/A</v>
      </c>
      <c r="BC21" t="e">
        <f t="shared" si="33"/>
        <v>#N/A</v>
      </c>
      <c r="BD21" t="e">
        <f t="shared" si="33"/>
        <v>#N/A</v>
      </c>
      <c r="BE21" t="e">
        <f t="shared" si="33"/>
        <v>#N/A</v>
      </c>
      <c r="BF21" t="e">
        <f t="shared" si="34"/>
        <v>#N/A</v>
      </c>
      <c r="BG21" t="e">
        <f t="shared" si="34"/>
        <v>#N/A</v>
      </c>
      <c r="BH21" t="e">
        <f t="shared" si="34"/>
        <v>#N/A</v>
      </c>
      <c r="BI21" t="e">
        <f t="shared" si="34"/>
        <v>#N/A</v>
      </c>
      <c r="BJ21" t="e">
        <f t="shared" si="34"/>
        <v>#N/A</v>
      </c>
      <c r="BK21" t="e">
        <f t="shared" si="34"/>
        <v>#N/A</v>
      </c>
      <c r="BL21" t="e">
        <f t="shared" si="34"/>
        <v>#N/A</v>
      </c>
      <c r="BM21" t="e">
        <f t="shared" si="34"/>
        <v>#N/A</v>
      </c>
      <c r="BN21" t="e">
        <f t="shared" si="34"/>
        <v>#N/A</v>
      </c>
      <c r="BO21" t="e">
        <f t="shared" si="34"/>
        <v>#N/A</v>
      </c>
      <c r="BP21" t="e">
        <f t="shared" si="34"/>
        <v>#N/A</v>
      </c>
      <c r="BQ21" t="e">
        <f t="shared" si="34"/>
        <v>#N/A</v>
      </c>
      <c r="BR21" t="e">
        <f t="shared" si="34"/>
        <v>#N/A</v>
      </c>
      <c r="BS21" t="e">
        <f t="shared" si="34"/>
        <v>#N/A</v>
      </c>
      <c r="BT21" t="e">
        <f t="shared" si="34"/>
        <v>#N/A</v>
      </c>
      <c r="BU21" t="e">
        <f t="shared" si="34"/>
        <v>#N/A</v>
      </c>
      <c r="BV21" t="e">
        <f t="shared" si="35"/>
        <v>#N/A</v>
      </c>
      <c r="BW21" t="e">
        <f t="shared" si="35"/>
        <v>#N/A</v>
      </c>
      <c r="BX21" t="e">
        <f t="shared" si="35"/>
        <v>#N/A</v>
      </c>
      <c r="BY21" t="e">
        <f t="shared" si="35"/>
        <v>#N/A</v>
      </c>
      <c r="BZ21" t="e">
        <f t="shared" si="35"/>
        <v>#N/A</v>
      </c>
      <c r="CA21" t="e">
        <f t="shared" si="35"/>
        <v>#N/A</v>
      </c>
      <c r="CB21" t="e">
        <f t="shared" si="35"/>
        <v>#N/A</v>
      </c>
      <c r="CC21" t="e">
        <f t="shared" si="35"/>
        <v>#N/A</v>
      </c>
      <c r="CD21" t="e">
        <f t="shared" si="35"/>
        <v>#N/A</v>
      </c>
      <c r="CE21" t="e">
        <f t="shared" si="35"/>
        <v>#N/A</v>
      </c>
      <c r="CF21" t="e">
        <f t="shared" si="35"/>
        <v>#N/A</v>
      </c>
      <c r="CG21" t="e">
        <f t="shared" si="35"/>
        <v>#N/A</v>
      </c>
      <c r="CH21" t="e">
        <f t="shared" si="35"/>
        <v>#N/A</v>
      </c>
      <c r="CI21" t="e">
        <f t="shared" si="35"/>
        <v>#N/A</v>
      </c>
      <c r="CJ21" t="e">
        <f t="shared" si="35"/>
        <v>#N/A</v>
      </c>
      <c r="CK21" t="e">
        <f t="shared" si="35"/>
        <v>#N/A</v>
      </c>
      <c r="CL21" t="e">
        <f t="shared" si="36"/>
        <v>#N/A</v>
      </c>
      <c r="CM21" t="e">
        <f t="shared" si="36"/>
        <v>#N/A</v>
      </c>
      <c r="CN21" t="e">
        <f t="shared" si="36"/>
        <v>#N/A</v>
      </c>
      <c r="CO21" t="e">
        <f t="shared" si="36"/>
        <v>#N/A</v>
      </c>
      <c r="CP21" t="e">
        <f t="shared" si="36"/>
        <v>#N/A</v>
      </c>
      <c r="CQ21" t="e">
        <f t="shared" si="36"/>
        <v>#N/A</v>
      </c>
      <c r="CR21" t="e">
        <f t="shared" si="36"/>
        <v>#N/A</v>
      </c>
      <c r="CS21" t="e">
        <f t="shared" si="36"/>
        <v>#N/A</v>
      </c>
      <c r="CT21" t="e">
        <f t="shared" si="36"/>
        <v>#N/A</v>
      </c>
      <c r="CU21" t="e">
        <f t="shared" si="36"/>
        <v>#N/A</v>
      </c>
      <c r="CV21" t="e">
        <f t="shared" si="36"/>
        <v>#N/A</v>
      </c>
      <c r="CW21" t="e">
        <f t="shared" si="36"/>
        <v>#N/A</v>
      </c>
      <c r="CX21" t="e">
        <f t="shared" si="36"/>
        <v>#N/A</v>
      </c>
      <c r="CY21" t="e">
        <f t="shared" si="36"/>
        <v>#N/A</v>
      </c>
      <c r="CZ21" t="e">
        <f t="shared" si="36"/>
        <v>#N/A</v>
      </c>
      <c r="DA21">
        <f t="shared" si="36"/>
        <v>0</v>
      </c>
      <c r="DB21" t="e">
        <f t="shared" si="37"/>
        <v>#N/A</v>
      </c>
      <c r="DC21" t="e">
        <f t="shared" si="37"/>
        <v>#N/A</v>
      </c>
      <c r="DD21" t="e">
        <f t="shared" si="37"/>
        <v>#N/A</v>
      </c>
      <c r="DE21" t="e">
        <f t="shared" si="37"/>
        <v>#N/A</v>
      </c>
      <c r="DF21" t="e">
        <f t="shared" si="37"/>
        <v>#N/A</v>
      </c>
      <c r="DG21">
        <f t="shared" si="37"/>
        <v>0</v>
      </c>
      <c r="DH21" t="e">
        <f t="shared" si="37"/>
        <v>#N/A</v>
      </c>
      <c r="DI21" t="e">
        <f t="shared" si="37"/>
        <v>#N/A</v>
      </c>
      <c r="DJ21" t="e">
        <f t="shared" si="37"/>
        <v>#N/A</v>
      </c>
      <c r="DK21" t="e">
        <f t="shared" si="37"/>
        <v>#N/A</v>
      </c>
      <c r="DL21" t="e">
        <f t="shared" si="37"/>
        <v>#N/A</v>
      </c>
      <c r="DM21">
        <f t="shared" si="37"/>
        <v>0</v>
      </c>
      <c r="DN21" t="e">
        <f t="shared" si="37"/>
        <v>#N/A</v>
      </c>
      <c r="DO21" t="e">
        <f t="shared" si="37"/>
        <v>#N/A</v>
      </c>
      <c r="DP21" t="e">
        <f t="shared" si="37"/>
        <v>#N/A</v>
      </c>
      <c r="DQ21" t="e">
        <f t="shared" si="37"/>
        <v>#N/A</v>
      </c>
      <c r="DR21">
        <f t="shared" si="38"/>
        <v>0</v>
      </c>
      <c r="DS21" t="e">
        <f t="shared" si="38"/>
        <v>#N/A</v>
      </c>
      <c r="DT21">
        <f t="shared" si="38"/>
        <v>0</v>
      </c>
      <c r="DU21" t="e">
        <f t="shared" si="38"/>
        <v>#N/A</v>
      </c>
      <c r="DV21" t="e">
        <f t="shared" si="38"/>
        <v>#N/A</v>
      </c>
      <c r="DW21" t="e">
        <f t="shared" si="38"/>
        <v>#N/A</v>
      </c>
      <c r="DX21" t="e">
        <f t="shared" si="38"/>
        <v>#N/A</v>
      </c>
      <c r="DY21">
        <f t="shared" si="38"/>
        <v>0</v>
      </c>
      <c r="DZ21" t="e">
        <f t="shared" si="38"/>
        <v>#N/A</v>
      </c>
      <c r="EA21">
        <f t="shared" si="38"/>
        <v>0</v>
      </c>
      <c r="EB21" t="e">
        <f t="shared" si="38"/>
        <v>#N/A</v>
      </c>
      <c r="EC21" t="e">
        <f t="shared" si="38"/>
        <v>#N/A</v>
      </c>
      <c r="ED21" t="e">
        <f t="shared" si="38"/>
        <v>#N/A</v>
      </c>
      <c r="EE21">
        <f t="shared" si="38"/>
        <v>0</v>
      </c>
      <c r="EF21" t="e">
        <f t="shared" si="38"/>
        <v>#N/A</v>
      </c>
      <c r="EG21" t="e">
        <f t="shared" si="38"/>
        <v>#N/A</v>
      </c>
    </row>
    <row r="22" spans="2:137" x14ac:dyDescent="0.25">
      <c r="H22" s="4"/>
    </row>
    <row r="23" spans="2:137" ht="14.45" x14ac:dyDescent="0.35">
      <c r="H23" s="4"/>
    </row>
    <row r="24" spans="2:137" ht="14.45" x14ac:dyDescent="0.35">
      <c r="H24" s="4"/>
    </row>
    <row r="25" spans="2:137" ht="14.45" x14ac:dyDescent="0.35">
      <c r="H25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9</vt:i4>
      </vt:variant>
    </vt:vector>
  </HeadingPairs>
  <TitlesOfParts>
    <vt:vector size="15" baseType="lpstr">
      <vt:lpstr>Marina</vt:lpstr>
      <vt:lpstr>Ciro</vt:lpstr>
      <vt:lpstr>Haddad</vt:lpstr>
      <vt:lpstr>Marina_</vt:lpstr>
      <vt:lpstr>Ciro_</vt:lpstr>
      <vt:lpstr>Haddad_</vt:lpstr>
      <vt:lpstr>_Marina</vt:lpstr>
      <vt:lpstr>_Marina (Validos)</vt:lpstr>
      <vt:lpstr>_Ciro</vt:lpstr>
      <vt:lpstr>_Ciro (Validos)</vt:lpstr>
      <vt:lpstr>_Haddad</vt:lpstr>
      <vt:lpstr>_Haddad (2)</vt:lpstr>
      <vt:lpstr>_Haddad (3)</vt:lpstr>
      <vt:lpstr>_Haddad (Validos)</vt:lpstr>
      <vt:lpstr>_Haddad (Validos)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Arruda</dc:creator>
  <cp:lastModifiedBy>Rodrigo Arruda</cp:lastModifiedBy>
  <dcterms:created xsi:type="dcterms:W3CDTF">2018-09-10T14:38:07Z</dcterms:created>
  <dcterms:modified xsi:type="dcterms:W3CDTF">2018-10-09T13:46:51Z</dcterms:modified>
</cp:coreProperties>
</file>