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040" windowHeight="13035" activeTab="3"/>
  </bookViews>
  <sheets>
    <sheet name="1" sheetId="25" r:id="rId1"/>
    <sheet name="2" sheetId="35" r:id="rId2"/>
    <sheet name="Chart1" sheetId="40" r:id="rId3"/>
    <sheet name="Chart2" sheetId="41" r:id="rId4"/>
    <sheet name="Comp" sheetId="26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CT41" i="26" l="1"/>
  <c r="CS41" i="26"/>
  <c r="CR41" i="26"/>
  <c r="CQ41" i="26"/>
  <c r="CP41" i="26"/>
  <c r="CO41" i="26"/>
  <c r="CN41" i="26"/>
  <c r="CM41" i="26"/>
  <c r="CL41" i="26"/>
  <c r="CK41" i="26"/>
  <c r="CJ41" i="26"/>
  <c r="CI41" i="26"/>
  <c r="CH41" i="26"/>
  <c r="CG41" i="26"/>
  <c r="CF41" i="26"/>
  <c r="CE41" i="26"/>
  <c r="CD41" i="26"/>
  <c r="CC41" i="26"/>
  <c r="CB41" i="26"/>
  <c r="CA41" i="26"/>
  <c r="BZ41" i="26"/>
  <c r="BY41" i="26"/>
  <c r="BX41" i="26"/>
  <c r="BW41" i="26"/>
  <c r="BV41" i="26"/>
  <c r="BU41" i="26"/>
  <c r="BT41" i="26"/>
  <c r="BS41" i="26"/>
  <c r="BR41" i="26"/>
  <c r="BQ41" i="26"/>
  <c r="BP41" i="26"/>
  <c r="BO41" i="26"/>
  <c r="BN41" i="26"/>
  <c r="BM41" i="26"/>
  <c r="CT40" i="26"/>
  <c r="CS40" i="26"/>
  <c r="CR40" i="26"/>
  <c r="CQ40" i="26"/>
  <c r="CP40" i="26"/>
  <c r="CO40" i="26"/>
  <c r="CN40" i="26"/>
  <c r="CM40" i="26"/>
  <c r="CL40" i="26"/>
  <c r="CK40" i="26"/>
  <c r="CJ40" i="26"/>
  <c r="CI40" i="26"/>
  <c r="CH40" i="26"/>
  <c r="CG40" i="26"/>
  <c r="CF40" i="26"/>
  <c r="CE40" i="26"/>
  <c r="CD40" i="26"/>
  <c r="CC40" i="26"/>
  <c r="CB40" i="26"/>
  <c r="CA40" i="26"/>
  <c r="BZ40" i="26"/>
  <c r="BY40" i="26"/>
  <c r="BX40" i="26"/>
  <c r="BW40" i="26"/>
  <c r="BV40" i="26"/>
  <c r="BU40" i="26"/>
  <c r="BT40" i="26"/>
  <c r="BS40" i="26"/>
  <c r="BR40" i="26"/>
  <c r="BQ40" i="26"/>
  <c r="BP40" i="26"/>
  <c r="BO40" i="26"/>
  <c r="BN40" i="26"/>
  <c r="BM40" i="26"/>
  <c r="CT39" i="26"/>
  <c r="CS39" i="26"/>
  <c r="CR39" i="26"/>
  <c r="CQ39" i="26"/>
  <c r="CP39" i="26"/>
  <c r="CO39" i="26"/>
  <c r="CN39" i="26"/>
  <c r="CM39" i="26"/>
  <c r="CL39" i="26"/>
  <c r="CK39" i="26"/>
  <c r="CJ39" i="26"/>
  <c r="CI39" i="26"/>
  <c r="CH39" i="26"/>
  <c r="CG39" i="26"/>
  <c r="CF39" i="26"/>
  <c r="CE39" i="26"/>
  <c r="CD39" i="26"/>
  <c r="CC39" i="26"/>
  <c r="CB39" i="26"/>
  <c r="CA39" i="26"/>
  <c r="BZ39" i="26"/>
  <c r="BY39" i="26"/>
  <c r="BX39" i="26"/>
  <c r="BW39" i="26"/>
  <c r="BV39" i="26"/>
  <c r="BU39" i="26"/>
  <c r="BT39" i="26"/>
  <c r="BS39" i="26"/>
  <c r="BR39" i="26"/>
  <c r="BQ39" i="26"/>
  <c r="BP39" i="26"/>
  <c r="BO39" i="26"/>
  <c r="BN39" i="26"/>
  <c r="BM39" i="26"/>
  <c r="CT38" i="26"/>
  <c r="CS38" i="26"/>
  <c r="CR38" i="26"/>
  <c r="CQ38" i="26"/>
  <c r="CP38" i="26"/>
  <c r="CO38" i="26"/>
  <c r="CN38" i="26"/>
  <c r="CM38" i="26"/>
  <c r="CL38" i="26"/>
  <c r="CK38" i="26"/>
  <c r="CJ38" i="26"/>
  <c r="CI38" i="26"/>
  <c r="CH38" i="26"/>
  <c r="CG38" i="26"/>
  <c r="CF38" i="26"/>
  <c r="CE38" i="26"/>
  <c r="CD38" i="26"/>
  <c r="CC38" i="26"/>
  <c r="CB38" i="26"/>
  <c r="CA38" i="26"/>
  <c r="BZ38" i="26"/>
  <c r="BY38" i="26"/>
  <c r="BX38" i="26"/>
  <c r="BW38" i="26"/>
  <c r="BV38" i="26"/>
  <c r="BU38" i="26"/>
  <c r="BT38" i="26"/>
  <c r="BS38" i="26"/>
  <c r="BR38" i="26"/>
  <c r="BQ38" i="26"/>
  <c r="BP38" i="26"/>
  <c r="BO38" i="26"/>
  <c r="BN38" i="26"/>
  <c r="BM38" i="26"/>
  <c r="CT37" i="26"/>
  <c r="CS37" i="26"/>
  <c r="CR37" i="26"/>
  <c r="CQ37" i="26"/>
  <c r="CP37" i="26"/>
  <c r="CO37" i="26"/>
  <c r="CN37" i="26"/>
  <c r="CM37" i="26"/>
  <c r="CL37" i="26"/>
  <c r="CK37" i="26"/>
  <c r="CJ37" i="26"/>
  <c r="CI37" i="26"/>
  <c r="CH37" i="26"/>
  <c r="CG37" i="26"/>
  <c r="CF37" i="26"/>
  <c r="CE37" i="26"/>
  <c r="CD37" i="26"/>
  <c r="CC37" i="26"/>
  <c r="CB37" i="26"/>
  <c r="CA37" i="26"/>
  <c r="BZ37" i="26"/>
  <c r="BY37" i="26"/>
  <c r="BX37" i="26"/>
  <c r="BW37" i="26"/>
  <c r="BV37" i="26"/>
  <c r="BU37" i="26"/>
  <c r="BT37" i="26"/>
  <c r="BS37" i="26"/>
  <c r="BR37" i="26"/>
  <c r="BQ37" i="26"/>
  <c r="BP37" i="26"/>
  <c r="BO37" i="26"/>
  <c r="BN37" i="26"/>
  <c r="BM37" i="26"/>
  <c r="CT36" i="26"/>
  <c r="CS36" i="26"/>
  <c r="CR36" i="26"/>
  <c r="CQ36" i="26"/>
  <c r="CP36" i="26"/>
  <c r="CO36" i="26"/>
  <c r="CN36" i="26"/>
  <c r="CM36" i="26"/>
  <c r="CL36" i="26"/>
  <c r="CK36" i="26"/>
  <c r="CJ36" i="26"/>
  <c r="CI36" i="26"/>
  <c r="CH36" i="26"/>
  <c r="CG36" i="26"/>
  <c r="CF36" i="26"/>
  <c r="CE36" i="26"/>
  <c r="CD36" i="26"/>
  <c r="CC36" i="26"/>
  <c r="CB36" i="26"/>
  <c r="CA36" i="26"/>
  <c r="BZ36" i="26"/>
  <c r="BY36" i="26"/>
  <c r="BX36" i="26"/>
  <c r="BW36" i="26"/>
  <c r="BV36" i="26"/>
  <c r="BU36" i="26"/>
  <c r="BT36" i="26"/>
  <c r="BS36" i="26"/>
  <c r="BR36" i="26"/>
  <c r="BQ36" i="26"/>
  <c r="BP36" i="26"/>
  <c r="BO36" i="26"/>
  <c r="BN36" i="26"/>
  <c r="BM36" i="26"/>
  <c r="CT35" i="26"/>
  <c r="CS35" i="26"/>
  <c r="CR35" i="26"/>
  <c r="CQ35" i="26"/>
  <c r="CP35" i="26"/>
  <c r="CO35" i="26"/>
  <c r="CN35" i="26"/>
  <c r="CM35" i="26"/>
  <c r="CL35" i="26"/>
  <c r="CK35" i="26"/>
  <c r="CJ35" i="26"/>
  <c r="CI35" i="26"/>
  <c r="CH35" i="26"/>
  <c r="CG35" i="26"/>
  <c r="CF35" i="26"/>
  <c r="CE35" i="26"/>
  <c r="CD35" i="26"/>
  <c r="CC35" i="26"/>
  <c r="CB35" i="26"/>
  <c r="CA35" i="26"/>
  <c r="BZ35" i="26"/>
  <c r="BY35" i="26"/>
  <c r="BX35" i="26"/>
  <c r="BW35" i="26"/>
  <c r="BV35" i="26"/>
  <c r="BU35" i="26"/>
  <c r="BT35" i="26"/>
  <c r="BS35" i="26"/>
  <c r="BR35" i="26"/>
  <c r="BQ35" i="26"/>
  <c r="BP35" i="26"/>
  <c r="BO35" i="26"/>
  <c r="BN35" i="26"/>
  <c r="BM35" i="26"/>
  <c r="CT34" i="26"/>
  <c r="CS34" i="26"/>
  <c r="CR34" i="26"/>
  <c r="CQ34" i="26"/>
  <c r="CP34" i="26"/>
  <c r="CO34" i="26"/>
  <c r="CN34" i="26"/>
  <c r="CM34" i="26"/>
  <c r="CL34" i="26"/>
  <c r="CK34" i="26"/>
  <c r="CJ34" i="26"/>
  <c r="CI34" i="26"/>
  <c r="CH34" i="26"/>
  <c r="CG34" i="26"/>
  <c r="CF34" i="26"/>
  <c r="CE34" i="26"/>
  <c r="CD34" i="26"/>
  <c r="CC34" i="26"/>
  <c r="CB34" i="26"/>
  <c r="CA34" i="26"/>
  <c r="BZ34" i="26"/>
  <c r="BY34" i="26"/>
  <c r="BX34" i="26"/>
  <c r="BW34" i="26"/>
  <c r="BV34" i="26"/>
  <c r="BU34" i="26"/>
  <c r="BT34" i="26"/>
  <c r="BS34" i="26"/>
  <c r="BR34" i="26"/>
  <c r="BQ34" i="26"/>
  <c r="BP34" i="26"/>
  <c r="BO34" i="26"/>
  <c r="BN34" i="26"/>
  <c r="BM34" i="26"/>
  <c r="CT31" i="26"/>
  <c r="CS31" i="26"/>
  <c r="CR31" i="26"/>
  <c r="CQ31" i="26"/>
  <c r="CP31" i="26"/>
  <c r="CO31" i="26"/>
  <c r="CN31" i="26"/>
  <c r="CM31" i="26"/>
  <c r="CL31" i="26"/>
  <c r="CK31" i="26"/>
  <c r="CJ31" i="26"/>
  <c r="CI31" i="26"/>
  <c r="CH31" i="26"/>
  <c r="CG31" i="26"/>
  <c r="CF31" i="26"/>
  <c r="CE31" i="26"/>
  <c r="CD31" i="26"/>
  <c r="CC31" i="26"/>
  <c r="CB31" i="26"/>
  <c r="CA31" i="26"/>
  <c r="BZ31" i="26"/>
  <c r="BY31" i="26"/>
  <c r="BX31" i="26"/>
  <c r="BW31" i="26"/>
  <c r="BV31" i="26"/>
  <c r="BU31" i="26"/>
  <c r="BT31" i="26"/>
  <c r="BS31" i="26"/>
  <c r="BR31" i="26"/>
  <c r="BQ31" i="26"/>
  <c r="BP31" i="26"/>
  <c r="BO31" i="26"/>
  <c r="BN31" i="26"/>
  <c r="BM31" i="26"/>
  <c r="CT30" i="26"/>
  <c r="CS30" i="26"/>
  <c r="CR30" i="26"/>
  <c r="CQ30" i="26"/>
  <c r="CP30" i="26"/>
  <c r="CO30" i="26"/>
  <c r="CN30" i="26"/>
  <c r="CM30" i="26"/>
  <c r="CL30" i="26"/>
  <c r="CK30" i="26"/>
  <c r="CJ30" i="26"/>
  <c r="CI30" i="26"/>
  <c r="CH30" i="26"/>
  <c r="CG30" i="26"/>
  <c r="CF30" i="26"/>
  <c r="CE30" i="26"/>
  <c r="CD30" i="26"/>
  <c r="CC30" i="26"/>
  <c r="CB30" i="26"/>
  <c r="CA30" i="26"/>
  <c r="BZ30" i="26"/>
  <c r="BY30" i="26"/>
  <c r="BX30" i="26"/>
  <c r="BW30" i="26"/>
  <c r="BV30" i="26"/>
  <c r="BU30" i="26"/>
  <c r="BT30" i="26"/>
  <c r="BS30" i="26"/>
  <c r="BR30" i="26"/>
  <c r="BQ30" i="26"/>
  <c r="BP30" i="26"/>
  <c r="BO30" i="26"/>
  <c r="BN30" i="26"/>
  <c r="BM30" i="26"/>
  <c r="CT29" i="26"/>
  <c r="CS29" i="26"/>
  <c r="CR29" i="26"/>
  <c r="CQ29" i="26"/>
  <c r="CP29" i="26"/>
  <c r="CO29" i="26"/>
  <c r="CN29" i="26"/>
  <c r="CM29" i="26"/>
  <c r="CL29" i="26"/>
  <c r="CK29" i="26"/>
  <c r="CJ29" i="26"/>
  <c r="CI29" i="26"/>
  <c r="CH29" i="26"/>
  <c r="CG29" i="26"/>
  <c r="CF29" i="26"/>
  <c r="CE29" i="26"/>
  <c r="CD29" i="26"/>
  <c r="CC29" i="26"/>
  <c r="CB29" i="26"/>
  <c r="CA29" i="26"/>
  <c r="BZ29" i="26"/>
  <c r="BY29" i="26"/>
  <c r="BX29" i="26"/>
  <c r="BW29" i="26"/>
  <c r="BV29" i="26"/>
  <c r="BU29" i="26"/>
  <c r="BT29" i="26"/>
  <c r="BS29" i="26"/>
  <c r="BR29" i="26"/>
  <c r="BQ29" i="26"/>
  <c r="BP29" i="26"/>
  <c r="BO29" i="26"/>
  <c r="BN29" i="26"/>
  <c r="BM29" i="26"/>
  <c r="CT28" i="26"/>
  <c r="CS28" i="26"/>
  <c r="CR28" i="26"/>
  <c r="CQ28" i="26"/>
  <c r="CP28" i="26"/>
  <c r="CO28" i="26"/>
  <c r="CN28" i="26"/>
  <c r="CM28" i="26"/>
  <c r="CL28" i="26"/>
  <c r="CK28" i="26"/>
  <c r="CJ28" i="26"/>
  <c r="CI28" i="26"/>
  <c r="CH28" i="26"/>
  <c r="CG28" i="26"/>
  <c r="CF28" i="26"/>
  <c r="CE28" i="26"/>
  <c r="CD28" i="26"/>
  <c r="CC28" i="26"/>
  <c r="CB28" i="26"/>
  <c r="CA28" i="26"/>
  <c r="BZ28" i="26"/>
  <c r="BY28" i="26"/>
  <c r="BX28" i="26"/>
  <c r="BW28" i="26"/>
  <c r="BV28" i="26"/>
  <c r="BU28" i="26"/>
  <c r="BT28" i="26"/>
  <c r="BS28" i="26"/>
  <c r="BR28" i="26"/>
  <c r="BQ28" i="26"/>
  <c r="BP28" i="26"/>
  <c r="BO28" i="26"/>
  <c r="BN28" i="26"/>
  <c r="BM28" i="26"/>
  <c r="CT27" i="26"/>
  <c r="CS27" i="26"/>
  <c r="CR27" i="26"/>
  <c r="CQ27" i="26"/>
  <c r="CP27" i="26"/>
  <c r="CO27" i="26"/>
  <c r="CN27" i="26"/>
  <c r="CM27" i="26"/>
  <c r="CL27" i="26"/>
  <c r="CK27" i="26"/>
  <c r="CJ27" i="26"/>
  <c r="CI27" i="26"/>
  <c r="CH27" i="26"/>
  <c r="CG27" i="26"/>
  <c r="CF27" i="26"/>
  <c r="CE27" i="26"/>
  <c r="CD27" i="26"/>
  <c r="CC27" i="26"/>
  <c r="CB27" i="26"/>
  <c r="CA27" i="26"/>
  <c r="BZ27" i="26"/>
  <c r="BY27" i="26"/>
  <c r="BX27" i="26"/>
  <c r="BW27" i="26"/>
  <c r="BV27" i="26"/>
  <c r="BU27" i="26"/>
  <c r="BT27" i="26"/>
  <c r="BS27" i="26"/>
  <c r="BR27" i="26"/>
  <c r="BQ27" i="26"/>
  <c r="BP27" i="26"/>
  <c r="BO27" i="26"/>
  <c r="BN27" i="26"/>
  <c r="BM27" i="26"/>
  <c r="CT26" i="26"/>
  <c r="CS26" i="26"/>
  <c r="CR26" i="26"/>
  <c r="CQ26" i="26"/>
  <c r="CP26" i="26"/>
  <c r="CO26" i="26"/>
  <c r="CN26" i="26"/>
  <c r="CM26" i="26"/>
  <c r="CL26" i="26"/>
  <c r="CK26" i="26"/>
  <c r="CJ26" i="26"/>
  <c r="CI26" i="26"/>
  <c r="CH26" i="26"/>
  <c r="CG26" i="26"/>
  <c r="CF26" i="26"/>
  <c r="CE26" i="26"/>
  <c r="CD26" i="26"/>
  <c r="CC26" i="26"/>
  <c r="CB26" i="26"/>
  <c r="CA26" i="26"/>
  <c r="BZ26" i="26"/>
  <c r="BY26" i="26"/>
  <c r="BX26" i="26"/>
  <c r="BW26" i="26"/>
  <c r="BV26" i="26"/>
  <c r="BU26" i="26"/>
  <c r="BT26" i="26"/>
  <c r="BS26" i="26"/>
  <c r="BR26" i="26"/>
  <c r="BQ26" i="26"/>
  <c r="BP26" i="26"/>
  <c r="BO26" i="26"/>
  <c r="BN26" i="26"/>
  <c r="BM26" i="26"/>
  <c r="CT25" i="26"/>
  <c r="CS25" i="26"/>
  <c r="CR25" i="26"/>
  <c r="CQ25" i="26"/>
  <c r="CP25" i="26"/>
  <c r="CO25" i="26"/>
  <c r="CN25" i="26"/>
  <c r="CM25" i="26"/>
  <c r="CL25" i="26"/>
  <c r="CK25" i="26"/>
  <c r="CJ25" i="26"/>
  <c r="CI25" i="26"/>
  <c r="CH25" i="26"/>
  <c r="CG25" i="26"/>
  <c r="CF25" i="26"/>
  <c r="CE25" i="26"/>
  <c r="CD25" i="26"/>
  <c r="CC25" i="26"/>
  <c r="CB25" i="26"/>
  <c r="CA25" i="26"/>
  <c r="BZ25" i="26"/>
  <c r="BY25" i="26"/>
  <c r="BX25" i="26"/>
  <c r="BW25" i="26"/>
  <c r="BV25" i="26"/>
  <c r="BU25" i="26"/>
  <c r="BT25" i="26"/>
  <c r="BS25" i="26"/>
  <c r="BR25" i="26"/>
  <c r="BQ25" i="26"/>
  <c r="BP25" i="26"/>
  <c r="BO25" i="26"/>
  <c r="BN25" i="26"/>
  <c r="BM25" i="26"/>
  <c r="CT24" i="26"/>
  <c r="CS24" i="26"/>
  <c r="CR24" i="26"/>
  <c r="CQ24" i="26"/>
  <c r="CP24" i="26"/>
  <c r="CO24" i="26"/>
  <c r="CN24" i="26"/>
  <c r="CM24" i="26"/>
  <c r="CL24" i="26"/>
  <c r="CK24" i="26"/>
  <c r="CJ24" i="26"/>
  <c r="CI24" i="26"/>
  <c r="CH24" i="26"/>
  <c r="CG24" i="26"/>
  <c r="CF24" i="26"/>
  <c r="CE24" i="26"/>
  <c r="CD24" i="26"/>
  <c r="CC24" i="26"/>
  <c r="CB24" i="26"/>
  <c r="CA24" i="26"/>
  <c r="BZ24" i="26"/>
  <c r="BY24" i="26"/>
  <c r="BX24" i="26"/>
  <c r="BW24" i="26"/>
  <c r="BV24" i="26"/>
  <c r="BU24" i="26"/>
  <c r="BT24" i="26"/>
  <c r="BS24" i="26"/>
  <c r="BR24" i="26"/>
  <c r="BQ24" i="26"/>
  <c r="BP24" i="26"/>
  <c r="BO24" i="26"/>
  <c r="BN24" i="26"/>
  <c r="BM24" i="26"/>
  <c r="G41" i="26"/>
  <c r="F41" i="26"/>
  <c r="E41" i="26"/>
  <c r="D41" i="26"/>
  <c r="C41" i="26"/>
  <c r="G40" i="26"/>
  <c r="F40" i="26"/>
  <c r="E40" i="26"/>
  <c r="D40" i="26"/>
  <c r="C40" i="26"/>
  <c r="G39" i="26"/>
  <c r="F39" i="26"/>
  <c r="E39" i="26"/>
  <c r="D39" i="26"/>
  <c r="C39" i="26"/>
  <c r="G38" i="26"/>
  <c r="F38" i="26"/>
  <c r="E38" i="26"/>
  <c r="D38" i="26"/>
  <c r="C38" i="26"/>
  <c r="G37" i="26"/>
  <c r="F37" i="26"/>
  <c r="E37" i="26"/>
  <c r="D37" i="26"/>
  <c r="C37" i="26"/>
  <c r="G36" i="26"/>
  <c r="F36" i="26"/>
  <c r="E36" i="26"/>
  <c r="D36" i="26"/>
  <c r="C36" i="26"/>
  <c r="G35" i="26"/>
  <c r="F35" i="26"/>
  <c r="E35" i="26"/>
  <c r="D35" i="26"/>
  <c r="C35" i="26"/>
  <c r="F31" i="26"/>
  <c r="E31" i="26"/>
  <c r="D31" i="26"/>
  <c r="C31" i="26"/>
  <c r="F30" i="26"/>
  <c r="E30" i="26"/>
  <c r="D30" i="26"/>
  <c r="C30" i="26"/>
  <c r="F29" i="26"/>
  <c r="E29" i="26"/>
  <c r="D29" i="26"/>
  <c r="C29" i="26"/>
  <c r="F28" i="26"/>
  <c r="E28" i="26"/>
  <c r="D28" i="26"/>
  <c r="C28" i="26"/>
  <c r="F27" i="26"/>
  <c r="E27" i="26"/>
  <c r="D27" i="26"/>
  <c r="C27" i="26"/>
  <c r="F26" i="26"/>
  <c r="E26" i="26"/>
  <c r="D26" i="26"/>
  <c r="C26" i="26"/>
  <c r="F25" i="26"/>
  <c r="E25" i="26"/>
  <c r="D25" i="26"/>
  <c r="C25" i="26"/>
  <c r="BM33" i="26"/>
  <c r="BL31" i="26"/>
  <c r="BL30" i="26"/>
  <c r="BL29" i="26"/>
  <c r="BL28" i="26"/>
  <c r="BL27" i="26"/>
  <c r="BL26" i="26"/>
  <c r="BL25" i="26"/>
  <c r="BL24" i="26"/>
  <c r="BN23" i="26"/>
  <c r="BN33" i="26" s="1"/>
  <c r="BM13" i="26"/>
  <c r="BO23" i="26" l="1"/>
  <c r="BN3" i="26"/>
  <c r="BO3" i="26" l="1"/>
  <c r="BN13" i="26"/>
  <c r="BO33" i="26"/>
  <c r="BP23" i="26"/>
  <c r="BP3" i="26" l="1"/>
  <c r="BO13" i="26"/>
  <c r="BP33" i="26"/>
  <c r="BQ23" i="26"/>
  <c r="BQ3" i="26" l="1"/>
  <c r="BP13" i="26"/>
  <c r="BQ33" i="26"/>
  <c r="BR23" i="26"/>
  <c r="BR3" i="26" l="1"/>
  <c r="BQ13" i="26"/>
  <c r="BR33" i="26"/>
  <c r="BS23" i="26"/>
  <c r="BS3" i="26" l="1"/>
  <c r="BR13" i="26"/>
  <c r="BS33" i="26"/>
  <c r="BT23" i="26"/>
  <c r="BT3" i="26" l="1"/>
  <c r="BS13" i="26"/>
  <c r="BT33" i="26"/>
  <c r="BU23" i="26"/>
  <c r="BU3" i="26" l="1"/>
  <c r="BT13" i="26"/>
  <c r="BU33" i="26"/>
  <c r="BV23" i="26"/>
  <c r="BV3" i="26" l="1"/>
  <c r="BU13" i="26"/>
  <c r="BW23" i="26"/>
  <c r="BV33" i="26"/>
  <c r="BW3" i="26" l="1"/>
  <c r="BV13" i="26"/>
  <c r="BW33" i="26"/>
  <c r="BX23" i="26"/>
  <c r="BX3" i="26" l="1"/>
  <c r="BW13" i="26"/>
  <c r="BX33" i="26"/>
  <c r="BY23" i="26"/>
  <c r="BY3" i="26" l="1"/>
  <c r="BX13" i="26"/>
  <c r="BY33" i="26"/>
  <c r="BZ23" i="26"/>
  <c r="BZ3" i="26" l="1"/>
  <c r="BY13" i="26"/>
  <c r="BZ33" i="26"/>
  <c r="CA23" i="26"/>
  <c r="CA3" i="26" l="1"/>
  <c r="BZ13" i="26"/>
  <c r="CA33" i="26"/>
  <c r="CB23" i="26"/>
  <c r="CB3" i="26" l="1"/>
  <c r="CA13" i="26"/>
  <c r="CB33" i="26"/>
  <c r="CC23" i="26"/>
  <c r="CC3" i="26" l="1"/>
  <c r="CB13" i="26"/>
  <c r="CD23" i="26"/>
  <c r="CC33" i="26"/>
  <c r="CD3" i="26" l="1"/>
  <c r="CC13" i="26"/>
  <c r="CD33" i="26"/>
  <c r="CE23" i="26"/>
  <c r="CE3" i="26" l="1"/>
  <c r="CD13" i="26"/>
  <c r="CE33" i="26"/>
  <c r="CF23" i="26"/>
  <c r="CF3" i="26" l="1"/>
  <c r="CE13" i="26"/>
  <c r="CF33" i="26"/>
  <c r="CG23" i="26"/>
  <c r="CG3" i="26" l="1"/>
  <c r="CF13" i="26"/>
  <c r="CG33" i="26"/>
  <c r="CH23" i="26"/>
  <c r="CH3" i="26" l="1"/>
  <c r="CG13" i="26"/>
  <c r="CH33" i="26"/>
  <c r="CI23" i="26"/>
  <c r="CI3" i="26" l="1"/>
  <c r="CH13" i="26"/>
  <c r="CI33" i="26"/>
  <c r="CJ23" i="26"/>
  <c r="CJ3" i="26" l="1"/>
  <c r="CI13" i="26"/>
  <c r="CJ33" i="26"/>
  <c r="CK23" i="26"/>
  <c r="CK3" i="26" l="1"/>
  <c r="CJ13" i="26"/>
  <c r="CK33" i="26"/>
  <c r="CL23" i="26"/>
  <c r="CL3" i="26" l="1"/>
  <c r="CK13" i="26"/>
  <c r="CL33" i="26"/>
  <c r="CM23" i="26"/>
  <c r="CM3" i="26" l="1"/>
  <c r="CL13" i="26"/>
  <c r="CM33" i="26"/>
  <c r="CN23" i="26"/>
  <c r="CN3" i="26" l="1"/>
  <c r="CM13" i="26"/>
  <c r="CN33" i="26"/>
  <c r="CO23" i="26"/>
  <c r="CO3" i="26" l="1"/>
  <c r="CN13" i="26"/>
  <c r="CP23" i="26"/>
  <c r="CO33" i="26"/>
  <c r="CP3" i="26" l="1"/>
  <c r="CO13" i="26"/>
  <c r="CP33" i="26"/>
  <c r="CQ23" i="26"/>
  <c r="CQ3" i="26" l="1"/>
  <c r="CP13" i="26"/>
  <c r="CQ33" i="26"/>
  <c r="CR23" i="26"/>
  <c r="CR3" i="26" l="1"/>
  <c r="CQ13" i="26"/>
  <c r="CR33" i="26"/>
  <c r="CS23" i="26"/>
  <c r="CS3" i="26" l="1"/>
  <c r="CR13" i="26"/>
  <c r="CT23" i="26"/>
  <c r="CS33" i="26"/>
  <c r="CT3" i="26" l="1"/>
  <c r="CS13" i="26"/>
  <c r="CT33" i="26"/>
  <c r="CT13" i="26" l="1"/>
  <c r="BL4" i="26" l="1"/>
  <c r="BL5" i="26"/>
  <c r="BL6" i="26"/>
  <c r="BL7" i="26"/>
  <c r="BL8" i="26"/>
  <c r="BL9" i="26"/>
  <c r="BL10" i="26"/>
  <c r="BL11" i="26"/>
  <c r="BM14" i="26"/>
  <c r="BN14" i="26"/>
  <c r="BM16" i="26"/>
  <c r="BM17" i="26"/>
  <c r="BN17" i="26"/>
  <c r="BM18" i="26"/>
  <c r="BN19" i="26"/>
  <c r="BM20" i="26"/>
  <c r="BN21" i="26"/>
  <c r="BM21" i="26"/>
  <c r="BN16" i="26" l="1"/>
  <c r="BN20" i="26"/>
  <c r="BN18" i="26"/>
  <c r="BM19" i="26"/>
  <c r="BM15" i="26"/>
  <c r="BN15" i="26"/>
  <c r="BO14" i="26" l="1"/>
  <c r="BO18" i="26"/>
  <c r="BO21" i="26"/>
  <c r="BO16" i="26"/>
  <c r="BO19" i="26"/>
  <c r="BO15" i="26"/>
  <c r="BO17" i="26"/>
  <c r="BO20" i="26"/>
  <c r="BP17" i="26" l="1"/>
  <c r="BP14" i="26"/>
  <c r="BP20" i="26"/>
  <c r="BP21" i="26"/>
  <c r="BP15" i="26"/>
  <c r="BP19" i="26"/>
  <c r="BP16" i="26"/>
  <c r="BP18" i="26"/>
  <c r="BQ16" i="26" l="1"/>
  <c r="BQ14" i="26"/>
  <c r="BQ18" i="26"/>
  <c r="BQ15" i="26"/>
  <c r="BQ19" i="26"/>
  <c r="BQ17" i="26"/>
  <c r="BQ21" i="26"/>
  <c r="BQ20" i="26"/>
  <c r="BR5" i="26" l="1"/>
  <c r="BR4" i="26"/>
  <c r="BR10" i="26"/>
  <c r="BR9" i="26"/>
  <c r="BR7" i="26"/>
  <c r="BR6" i="26"/>
  <c r="BR8" i="26"/>
  <c r="BR11" i="26"/>
  <c r="BR14" i="26"/>
  <c r="BR15" i="26"/>
  <c r="BR17" i="26"/>
  <c r="BR19" i="26"/>
  <c r="BR18" i="26"/>
  <c r="BR21" i="26"/>
  <c r="BR16" i="26"/>
  <c r="BR20" i="26"/>
  <c r="BS6" i="26" l="1"/>
  <c r="BS5" i="26"/>
  <c r="BS4" i="26"/>
  <c r="BS11" i="26"/>
  <c r="BS10" i="26"/>
  <c r="BS8" i="26"/>
  <c r="BS7" i="26"/>
  <c r="BS9" i="26"/>
  <c r="BS14" i="26"/>
  <c r="BS15" i="26"/>
  <c r="BS16" i="26"/>
  <c r="BS20" i="26"/>
  <c r="BS19" i="26"/>
  <c r="BS21" i="26"/>
  <c r="BS17" i="26"/>
  <c r="BS18" i="26"/>
  <c r="BT7" i="26" l="1"/>
  <c r="BT6" i="26"/>
  <c r="BT5" i="26"/>
  <c r="BT4" i="26"/>
  <c r="BT9" i="26"/>
  <c r="BT8" i="26"/>
  <c r="BT10" i="26"/>
  <c r="BT11" i="26"/>
  <c r="BT17" i="26"/>
  <c r="BT15" i="26"/>
  <c r="BT21" i="26"/>
  <c r="BT16" i="26"/>
  <c r="BT20" i="26"/>
  <c r="BT19" i="26"/>
  <c r="BT14" i="26"/>
  <c r="BT18" i="26"/>
  <c r="BU8" i="26" l="1"/>
  <c r="BU7" i="26"/>
  <c r="BU6" i="26"/>
  <c r="BU5" i="26"/>
  <c r="BU4" i="26"/>
  <c r="BU9" i="26"/>
  <c r="BU11" i="26"/>
  <c r="BU10" i="26"/>
  <c r="BU20" i="26"/>
  <c r="BU15" i="26"/>
  <c r="BU16" i="26"/>
  <c r="BU14" i="26"/>
  <c r="BU18" i="26"/>
  <c r="BU21" i="26"/>
  <c r="BU19" i="26"/>
  <c r="BU17" i="26"/>
  <c r="BV6" i="26" l="1"/>
  <c r="BV5" i="26"/>
  <c r="BV4" i="26"/>
  <c r="BV10" i="26"/>
  <c r="BV8" i="26"/>
  <c r="BV7" i="26"/>
  <c r="BV9" i="26"/>
  <c r="BV11" i="26"/>
  <c r="BV19" i="26"/>
  <c r="BV14" i="26"/>
  <c r="BV15" i="26"/>
  <c r="BV18" i="26"/>
  <c r="BV17" i="26"/>
  <c r="BV20" i="26"/>
  <c r="BV21" i="26"/>
  <c r="BV16" i="26"/>
  <c r="BW7" i="26" l="1"/>
  <c r="BW6" i="26"/>
  <c r="BW4" i="26"/>
  <c r="BW11" i="26"/>
  <c r="BW8" i="26"/>
  <c r="BW9" i="26"/>
  <c r="BW10" i="26"/>
  <c r="BW14" i="26"/>
  <c r="BW18" i="26"/>
  <c r="BW21" i="26"/>
  <c r="BW5" i="26"/>
  <c r="BW15" i="26"/>
  <c r="BW17" i="26"/>
  <c r="BW20" i="26"/>
  <c r="BW16" i="26"/>
  <c r="BW19" i="26"/>
  <c r="BX8" i="26" l="1"/>
  <c r="BX7" i="26"/>
  <c r="BX5" i="26"/>
  <c r="BX4" i="26"/>
  <c r="BX9" i="26"/>
  <c r="BX10" i="26"/>
  <c r="BX11" i="26"/>
  <c r="BX6" i="26"/>
  <c r="BX17" i="26"/>
  <c r="BX14" i="26"/>
  <c r="BX19" i="26"/>
  <c r="BX21" i="26"/>
  <c r="BX18" i="26"/>
  <c r="BX15" i="26"/>
  <c r="BX20" i="26"/>
  <c r="BX16" i="26"/>
  <c r="BY4" i="26" l="1"/>
  <c r="BY9" i="26"/>
  <c r="BY8" i="26"/>
  <c r="BY6" i="26"/>
  <c r="BY5" i="26"/>
  <c r="BY11" i="26"/>
  <c r="BY10" i="26"/>
  <c r="BY7" i="26"/>
  <c r="BY16" i="26"/>
  <c r="BY20" i="26"/>
  <c r="BY15" i="26"/>
  <c r="BY14" i="26"/>
  <c r="BY21" i="26"/>
  <c r="BY18" i="26"/>
  <c r="BY19" i="26"/>
  <c r="BY17" i="26"/>
  <c r="BZ5" i="26" l="1"/>
  <c r="BZ4" i="26"/>
  <c r="BZ10" i="26"/>
  <c r="BZ9" i="26"/>
  <c r="BZ7" i="26"/>
  <c r="BZ6" i="26"/>
  <c r="BZ8" i="26"/>
  <c r="BZ11" i="26"/>
  <c r="BZ14" i="26"/>
  <c r="BZ15" i="26"/>
  <c r="BZ16" i="26"/>
  <c r="BZ18" i="26"/>
  <c r="BZ20" i="26"/>
  <c r="BZ21" i="26"/>
  <c r="BZ17" i="26"/>
  <c r="BZ19" i="26"/>
  <c r="CA6" i="26" l="1"/>
  <c r="CA5" i="26"/>
  <c r="CA4" i="26"/>
  <c r="CA10" i="26"/>
  <c r="CA8" i="26"/>
  <c r="CA7" i="26"/>
  <c r="CA11" i="26"/>
  <c r="CA9" i="26"/>
  <c r="CA19" i="26"/>
  <c r="CA15" i="26"/>
  <c r="CA18" i="26"/>
  <c r="CA14" i="26"/>
  <c r="CA17" i="26"/>
  <c r="CA20" i="26"/>
  <c r="CA21" i="26"/>
  <c r="CA16" i="26"/>
  <c r="CB17" i="26" l="1"/>
  <c r="CB20" i="26"/>
  <c r="CB19" i="26"/>
  <c r="CB16" i="26"/>
  <c r="CB14" i="26"/>
  <c r="CB15" i="26"/>
  <c r="CB18" i="26"/>
  <c r="CB21" i="26"/>
  <c r="CC8" i="26" l="1"/>
  <c r="CC7" i="26"/>
  <c r="CC5" i="26"/>
  <c r="CC4" i="26"/>
  <c r="CC9" i="26"/>
  <c r="CC10" i="26"/>
  <c r="CC6" i="26"/>
  <c r="CC11" i="26"/>
  <c r="CC14" i="26"/>
  <c r="CC20" i="26"/>
  <c r="CC15" i="26"/>
  <c r="CC16" i="26"/>
  <c r="CC17" i="26"/>
  <c r="CC21" i="26"/>
  <c r="CC19" i="26"/>
  <c r="CC18" i="26"/>
  <c r="CD6" i="26" l="1"/>
  <c r="CD5" i="26"/>
  <c r="CD4" i="26"/>
  <c r="CD10" i="26"/>
  <c r="CD11" i="26"/>
  <c r="CD7" i="26"/>
  <c r="CD8" i="26"/>
  <c r="CD9" i="26"/>
  <c r="CD19" i="26"/>
  <c r="CD15" i="26"/>
  <c r="CD14" i="26"/>
  <c r="CD16" i="26"/>
  <c r="CD20" i="26"/>
  <c r="CD17" i="26"/>
  <c r="CD18" i="26"/>
  <c r="CD21" i="26"/>
  <c r="CE14" i="26" l="1"/>
  <c r="CE18" i="26"/>
  <c r="CE21" i="26"/>
  <c r="CE16" i="26"/>
  <c r="CE19" i="26"/>
  <c r="CE17" i="26"/>
  <c r="CE15" i="26"/>
  <c r="CE20" i="26"/>
  <c r="CF8" i="26" l="1"/>
  <c r="CF7" i="26"/>
  <c r="CF5" i="26"/>
  <c r="CF4" i="26"/>
  <c r="CF6" i="26"/>
  <c r="CF10" i="26"/>
  <c r="CF9" i="26"/>
  <c r="CF11" i="26"/>
  <c r="CF17" i="26"/>
  <c r="CF15" i="26"/>
  <c r="CF14" i="26"/>
  <c r="CF18" i="26"/>
  <c r="CF21" i="26"/>
  <c r="CF16" i="26"/>
  <c r="CF19" i="26"/>
  <c r="CF20" i="26"/>
  <c r="CG4" i="26" l="1"/>
  <c r="CG9" i="26"/>
  <c r="CG8" i="26"/>
  <c r="CG6" i="26"/>
  <c r="CG5" i="26"/>
  <c r="CG7" i="26"/>
  <c r="CG10" i="26"/>
  <c r="CG11" i="26"/>
  <c r="CG16" i="26"/>
  <c r="CG14" i="26"/>
  <c r="CG15" i="26"/>
  <c r="CG19" i="26"/>
  <c r="CG17" i="26"/>
  <c r="CG21" i="26"/>
  <c r="CG20" i="26"/>
  <c r="CG18" i="26"/>
  <c r="CH14" i="26" l="1"/>
  <c r="CH15" i="26"/>
  <c r="CH20" i="26"/>
  <c r="CH17" i="26"/>
  <c r="CH21" i="26"/>
  <c r="CH16" i="26"/>
  <c r="CH19" i="26"/>
  <c r="CH18" i="26"/>
  <c r="CI6" i="26" l="1"/>
  <c r="CI5" i="26"/>
  <c r="CI4" i="26"/>
  <c r="CI10" i="26"/>
  <c r="CI8" i="26"/>
  <c r="CI7" i="26"/>
  <c r="CI9" i="26"/>
  <c r="CI11" i="26"/>
  <c r="CI14" i="26"/>
  <c r="CI15" i="26"/>
  <c r="CI18" i="26"/>
  <c r="CI20" i="26"/>
  <c r="CI21" i="26"/>
  <c r="CI16" i="26"/>
  <c r="CI17" i="26"/>
  <c r="CI19" i="26"/>
  <c r="CJ7" i="26" l="1"/>
  <c r="CJ6" i="26"/>
  <c r="CJ5" i="26"/>
  <c r="CJ4" i="26"/>
  <c r="CJ8" i="26"/>
  <c r="CJ11" i="26"/>
  <c r="CJ9" i="26"/>
  <c r="CJ10" i="26"/>
  <c r="CJ17" i="26"/>
  <c r="CJ16" i="26"/>
  <c r="CJ14" i="26"/>
  <c r="CJ19" i="26"/>
  <c r="CJ18" i="26"/>
  <c r="CJ20" i="26"/>
  <c r="CJ21" i="26"/>
  <c r="CJ15" i="26"/>
  <c r="CK8" i="26" l="1"/>
  <c r="CK7" i="26"/>
  <c r="CK5" i="26"/>
  <c r="CK4" i="26"/>
  <c r="CK9" i="26"/>
  <c r="CK10" i="26"/>
  <c r="CK6" i="26"/>
  <c r="CK20" i="26"/>
  <c r="CK15" i="26"/>
  <c r="CK16" i="26"/>
  <c r="CK19" i="26"/>
  <c r="CK18" i="26"/>
  <c r="CK11" i="26"/>
  <c r="CK14" i="26"/>
  <c r="CK21" i="26"/>
  <c r="CK17" i="26"/>
  <c r="CL19" i="26" l="1"/>
  <c r="CL15" i="26"/>
  <c r="CL21" i="26"/>
  <c r="CL14" i="26"/>
  <c r="CL20" i="26"/>
  <c r="CL18" i="26"/>
  <c r="CL16" i="26"/>
  <c r="CL17" i="26"/>
  <c r="CM7" i="26" l="1"/>
  <c r="CM6" i="26"/>
  <c r="CM4" i="26"/>
  <c r="CM11" i="26"/>
  <c r="CM9" i="26"/>
  <c r="CM8" i="26"/>
  <c r="CM5" i="26"/>
  <c r="CM10" i="26"/>
  <c r="CM14" i="26"/>
  <c r="CM18" i="26"/>
  <c r="CM21" i="26"/>
  <c r="CM17" i="26"/>
  <c r="CM15" i="26"/>
  <c r="CM20" i="26"/>
  <c r="CM16" i="26"/>
  <c r="CM19" i="26"/>
  <c r="CN8" i="26" l="1"/>
  <c r="CN7" i="26"/>
  <c r="CN5" i="26"/>
  <c r="CN4" i="26"/>
  <c r="CN11" i="26"/>
  <c r="CN10" i="26"/>
  <c r="CN6" i="26"/>
  <c r="CN9" i="26"/>
  <c r="CN14" i="26"/>
  <c r="CN17" i="26"/>
  <c r="CN16" i="26"/>
  <c r="CN15" i="26"/>
  <c r="CN18" i="26"/>
  <c r="CN20" i="26"/>
  <c r="CN21" i="26"/>
  <c r="CN19" i="26"/>
  <c r="CO4" i="26" l="1"/>
  <c r="CO9" i="26"/>
  <c r="CO8" i="26"/>
  <c r="CO6" i="26"/>
  <c r="CO5" i="26"/>
  <c r="CO10" i="26"/>
  <c r="CO11" i="26"/>
  <c r="CO7" i="26"/>
  <c r="CO16" i="26"/>
  <c r="CO18" i="26"/>
  <c r="CO14" i="26"/>
  <c r="CO20" i="26"/>
  <c r="CO21" i="26"/>
  <c r="CO19" i="26"/>
  <c r="CO17" i="26"/>
  <c r="CO15" i="26"/>
  <c r="CP5" i="26" l="1"/>
  <c r="CP4" i="26"/>
  <c r="CP10" i="26"/>
  <c r="CP9" i="26"/>
  <c r="CP7" i="26"/>
  <c r="CP6" i="26"/>
  <c r="CP8" i="26"/>
  <c r="CP11" i="26"/>
  <c r="CP14" i="26"/>
  <c r="CP15" i="26"/>
  <c r="CP19" i="26"/>
  <c r="CP21" i="26"/>
  <c r="CP16" i="26"/>
  <c r="CP18" i="26"/>
  <c r="CP20" i="26"/>
  <c r="CP17" i="26"/>
  <c r="CQ6" i="26" l="1"/>
  <c r="CQ5" i="26"/>
  <c r="CQ4" i="26"/>
  <c r="CQ10" i="26"/>
  <c r="CQ8" i="26"/>
  <c r="CQ7" i="26"/>
  <c r="CQ11" i="26"/>
  <c r="CQ9" i="26"/>
  <c r="CQ20" i="26"/>
  <c r="CQ17" i="26"/>
  <c r="CQ21" i="26"/>
  <c r="CQ19" i="26"/>
  <c r="CQ14" i="26"/>
  <c r="CQ18" i="26"/>
  <c r="CQ15" i="26"/>
  <c r="CQ16" i="26"/>
  <c r="CR7" i="26" l="1"/>
  <c r="CR6" i="26"/>
  <c r="CR5" i="26"/>
  <c r="CR4" i="26"/>
  <c r="CR8" i="26"/>
  <c r="CR9" i="26"/>
  <c r="CR11" i="26"/>
  <c r="CR10" i="26"/>
  <c r="CR14" i="26"/>
  <c r="CR18" i="26"/>
  <c r="CR17" i="26"/>
  <c r="CR15" i="26"/>
  <c r="CR19" i="26"/>
  <c r="CR20" i="26"/>
  <c r="CR16" i="26"/>
  <c r="CR21" i="26"/>
  <c r="CS8" i="26" l="1"/>
  <c r="CS7" i="26"/>
  <c r="CS5" i="26"/>
  <c r="CS4" i="26"/>
  <c r="CS9" i="26"/>
  <c r="CS6" i="26"/>
  <c r="CS10" i="26"/>
  <c r="CS11" i="26"/>
  <c r="CS20" i="26"/>
  <c r="CS15" i="26"/>
  <c r="CS14" i="26"/>
  <c r="CS16" i="26"/>
  <c r="CS19" i="26"/>
  <c r="CS18" i="26"/>
  <c r="CS17" i="26"/>
  <c r="CS21" i="26"/>
  <c r="CT6" i="26" l="1"/>
  <c r="CT5" i="26"/>
  <c r="CT4" i="26"/>
  <c r="CT10" i="26"/>
  <c r="CT7" i="26"/>
  <c r="CT8" i="26"/>
  <c r="CT9" i="26"/>
  <c r="CT11" i="26"/>
  <c r="CT19" i="26"/>
  <c r="CT15" i="26"/>
  <c r="CT16" i="26"/>
  <c r="CT21" i="26"/>
  <c r="CT17" i="26"/>
  <c r="CT14" i="26"/>
  <c r="CT18" i="26"/>
  <c r="CT20" i="26"/>
  <c r="CH4" i="26" l="1"/>
  <c r="BQ7" i="26"/>
  <c r="BP8" i="26"/>
  <c r="BO10" i="26"/>
  <c r="CL8" i="26"/>
  <c r="BQ5" i="26"/>
  <c r="BM10" i="26"/>
  <c r="CL7" i="26"/>
  <c r="BP7" i="26"/>
  <c r="CE5" i="26"/>
  <c r="CB9" i="26"/>
  <c r="BP11" i="26"/>
  <c r="BN7" i="26"/>
  <c r="BP9" i="26"/>
  <c r="BO4" i="26"/>
  <c r="CL11" i="26"/>
  <c r="CH5" i="26"/>
  <c r="CE4" i="26"/>
  <c r="BQ9" i="26"/>
  <c r="BO8" i="26"/>
  <c r="BN6" i="26"/>
  <c r="BN10" i="26"/>
  <c r="CL5" i="26"/>
  <c r="CH10" i="26"/>
  <c r="CB4" i="26"/>
  <c r="BP10" i="26"/>
  <c r="CB11" i="26"/>
  <c r="BQ4" i="26"/>
  <c r="BM5" i="26"/>
  <c r="BM9" i="26"/>
  <c r="CL6" i="26"/>
  <c r="CE6" i="26"/>
  <c r="BQ6" i="26"/>
  <c r="BP5" i="26"/>
  <c r="BO5" i="26"/>
  <c r="CE7" i="26"/>
  <c r="CH11" i="26"/>
  <c r="CB10" i="26"/>
  <c r="CH8" i="26"/>
  <c r="CE11" i="26"/>
  <c r="BP4" i="26"/>
  <c r="BO6" i="26"/>
  <c r="BN9" i="26"/>
  <c r="CB6" i="26" l="1"/>
  <c r="BM6" i="26"/>
  <c r="BM8" i="26"/>
  <c r="BO9" i="26"/>
  <c r="CB7" i="26"/>
  <c r="CH9" i="26"/>
  <c r="CH7" i="26"/>
  <c r="CL9" i="26"/>
  <c r="BM7" i="26"/>
  <c r="BN11" i="26"/>
  <c r="CB5" i="26"/>
  <c r="BN8" i="26"/>
  <c r="CE10" i="26"/>
  <c r="BP6" i="26"/>
  <c r="CB8" i="26"/>
  <c r="CL10" i="26"/>
  <c r="BO7" i="26"/>
  <c r="CL4" i="26"/>
  <c r="BM4" i="26"/>
  <c r="BN5" i="26"/>
  <c r="BQ8" i="26"/>
  <c r="CE8" i="26"/>
  <c r="BM11" i="26"/>
  <c r="BO11" i="26"/>
  <c r="CH6" i="26"/>
  <c r="BQ11" i="26"/>
  <c r="BN4" i="26"/>
  <c r="CE9" i="26"/>
  <c r="BQ10" i="26"/>
</calcChain>
</file>

<file path=xl/sharedStrings.xml><?xml version="1.0" encoding="utf-8"?>
<sst xmlns="http://schemas.openxmlformats.org/spreadsheetml/2006/main" count="57" uniqueCount="21">
  <si>
    <t>Bolsonaro</t>
  </si>
  <si>
    <t>NS/NR</t>
  </si>
  <si>
    <t>Alckmin</t>
  </si>
  <si>
    <t>Alvaro Dias</t>
  </si>
  <si>
    <t>Marina</t>
  </si>
  <si>
    <t>Ciro</t>
  </si>
  <si>
    <t>Haddad</t>
  </si>
  <si>
    <t>IBOPE</t>
  </si>
  <si>
    <t xml:space="preserve">Bolsonaro </t>
  </si>
  <si>
    <t xml:space="preserve">TODOS </t>
  </si>
  <si>
    <t>PROP</t>
  </si>
  <si>
    <t>DEMAIS</t>
  </si>
  <si>
    <t xml:space="preserve">NS/NR </t>
  </si>
  <si>
    <t xml:space="preserve">Marina </t>
  </si>
  <si>
    <t xml:space="preserve">Alckmin </t>
  </si>
  <si>
    <t xml:space="preserve">Ciro </t>
  </si>
  <si>
    <t xml:space="preserve">Haddad </t>
  </si>
  <si>
    <t xml:space="preserve">Alvaro Dias </t>
  </si>
  <si>
    <t xml:space="preserve">DEMAIS </t>
  </si>
  <si>
    <t>DATAFOLHA</t>
  </si>
  <si>
    <t>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</si>
</sst>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" fontId="0" fillId="2" borderId="2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2" fillId="3" borderId="1" xfId="0" applyFont="1" applyFill="1" applyBorder="1"/>
    <xf numFmtId="164" fontId="0" fillId="3" borderId="0" xfId="1" applyNumberFormat="1" applyFont="1" applyFill="1" applyBorder="1"/>
    <xf numFmtId="164" fontId="0" fillId="3" borderId="0" xfId="1" applyNumberFormat="1" applyFont="1" applyFill="1"/>
    <xf numFmtId="164" fontId="0" fillId="3" borderId="0" xfId="0" applyNumberFormat="1" applyFill="1"/>
    <xf numFmtId="0" fontId="2" fillId="3" borderId="0" xfId="0" applyFont="1" applyFill="1" applyAlignment="1">
      <alignment horizontal="center"/>
    </xf>
    <xf numFmtId="16" fontId="0" fillId="3" borderId="0" xfId="0" applyNumberFormat="1" applyFill="1"/>
    <xf numFmtId="164" fontId="0" fillId="3" borderId="3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5028"/>
      <rgbColor rgb="00C0DCFE"/>
      <rgbColor rgb="00BEBEBE"/>
      <rgbColor rgb="00FFE4CC"/>
      <rgbColor rgb="00CCCCCC"/>
      <rgbColor rgb="00E6E6E6"/>
      <rgbColor rgb="00808080"/>
      <rgbColor rgb="004496FB"/>
      <rgbColor rgb="00F9D019"/>
      <rgbColor rgb="00FFAE66"/>
      <rgbColor rgb="00CFE0B6"/>
      <rgbColor rgb="00F05028"/>
      <rgbColor rgb="00E1D9EA"/>
      <rgbColor rgb="00A88DC2"/>
      <rgbColor rgb="00024989"/>
      <rgbColor rgb="00666666"/>
      <rgbColor rgb="00C00000"/>
      <rgbColor rgb="00FFAA00"/>
      <rgbColor rgb="0000B16A"/>
      <rgbColor rgb="002495FC"/>
      <rgbColor rgb="00B4DC00"/>
      <rgbColor rgb="00FFE600"/>
      <rgbColor rgb="00195A50"/>
      <rgbColor rgb="0064B400"/>
      <rgbColor rgb="00FFAA00"/>
      <rgbColor rgb="00780032"/>
      <rgbColor rgb="00828282"/>
      <rgbColor rgb="0000BEB4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024989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  <mruColors>
      <color rgb="FFC00000"/>
      <color rgb="FFB4DC00"/>
      <color rgb="FF024989"/>
      <color rgb="FFFFE600"/>
      <color rgb="FF2495FC"/>
      <color rgb="FF00B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Comp!$B$7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Comp!$BM$7:$DD$7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0.06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Comp!$BM$5:$DD$5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0.26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0.33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Comp!$B$6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Comp!$BM$6:$DD$6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0.05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Comp!$B$8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Comp!$BM$8:$DD$8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0.14000000000000001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Comp!$B$10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Comp!$BM$10:$DD$10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strRef>
              <c:f>Comp!$B$9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Comp!$BM$9:$DD$9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0.06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Comp!$B$11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Comp!$BM$11:$DD$11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v/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9"/>
          <c:order val="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Comp!$BM$19:$DD$19</c:f>
              <c:numCache>
                <c:formatCode>0.0%</c:formatCode>
                <c:ptCount val="44"/>
                <c:pt idx="0">
                  <c:v>0.04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0.09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9"/>
          <c:order val="10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0"/>
          <c:order val="11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1"/>
          <c:order val="12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2"/>
          <c:order val="13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3"/>
          <c:order val="14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"/>
          <c:order val="15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5"/>
          <c:order val="16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6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0"/>
              <c:layout>
                <c:manualLayout>
                  <c:x val="-5.8542188364266765E-2"/>
                  <c:y val="-1.6206581675542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DATAFOLHA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7"/>
          <c:order val="18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8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9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0"/>
          <c:order val="21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1"/>
          <c:order val="2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bubble3D val="0"/>
          </c:dPt>
          <c:dPt>
            <c:idx val="4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2"/>
          <c:order val="23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3"/>
          <c:order val="24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4"/>
          <c:order val="25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3"/>
              <c:layout>
                <c:manualLayout>
                  <c:x val="-3.3709469152604414E-2"/>
                  <c:y val="7.87667540368557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XP HADDAD</a:t>
                    </a:r>
                    <a:r>
                      <a:rPr lang="en-US" baseline="0"/>
                      <a:t> APOIADO POR LULA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3906655142610197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Comp!$BM$14:$DD$14</c:f>
              <c:numCache>
                <c:formatCode>0.0%</c:formatCode>
                <c:ptCount val="44"/>
                <c:pt idx="0">
                  <c:v>0.28000000000000003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5"/>
          <c:order val="26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Comp!$BM$15:$DD$15</c:f>
              <c:numCache>
                <c:formatCode>0.0%</c:formatCode>
                <c:ptCount val="44"/>
                <c:pt idx="0">
                  <c:v>0.22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0.26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0.28000000000000003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6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Comp!$BM$16:$DD$16</c:f>
              <c:numCache>
                <c:formatCode>0.0%</c:formatCode>
                <c:ptCount val="44"/>
                <c:pt idx="0">
                  <c:v>0.16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0.08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7.0000000000000007E-2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7"/>
          <c:order val="28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Comp!$BM$17:$CT$17</c:f>
              <c:numCache>
                <c:formatCode>0.0%</c:formatCode>
                <c:ptCount val="34"/>
                <c:pt idx="0">
                  <c:v>0.09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0.09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8"/>
          <c:order val="29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Comp!$BM$18:$DD$18</c:f>
              <c:numCache>
                <c:formatCode>0.0%</c:formatCode>
                <c:ptCount val="44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30"/>
          <c:order val="30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Comp!$BM$20:$DD$20</c:f>
              <c:numCache>
                <c:formatCode>0.0%</c:formatCode>
                <c:ptCount val="44"/>
                <c:pt idx="0">
                  <c:v>0.04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0.03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0.03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31"/>
          <c:order val="31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Comp!$BM$21:$DD$21</c:f>
              <c:numCache>
                <c:formatCode>0.0%</c:formatCode>
                <c:ptCount val="44"/>
                <c:pt idx="0">
                  <c:v>6.9999999999999951E-2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8.0000000000000071E-2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8.9999999999999969E-2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6.9999999999999951E-2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462528"/>
        <c:axId val="333485184"/>
      </c:lineChart>
      <c:lineChart>
        <c:grouping val="standard"/>
        <c:varyColors val="0"/>
        <c:ser>
          <c:idx val="0"/>
          <c:order val="2"/>
          <c:tx>
            <c:strRef>
              <c:f>Comp!$B$4</c:f>
              <c:strCache>
                <c:ptCount val="1"/>
                <c:pt idx="0">
                  <c:v>NS/NR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Comp!$BM$4:$DD$4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0.28000000000000003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0.24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496704"/>
        <c:axId val="333486720"/>
      </c:lineChart>
      <c:dateAx>
        <c:axId val="3334625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333485184"/>
        <c:crosses val="autoZero"/>
        <c:auto val="1"/>
        <c:lblOffset val="100"/>
        <c:baseTimeUnit val="days"/>
        <c:majorUnit val="7"/>
        <c:majorTimeUnit val="days"/>
      </c:dateAx>
      <c:valAx>
        <c:axId val="333485184"/>
        <c:scaling>
          <c:orientation val="minMax"/>
          <c:max val="0.42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333462528"/>
        <c:crosses val="autoZero"/>
        <c:crossBetween val="midCat"/>
        <c:majorUnit val="3.0000000000000006E-2"/>
      </c:valAx>
      <c:valAx>
        <c:axId val="333486720"/>
        <c:scaling>
          <c:orientation val="minMax"/>
          <c:max val="0.4200000000000000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333496704"/>
        <c:crosses val="max"/>
        <c:crossBetween val="between"/>
        <c:majorUnit val="3.0000000000000006E-2"/>
      </c:valAx>
      <c:dateAx>
        <c:axId val="33349670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33486720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Mauá vs. IBOPE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Comp!$B$7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Comp!$BM$7:$DD$7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0.06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Comp!$BM$5:$DD$5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0.26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0.33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Comp!$B$6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Comp!$BM$6:$DD$6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0.05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0.05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Comp!$B$8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Comp!$BM$8:$DD$8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0.14000000000000001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Comp!$B$10</c:f>
              <c:strCache>
                <c:ptCount val="1"/>
                <c:pt idx="0">
                  <c:v>Alvaro Dias</c:v>
                </c:pt>
              </c:strCache>
            </c:strRef>
          </c:tx>
          <c:spPr>
            <a:ln w="38100">
              <a:solidFill>
                <a:srgbClr val="B4DC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B4DC00"/>
              </a:solidFill>
              <a:ln>
                <a:solidFill>
                  <a:srgbClr val="B4DC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Comp!$BM$10:$DD$10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Comp!$B$9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Comp!$BM$9:$DD$9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0.06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Comp!$B$11</c:f>
              <c:strCache>
                <c:ptCount val="1"/>
                <c:pt idx="0">
                  <c:v>DEMAIS</c:v>
                </c:pt>
              </c:strCache>
            </c:strRef>
          </c:tx>
          <c:spPr>
            <a:ln w="38100">
              <a:solidFill>
                <a:srgbClr val="FFE6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E600"/>
              </a:solidFill>
              <a:ln>
                <a:solidFill>
                  <a:srgbClr val="FFE6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Comp!$BM$11:$DD$11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</c:v>
                </c:pt>
              </c:numCache>
            </c:numRef>
          </c:val>
          <c:smooth val="0"/>
        </c:ser>
        <c:ser>
          <c:idx val="9"/>
          <c:order val="7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9"/>
          <c:order val="8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Comp!$BM$19:$DD$19</c:f>
              <c:numCache>
                <c:formatCode>0.0%</c:formatCode>
                <c:ptCount val="44"/>
                <c:pt idx="0">
                  <c:v>0.04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0.09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10"/>
          <c:order val="9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1"/>
          <c:order val="10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2"/>
          <c:order val="11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3"/>
          <c:order val="12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"/>
          <c:order val="13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5"/>
          <c:order val="14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7"/>
          <c:order val="15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8"/>
          <c:order val="16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9"/>
          <c:order val="17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0"/>
          <c:order val="18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1"/>
          <c:order val="19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bubble3D val="0"/>
          </c:dPt>
          <c:dPt>
            <c:idx val="4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2"/>
          <c:order val="20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3"/>
          <c:order val="21"/>
          <c:tx>
            <c:v/>
          </c:tx>
          <c:spPr>
            <a:ln>
              <a:noFill/>
            </a:ln>
          </c:spPr>
          <c:marker>
            <c:symbol val="triangle"/>
            <c:size val="6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5"/>
          <c:order val="22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Comp!$BM$15:$DD$15</c:f>
              <c:numCache>
                <c:formatCode>0.0%</c:formatCode>
                <c:ptCount val="44"/>
                <c:pt idx="0">
                  <c:v>0.22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0.26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0.28000000000000003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6"/>
          <c:order val="23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Comp!$BM$16:$DD$16</c:f>
              <c:numCache>
                <c:formatCode>0.0%</c:formatCode>
                <c:ptCount val="44"/>
                <c:pt idx="0">
                  <c:v>0.16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0.08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7.0000000000000007E-2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7"/>
          <c:order val="24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Comp!$BM$17:$DD$17</c:f>
              <c:numCache>
                <c:formatCode>0.0%</c:formatCode>
                <c:ptCount val="44"/>
                <c:pt idx="0">
                  <c:v>0.09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0.09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8"/>
          <c:order val="25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Comp!$BM$18:$DD$18</c:f>
              <c:numCache>
                <c:formatCode>0.0%</c:formatCode>
                <c:ptCount val="44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30"/>
          <c:order val="26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dPt>
            <c:idx val="46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Comp!$BM$20:$DD$20</c:f>
              <c:numCache>
                <c:formatCode>0.0%</c:formatCode>
                <c:ptCount val="44"/>
                <c:pt idx="0">
                  <c:v>0.04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0.03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0.03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31"/>
          <c:order val="27"/>
          <c:tx>
            <c:v/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Comp!$BM$21:$DD$21</c:f>
              <c:numCache>
                <c:formatCode>0.0%</c:formatCode>
                <c:ptCount val="44"/>
                <c:pt idx="0">
                  <c:v>6.9999999999999951E-2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8.0000000000000071E-2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8.9999999999999969E-2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6.9999999999999951E-2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070528"/>
        <c:axId val="336084992"/>
      </c:lineChart>
      <c:dateAx>
        <c:axId val="336070528"/>
        <c:scaling>
          <c:orientation val="minMax"/>
          <c:min val="43252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336084992"/>
        <c:crosses val="autoZero"/>
        <c:auto val="1"/>
        <c:lblOffset val="100"/>
        <c:baseTimeUnit val="days"/>
        <c:majorUnit val="7"/>
        <c:majorTimeUnit val="days"/>
      </c:dateAx>
      <c:valAx>
        <c:axId val="33608499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336070528"/>
        <c:crosses val="autoZero"/>
        <c:crossBetween val="midCat"/>
        <c:majorUnit val="3.0000000000000006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Comp!$B$7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Comp!$BM$7:$DD$7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0.06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Comp!$BM$5:$DD$5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0.26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0.33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Comp!$B$6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Comp!$BM$6:$DD$6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0.05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Comp!$B$8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Comp!$BM$8:$DD$8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0.14000000000000001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Comp!$B$9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Comp!$BM$9:$DD$9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0.06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0.08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0.23</c:v>
                </c:pt>
              </c:numCache>
            </c:numRef>
          </c:val>
          <c:smooth val="0"/>
        </c:ser>
        <c:ser>
          <c:idx val="8"/>
          <c:order val="6"/>
          <c:tx>
            <c:v/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9"/>
          <c:order val="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Comp!$BM$19:$DD$19</c:f>
              <c:numCache>
                <c:formatCode>0.0%</c:formatCode>
                <c:ptCount val="44"/>
                <c:pt idx="0">
                  <c:v>0.04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0.09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9"/>
          <c:order val="8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0"/>
          <c:order val="9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1"/>
          <c:order val="10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2"/>
          <c:order val="11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3"/>
          <c:order val="12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"/>
          <c:order val="13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5"/>
          <c:order val="14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6"/>
          <c:order val="15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0"/>
              <c:layout>
                <c:manualLayout>
                  <c:x val="-5.8542188364266765E-2"/>
                  <c:y val="-1.6206581675542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DATAFOLHA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7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8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9"/>
          <c:order val="18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0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1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bubble3D val="0"/>
          </c:dPt>
          <c:dPt>
            <c:idx val="4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2"/>
          <c:order val="21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3"/>
          <c:order val="2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4"/>
          <c:order val="23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3"/>
              <c:layout>
                <c:manualLayout>
                  <c:x val="-3.3709469152604414E-2"/>
                  <c:y val="7.87667540368557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XP HADDAD</a:t>
                    </a:r>
                    <a:r>
                      <a:rPr lang="en-US" baseline="0"/>
                      <a:t> APOIADO POR LULA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3906655142610197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Comp!$BM$14:$DD$14</c:f>
              <c:numCache>
                <c:formatCode>0.0%</c:formatCode>
                <c:ptCount val="44"/>
                <c:pt idx="0">
                  <c:v>0.28000000000000003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5"/>
          <c:order val="24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Comp!$BM$15:$DD$15</c:f>
              <c:numCache>
                <c:formatCode>0.0%</c:formatCode>
                <c:ptCount val="44"/>
                <c:pt idx="0">
                  <c:v>0.22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0.26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0.28000000000000003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6"/>
          <c:order val="25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Comp!$BM$16:$DD$16</c:f>
              <c:numCache>
                <c:formatCode>0.0%</c:formatCode>
                <c:ptCount val="44"/>
                <c:pt idx="0">
                  <c:v>0.16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0.08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7.0000000000000007E-2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7"/>
          <c:order val="26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Comp!$BM$17:$CT$17</c:f>
              <c:numCache>
                <c:formatCode>0.0%</c:formatCode>
                <c:ptCount val="34"/>
                <c:pt idx="0">
                  <c:v>0.09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0.09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0.09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8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Comp!$BM$18:$DD$18</c:f>
              <c:numCache>
                <c:formatCode>0.0%</c:formatCode>
                <c:ptCount val="44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44896"/>
        <c:axId val="111747840"/>
      </c:lineChart>
      <c:lineChart>
        <c:grouping val="standard"/>
        <c:varyColors val="0"/>
        <c:ser>
          <c:idx val="0"/>
          <c:order val="2"/>
          <c:tx>
            <c:strRef>
              <c:f>Comp!$B$4</c:f>
              <c:strCache>
                <c:ptCount val="1"/>
                <c:pt idx="0">
                  <c:v>NS/NR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Comp!$BM$4:$DD$4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0.28000000000000003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0.24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51168"/>
        <c:axId val="111749376"/>
      </c:lineChart>
      <c:dateAx>
        <c:axId val="1117448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11747840"/>
        <c:crosses val="autoZero"/>
        <c:auto val="1"/>
        <c:lblOffset val="100"/>
        <c:baseTimeUnit val="days"/>
        <c:majorUnit val="7"/>
        <c:majorTimeUnit val="days"/>
      </c:dateAx>
      <c:valAx>
        <c:axId val="111747840"/>
        <c:scaling>
          <c:orientation val="minMax"/>
          <c:max val="0.42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111744896"/>
        <c:crosses val="autoZero"/>
        <c:crossBetween val="midCat"/>
        <c:majorUnit val="3.0000000000000006E-2"/>
      </c:valAx>
      <c:valAx>
        <c:axId val="111749376"/>
        <c:scaling>
          <c:orientation val="minMax"/>
          <c:max val="0.4200000000000000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111751168"/>
        <c:crosses val="max"/>
        <c:crossBetween val="between"/>
        <c:majorUnit val="3.0000000000000006E-2"/>
      </c:valAx>
      <c:dateAx>
        <c:axId val="111751168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11749376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Comparação Pesquisas (VÁLIDOS) 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7.9568424085278019E-2"/>
          <c:y val="6.5606507936507935E-2"/>
          <c:w val="0.91165024488619995"/>
          <c:h val="0.76354587301587307"/>
        </c:manualLayout>
      </c:layout>
      <c:lineChart>
        <c:grouping val="standard"/>
        <c:varyColors val="0"/>
        <c:ser>
          <c:idx val="3"/>
          <c:order val="0"/>
          <c:tx>
            <c:strRef>
              <c:f>Comp!$B$7</c:f>
              <c:strCache>
                <c:ptCount val="1"/>
                <c:pt idx="0">
                  <c:v>Alckmin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Comp!$BM$27:$DD$27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0.11111111111111112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0.10526315789473684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7.1428571428571425E-2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9.1954022988505746E-2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Comp!$B$5</c:f>
              <c:strCache>
                <c:ptCount val="1"/>
                <c:pt idx="0">
                  <c:v>Bolsonaro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Comp!$BM$25:$DD$25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0.36111111111111116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0.39473684210526316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0.3928571428571429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0.37931034482758624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Comp!$B$6</c:f>
              <c:strCache>
                <c:ptCount val="1"/>
                <c:pt idx="0">
                  <c:v>Marina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Comp!$BM$26:$DD$26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0.15277777777777779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0.10526315789473684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5.9523809523809527E-2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5.7471264367816098E-2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Comp!$B$8</c:f>
              <c:strCache>
                <c:ptCount val="1"/>
                <c:pt idx="0">
                  <c:v>Ciro</c:v>
                </c:pt>
              </c:strCache>
            </c:strRef>
          </c:tx>
          <c:spPr>
            <a:ln w="38100">
              <a:solidFill>
                <a:srgbClr val="2495FC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2495FC"/>
              </a:solidFill>
              <a:ln>
                <a:solidFill>
                  <a:srgbClr val="2495FC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Comp!$BM$28:$DD$28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0.16666666666666666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0.15789473684210525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0.16666666666666669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0.1149425287356322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Comp!$B$9</c:f>
              <c:strCache>
                <c:ptCount val="1"/>
                <c:pt idx="0">
                  <c:v>Haddad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Comp!$BM$29:$DD$29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8.3333333333333329E-2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0.10526315789473684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0.19047619047619049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0.26436781609195403</c:v>
                </c:pt>
              </c:numCache>
            </c:numRef>
          </c:val>
          <c:smooth val="0"/>
        </c:ser>
        <c:ser>
          <c:idx val="8"/>
          <c:order val="6"/>
          <c:tx>
            <c:v/>
          </c:tx>
          <c:spPr>
            <a:ln w="38100">
              <a:solidFill>
                <a:srgbClr val="FFAA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9"/>
          <c:order val="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Comp!$BM$39:$DD$39</c:f>
              <c:numCache>
                <c:formatCode>0.0%</c:formatCode>
                <c:ptCount val="44"/>
                <c:pt idx="0">
                  <c:v>5.5555555555555559E-2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0.11538461538461538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0.16049382716049382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0.19277108433734941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9"/>
          <c:order val="8"/>
          <c:tx>
            <c:v/>
          </c:tx>
          <c:spPr>
            <a:ln w="38100">
              <a:solidFill>
                <a:srgbClr val="666666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0"/>
          <c:order val="9"/>
          <c:tx>
            <c:v/>
          </c:tx>
          <c:spPr>
            <a:ln w="38100">
              <a:solidFill>
                <a:srgbClr val="00B16A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1"/>
          <c:order val="10"/>
          <c:tx>
            <c:v/>
          </c:tx>
          <c:spPr>
            <a:ln w="38100">
              <a:solidFill>
                <a:srgbClr val="024989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2"/>
          <c:order val="11"/>
          <c:tx>
            <c:v/>
          </c:tx>
          <c:spPr>
            <a:ln w="38100">
              <a:solidFill>
                <a:srgbClr val="00B0F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3"/>
          <c:order val="12"/>
          <c:tx>
            <c:v/>
          </c:tx>
          <c:spPr>
            <a:ln w="38100">
              <a:solidFill>
                <a:srgbClr val="C000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"/>
          <c:order val="13"/>
          <c:tx>
            <c:v/>
          </c:tx>
          <c:spPr>
            <a:ln w="38100">
              <a:solidFill>
                <a:srgbClr val="B4DC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5"/>
          <c:order val="14"/>
          <c:tx>
            <c:v/>
          </c:tx>
          <c:spPr>
            <a:ln w="38100">
              <a:solidFill>
                <a:srgbClr val="FFE600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6"/>
          <c:order val="15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0"/>
              <c:layout>
                <c:manualLayout>
                  <c:x val="-5.8542188364266765E-2"/>
                  <c:y val="-1.6206581675542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DATAFOLHA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7"/>
          <c:order val="16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8"/>
          <c:order val="17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9"/>
          <c:order val="18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0"/>
          <c:order val="19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2495FC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1"/>
          <c:order val="20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dPt>
            <c:idx val="0"/>
            <c:bubble3D val="0"/>
          </c:dPt>
          <c:dPt>
            <c:idx val="4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2"/>
          <c:order val="21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B4DC00"/>
              </a:solidFill>
              <a:ln>
                <a:solidFill>
                  <a:srgbClr val="B4DC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3"/>
          <c:order val="22"/>
          <c:tx>
            <c:v/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E600"/>
              </a:solidFill>
              <a:ln>
                <a:solidFill>
                  <a:srgbClr val="FFE600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4"/>
          <c:order val="23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FFAA00"/>
              </a:solidFill>
              <a:ln>
                <a:solidFill>
                  <a:srgbClr val="FFAA00"/>
                </a:solidFill>
              </a:ln>
            </c:spPr>
          </c:marker>
          <c:dLbls>
            <c:dLbl>
              <c:idx val="3"/>
              <c:layout>
                <c:manualLayout>
                  <c:x val="-3.3709469152604414E-2"/>
                  <c:y val="7.87667540368557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XP HADDAD</a:t>
                    </a:r>
                    <a:r>
                      <a:rPr lang="en-US" baseline="0"/>
                      <a:t> APOIADO POR LULA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3906655142610197E-2"/>
                  <c:y val="2.62063492063492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IBOPE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Comp!$BM$34:$DD$34</c:f>
              <c:numCache>
                <c:formatCode>0.0%</c:formatCode>
                <c:ptCount val="4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5"/>
          <c:order val="24"/>
          <c:tx>
            <c:v/>
          </c:tx>
          <c:spPr>
            <a:ln>
              <a:noFill/>
            </a:ln>
          </c:spPr>
          <c:marker>
            <c:symbol val="square"/>
            <c:size val="9"/>
            <c:spPr>
              <a:solidFill>
                <a:srgbClr val="666666"/>
              </a:solidFill>
              <a:ln>
                <a:solidFill>
                  <a:srgbClr val="666666"/>
                </a:solidFill>
              </a:ln>
            </c:spPr>
          </c:marker>
          <c:dPt>
            <c:idx val="46"/>
            <c:bubble3D val="0"/>
          </c:dPt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Comp!$BM$35:$DD$35</c:f>
              <c:numCache>
                <c:formatCode>0.0%</c:formatCode>
                <c:ptCount val="44"/>
                <c:pt idx="0">
                  <c:v>0.30555555555555558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0.30769230769230765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0.32098765432098764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0.33734939759036148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6"/>
          <c:order val="25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0B16A"/>
              </a:solidFill>
              <a:ln>
                <a:solidFill>
                  <a:srgbClr val="00B16A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Comp!$BM$36:$DD$36</c:f>
              <c:numCache>
                <c:formatCode>0.0%</c:formatCode>
                <c:ptCount val="44"/>
                <c:pt idx="0">
                  <c:v>0.22222222222222224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0.14102564102564102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9.8765432098765427E-2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8.4337349397590369E-2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7"/>
          <c:order val="26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Comp!$BM$37:$CT$37</c:f>
              <c:numCache>
                <c:formatCode>0.0%</c:formatCode>
                <c:ptCount val="34"/>
                <c:pt idx="0">
                  <c:v>0.125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0.12820512820512822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0.1111111111111111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0.10843373493975904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ser>
          <c:idx val="28"/>
          <c:order val="27"/>
          <c:tx>
            <c:v/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2495FC"/>
              </a:solidFill>
              <a:ln>
                <a:solidFill>
                  <a:srgbClr val="2495FC"/>
                </a:solidFill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Comp!$BM$38:$DD$38</c:f>
              <c:numCache>
                <c:formatCode>0.0%</c:formatCode>
                <c:ptCount val="44"/>
                <c:pt idx="0">
                  <c:v>0.1388888888888889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0.16666666666666666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0.16049382716049382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0.15662650602409639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1776"/>
        <c:axId val="401144064"/>
      </c:lineChart>
      <c:lineChart>
        <c:grouping val="standard"/>
        <c:varyColors val="0"/>
        <c:ser>
          <c:idx val="0"/>
          <c:order val="2"/>
          <c:tx>
            <c:strRef>
              <c:f>Comp!$B$4</c:f>
              <c:strCache>
                <c:ptCount val="1"/>
                <c:pt idx="0">
                  <c:v>NS/NR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numRef>
              <c:f>Comp!$BM$3:$DD$3</c:f>
              <c:numCache>
                <c:formatCode>d\-mmm</c:formatCode>
                <c:ptCount val="44"/>
                <c:pt idx="0">
                  <c:v>43333</c:v>
                </c:pt>
                <c:pt idx="1">
                  <c:v>43334</c:v>
                </c:pt>
                <c:pt idx="2">
                  <c:v>43335</c:v>
                </c:pt>
                <c:pt idx="3">
                  <c:v>43336</c:v>
                </c:pt>
                <c:pt idx="4">
                  <c:v>43337</c:v>
                </c:pt>
                <c:pt idx="5">
                  <c:v>43338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  <c:pt idx="11">
                  <c:v>43344</c:v>
                </c:pt>
                <c:pt idx="12">
                  <c:v>43345</c:v>
                </c:pt>
                <c:pt idx="13">
                  <c:v>43346</c:v>
                </c:pt>
                <c:pt idx="14">
                  <c:v>43347</c:v>
                </c:pt>
                <c:pt idx="15">
                  <c:v>43348</c:v>
                </c:pt>
                <c:pt idx="16">
                  <c:v>43349</c:v>
                </c:pt>
                <c:pt idx="17">
                  <c:v>43350</c:v>
                </c:pt>
                <c:pt idx="18">
                  <c:v>43351</c:v>
                </c:pt>
                <c:pt idx="19">
                  <c:v>43352</c:v>
                </c:pt>
                <c:pt idx="20">
                  <c:v>43353</c:v>
                </c:pt>
                <c:pt idx="21">
                  <c:v>43354</c:v>
                </c:pt>
                <c:pt idx="22">
                  <c:v>43355</c:v>
                </c:pt>
                <c:pt idx="23">
                  <c:v>43356</c:v>
                </c:pt>
                <c:pt idx="24">
                  <c:v>43357</c:v>
                </c:pt>
                <c:pt idx="25">
                  <c:v>43358</c:v>
                </c:pt>
                <c:pt idx="26">
                  <c:v>43359</c:v>
                </c:pt>
                <c:pt idx="27">
                  <c:v>43360</c:v>
                </c:pt>
                <c:pt idx="28">
                  <c:v>43361</c:v>
                </c:pt>
                <c:pt idx="29">
                  <c:v>43362</c:v>
                </c:pt>
                <c:pt idx="30">
                  <c:v>43363</c:v>
                </c:pt>
                <c:pt idx="31">
                  <c:v>43364</c:v>
                </c:pt>
                <c:pt idx="32">
                  <c:v>43365</c:v>
                </c:pt>
                <c:pt idx="33">
                  <c:v>43366</c:v>
                </c:pt>
              </c:numCache>
            </c:numRef>
          </c:cat>
          <c:val>
            <c:numRef>
              <c:f>Comp!$BM$24:$DD$24</c:f>
              <c:numCache>
                <c:formatCode>0.0%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208832"/>
        <c:axId val="401207296"/>
      </c:lineChart>
      <c:dateAx>
        <c:axId val="4011317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01144064"/>
        <c:crosses val="autoZero"/>
        <c:auto val="1"/>
        <c:lblOffset val="100"/>
        <c:baseTimeUnit val="days"/>
        <c:majorUnit val="7"/>
        <c:majorTimeUnit val="days"/>
      </c:dateAx>
      <c:valAx>
        <c:axId val="401144064"/>
        <c:scaling>
          <c:orientation val="minMax"/>
          <c:max val="0.42000000000000004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01131776"/>
        <c:crosses val="autoZero"/>
        <c:crossBetween val="midCat"/>
        <c:majorUnit val="3.0000000000000006E-2"/>
      </c:valAx>
      <c:valAx>
        <c:axId val="401207296"/>
        <c:scaling>
          <c:orientation val="minMax"/>
          <c:max val="0.42000000000000004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crossAx val="401208832"/>
        <c:crosses val="max"/>
        <c:crossBetween val="between"/>
        <c:majorUnit val="3.0000000000000006E-2"/>
      </c:valAx>
      <c:dateAx>
        <c:axId val="40120883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01207296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94917891097669"/>
          <c:y val="0.92940873015873016"/>
          <c:w val="0.61659129933736678"/>
          <c:h val="5.6480158730158742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DATAFOLHA</a:t>
            </a:r>
            <a:r>
              <a:rPr lang="pt-BR" baseline="0"/>
              <a:t> (Desvio Padrão do Erro por Candidato)</a:t>
            </a:r>
            <a:endParaRPr lang="pt-BR"/>
          </a:p>
        </c:rich>
      </c:tx>
      <c:layout/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6.9208169678650941E-2"/>
          <c:y val="8.2847395349103223E-2"/>
          <c:w val="0.93079183032134905"/>
          <c:h val="0.808213262802421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24989"/>
            </a:solidFill>
            <a:ln w="25400">
              <a:noFill/>
            </a:ln>
            <a:effectLst/>
          </c:spPr>
          <c:invertIfNegative val="0"/>
          <c:cat>
            <c:strRef>
              <c:f>Comp!#REF!</c:f>
            </c:str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rgbClr val="666666"/>
            </a:solidFill>
            <a:ln w="25400">
              <a:noFill/>
            </a:ln>
            <a:effectLst/>
          </c:spPr>
          <c:invertIfNegative val="0"/>
          <c:cat>
            <c:strRef>
              <c:f>Comp!#REF!</c:f>
            </c:str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773120"/>
        <c:axId val="400774656"/>
      </c:barChart>
      <c:lineChart>
        <c:grouping val="standard"/>
        <c:varyColors val="0"/>
        <c:ser>
          <c:idx val="2"/>
          <c:order val="2"/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Comp!#REF!</c:f>
            </c:str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381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strRef>
              <c:f>Comp!#REF!</c:f>
            </c:strRef>
          </c:cat>
          <c:val>
            <c:numRef>
              <c:f>Comp!#REF!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773120"/>
        <c:axId val="400774656"/>
      </c:lineChart>
      <c:catAx>
        <c:axId val="40077312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00774656"/>
        <c:crosses val="autoZero"/>
        <c:auto val="1"/>
        <c:lblAlgn val="ctr"/>
        <c:lblOffset val="100"/>
        <c:noMultiLvlLbl val="0"/>
      </c:catAx>
      <c:valAx>
        <c:axId val="4007746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007731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DATAFOLHA</a:t>
            </a:r>
            <a:r>
              <a:rPr lang="pt-BR" baseline="0"/>
              <a:t> (Desvio Padrão do Erro)</a:t>
            </a:r>
            <a:endParaRPr lang="pt-BR"/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679467863939153E-3"/>
          <c:y val="5.9553349875930521E-2"/>
          <c:w val="0.9930320532136061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Maua</c:v>
          </c:tx>
          <c:spPr>
            <a:solidFill>
              <a:srgbClr val="024989"/>
            </a:solidFill>
            <a:ln w="25400">
              <a:noFill/>
            </a:ln>
            <a:effectLst/>
          </c:spPr>
          <c:invertIfNegative val="0"/>
          <c:val>
            <c:numRef>
              <c:f>Comp!#REF!</c:f>
              <c:numCache>
                <c:formatCode>0.0%</c:formatCode>
                <c:ptCount val="5"/>
                <c:pt idx="0">
                  <c:v>4.8619021315629375E-2</c:v>
                </c:pt>
                <c:pt idx="1">
                  <c:v>3.2577984148506184E-2</c:v>
                </c:pt>
                <c:pt idx="2">
                  <c:v>2.2465422807485053E-2</c:v>
                </c:pt>
                <c:pt idx="3">
                  <c:v>2.0326014412705002E-2</c:v>
                </c:pt>
                <c:pt idx="4">
                  <c:v>1.240746228342097E-2</c:v>
                </c:pt>
              </c:numCache>
            </c:numRef>
          </c:val>
        </c:ser>
        <c:ser>
          <c:idx val="1"/>
          <c:order val="1"/>
          <c:tx>
            <c:v>Atlas</c:v>
          </c:tx>
          <c:spPr>
            <a:solidFill>
              <a:srgbClr val="666666"/>
            </a:solidFill>
            <a:ln w="25400">
              <a:noFill/>
            </a:ln>
            <a:effectLst/>
          </c:spPr>
          <c:invertIfNegative val="0"/>
          <c:val>
            <c:numRef>
              <c:f>Comp!#REF!</c:f>
              <c:numCache>
                <c:formatCode>0.0%</c:formatCode>
                <c:ptCount val="5"/>
                <c:pt idx="0">
                  <c:v>1.6800678192514188E-2</c:v>
                </c:pt>
                <c:pt idx="1">
                  <c:v>1.7150928167877298E-2</c:v>
                </c:pt>
                <c:pt idx="2">
                  <c:v>9.8322729901677165E-3</c:v>
                </c:pt>
                <c:pt idx="3">
                  <c:v>1.4742404898467313E-2</c:v>
                </c:pt>
                <c:pt idx="4">
                  <c:v>1.4024571191168617E-2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818560"/>
        <c:axId val="400820096"/>
      </c:barChart>
      <c:lineChart>
        <c:grouping val="standard"/>
        <c:varyColors val="0"/>
        <c:ser>
          <c:idx val="2"/>
          <c:order val="2"/>
          <c:spPr>
            <a:ln w="381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val>
            <c:numRef>
              <c:f>Comp!#REF!</c:f>
              <c:numCache>
                <c:formatCode>General</c:formatCode>
                <c:ptCount val="5"/>
                <c:pt idx="0">
                  <c:v>1.4510171088039028E-2</c:v>
                </c:pt>
                <c:pt idx="1">
                  <c:v>1.4510171088039028E-2</c:v>
                </c:pt>
                <c:pt idx="2">
                  <c:v>1.4510171088039028E-2</c:v>
                </c:pt>
                <c:pt idx="3">
                  <c:v>1.4510171088039028E-2</c:v>
                </c:pt>
                <c:pt idx="4">
                  <c:v>1.4510171088039028E-2</c:v>
                </c:pt>
              </c:numCache>
            </c:numRef>
          </c:val>
          <c:smooth val="0"/>
        </c:ser>
        <c:ser>
          <c:idx val="3"/>
          <c:order val="3"/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Comp!#REF!</c:f>
              <c:numCache>
                <c:formatCode>General</c:formatCode>
                <c:ptCount val="5"/>
                <c:pt idx="0">
                  <c:v>2.7279180993549312E-2</c:v>
                </c:pt>
                <c:pt idx="1">
                  <c:v>2.7279180993549312E-2</c:v>
                </c:pt>
                <c:pt idx="2">
                  <c:v>2.7279180993549312E-2</c:v>
                </c:pt>
                <c:pt idx="3">
                  <c:v>2.7279180993549312E-2</c:v>
                </c:pt>
                <c:pt idx="4">
                  <c:v>2.7279180993549312E-2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818560"/>
        <c:axId val="400820096"/>
      </c:lineChart>
      <c:catAx>
        <c:axId val="40081856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00820096"/>
        <c:crosses val="autoZero"/>
        <c:auto val="1"/>
        <c:lblAlgn val="ctr"/>
        <c:lblOffset val="100"/>
        <c:noMultiLvlLbl val="0"/>
      </c:catAx>
      <c:valAx>
        <c:axId val="40082009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00818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Desvio Padrão do Erro por Pesquisa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658432532009587E-3"/>
          <c:y val="5.9553349875930521E-2"/>
          <c:w val="0.99303415674679907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Comp!$B$13</c:f>
              <c:strCache>
                <c:ptCount val="1"/>
                <c:pt idx="0">
                  <c:v>DATAFOLHA</c:v>
                </c:pt>
              </c:strCache>
            </c:strRef>
          </c:tx>
          <c:spPr>
            <a:solidFill>
              <a:srgbClr val="024989"/>
            </a:solidFill>
            <a:ln w="25400">
              <a:noFill/>
            </a:ln>
            <a:effectLst/>
          </c:spPr>
          <c:invertIfNegative val="0"/>
          <c:val>
            <c:numRef>
              <c:f>Comp!#REF!</c:f>
              <c:numCache>
                <c:formatCode>0.0%</c:formatCode>
                <c:ptCount val="5"/>
                <c:pt idx="0">
                  <c:v>4.8619021315629375E-2</c:v>
                </c:pt>
                <c:pt idx="1">
                  <c:v>3.2577984148506184E-2</c:v>
                </c:pt>
                <c:pt idx="2">
                  <c:v>2.2465422807485053E-2</c:v>
                </c:pt>
                <c:pt idx="3">
                  <c:v>2.0326014412705002E-2</c:v>
                </c:pt>
                <c:pt idx="4">
                  <c:v>1.240746228342097E-2</c:v>
                </c:pt>
              </c:numCache>
            </c:numRef>
          </c:val>
        </c:ser>
        <c:ser>
          <c:idx val="1"/>
          <c:order val="1"/>
          <c:tx>
            <c:strRef>
              <c:f>[1]Comp!$B$25</c:f>
              <c:strCache>
                <c:ptCount val="1"/>
                <c:pt idx="0">
                  <c:v>IBOPE</c:v>
                </c:pt>
              </c:strCache>
            </c:strRef>
          </c:tx>
          <c:spPr>
            <a:solidFill>
              <a:srgbClr val="666666"/>
            </a:solidFill>
            <a:ln w="25400">
              <a:noFill/>
            </a:ln>
            <a:effectLst/>
          </c:spPr>
          <c:invertIfNegative val="0"/>
          <c:val>
            <c:numRef>
              <c:f>[1]Comp!$I$45:$M$45</c:f>
              <c:numCache>
                <c:formatCode>General</c:formatCode>
                <c:ptCount val="5"/>
                <c:pt idx="0">
                  <c:v>3.1778594712111405E-2</c:v>
                </c:pt>
                <c:pt idx="1">
                  <c:v>2.3769649880571748E-2</c:v>
                </c:pt>
                <c:pt idx="2">
                  <c:v>2.230368179512332E-2</c:v>
                </c:pt>
                <c:pt idx="3">
                  <c:v>1.1863851708766637E-2</c:v>
                </c:pt>
                <c:pt idx="4">
                  <c:v>6.4684998240874033E-3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839424"/>
        <c:axId val="400840960"/>
      </c:barChart>
      <c:lineChart>
        <c:grouping val="standard"/>
        <c:varyColors val="0"/>
        <c:ser>
          <c:idx val="2"/>
          <c:order val="2"/>
          <c:tx>
            <c:strRef>
              <c:f>Comp!$B$13</c:f>
              <c:strCache>
                <c:ptCount val="1"/>
                <c:pt idx="0">
                  <c:v>DATAFOLHA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Comp!#REF!</c:f>
              <c:numCache>
                <c:formatCode>General</c:formatCode>
                <c:ptCount val="5"/>
                <c:pt idx="0">
                  <c:v>2.7279180993549312E-2</c:v>
                </c:pt>
                <c:pt idx="1">
                  <c:v>2.7279180993549312E-2</c:v>
                </c:pt>
                <c:pt idx="2">
                  <c:v>2.7279180993549312E-2</c:v>
                </c:pt>
                <c:pt idx="3">
                  <c:v>2.7279180993549312E-2</c:v>
                </c:pt>
                <c:pt idx="4">
                  <c:v>2.7279180993549312E-2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[1]Comp!$B$25</c:f>
              <c:strCache>
                <c:ptCount val="1"/>
                <c:pt idx="0">
                  <c:v>IBOPE</c:v>
                </c:pt>
              </c:strCache>
            </c:strRef>
          </c:tx>
          <c:spPr>
            <a:ln w="381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val>
            <c:numRef>
              <c:f>[1]Comp!$I$44:$M$44</c:f>
              <c:numCache>
                <c:formatCode>General</c:formatCode>
                <c:ptCount val="5"/>
                <c:pt idx="0">
                  <c:v>1.9236855584132101E-2</c:v>
                </c:pt>
                <c:pt idx="1">
                  <c:v>1.9236855584132101E-2</c:v>
                </c:pt>
                <c:pt idx="2">
                  <c:v>1.9236855584132101E-2</c:v>
                </c:pt>
                <c:pt idx="3">
                  <c:v>1.9236855584132101E-2</c:v>
                </c:pt>
                <c:pt idx="4">
                  <c:v>1.9236855584132101E-2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839424"/>
        <c:axId val="400840960"/>
      </c:lineChart>
      <c:catAx>
        <c:axId val="40083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00840960"/>
        <c:crosses val="autoZero"/>
        <c:auto val="1"/>
        <c:lblAlgn val="ctr"/>
        <c:lblOffset val="100"/>
        <c:noMultiLvlLbl val="0"/>
      </c:catAx>
      <c:valAx>
        <c:axId val="4008409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00839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3"/>
  </sheetPr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3"/>
  </sheetPr>
  <sheetViews>
    <sheetView zoomScale="12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500" cy="63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500" cy="63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615545" y="13352318"/>
    <xdr:ext cx="8670696" cy="6294356"/>
    <xdr:graphicFrame macro="">
      <xdr:nvGraphicFramePr>
        <xdr:cNvPr id="8" name="Chart 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615545" y="19638818"/>
    <xdr:ext cx="8670696" cy="6294356"/>
    <xdr:graphicFrame macro="">
      <xdr:nvGraphicFramePr>
        <xdr:cNvPr id="9" name="Chart 8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7221682" y="26496818"/>
    <xdr:ext cx="8670696" cy="6294356"/>
    <xdr:graphicFrame macro="">
      <xdr:nvGraphicFramePr>
        <xdr:cNvPr id="10" name="Chart 9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bope/Tracking%20IBO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UALIZAÇÃO"/>
      <sheetName val="Segundo turno"/>
      <sheetName val="1"/>
      <sheetName val="2"/>
      <sheetName val="Chart2"/>
      <sheetName val="Chart1"/>
      <sheetName val="Comp"/>
      <sheetName val="Marina"/>
      <sheetName val="Ciro"/>
      <sheetName val="Hadda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>
        <row r="12">
          <cell r="I12">
            <v>1.89247874E-2</v>
          </cell>
          <cell r="J12">
            <v>1.89247874E-2</v>
          </cell>
          <cell r="K12">
            <v>1.89247874E-2</v>
          </cell>
          <cell r="L12">
            <v>1.89247874E-2</v>
          </cell>
          <cell r="M12">
            <v>1.89247874E-2</v>
          </cell>
        </row>
        <row r="13">
          <cell r="I13">
            <v>2.7435077249999985E-2</v>
          </cell>
          <cell r="J13">
            <v>2.1549025750000009E-2</v>
          </cell>
          <cell r="K13">
            <v>2.2013250000000015E-2</v>
          </cell>
          <cell r="L13">
            <v>1.0451705250000002E-2</v>
          </cell>
          <cell r="M13">
            <v>1.3174878749999997E-2</v>
          </cell>
        </row>
        <row r="25">
          <cell r="B25" t="str">
            <v>IBOPE</v>
          </cell>
        </row>
        <row r="44">
          <cell r="I44">
            <v>1.9236855584132101E-2</v>
          </cell>
          <cell r="J44">
            <v>1.9236855584132101E-2</v>
          </cell>
          <cell r="K44">
            <v>1.9236855584132101E-2</v>
          </cell>
          <cell r="L44">
            <v>1.9236855584132101E-2</v>
          </cell>
          <cell r="M44">
            <v>1.9236855584132101E-2</v>
          </cell>
        </row>
        <row r="45">
          <cell r="I45">
            <v>3.1778594712111405E-2</v>
          </cell>
          <cell r="J45">
            <v>2.3769649880571748E-2</v>
          </cell>
          <cell r="K45">
            <v>2.230368179512332E-2</v>
          </cell>
          <cell r="L45">
            <v>1.1863851708766637E-2</v>
          </cell>
          <cell r="M45">
            <v>6.4684998240874033E-3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T41"/>
  <sheetViews>
    <sheetView zoomScale="70" zoomScaleNormal="70" workbookViewId="0">
      <pane xSplit="2" ySplit="3" topLeftCell="BJ4" activePane="bottomRight" state="frozen"/>
      <selection pane="topRight" activeCell="C1" sqref="C1"/>
      <selection pane="bottomLeft" activeCell="A4" sqref="A4"/>
      <selection pane="bottomRight" activeCell="BM34" sqref="BM34:CT41"/>
    </sheetView>
  </sheetViews>
  <sheetFormatPr defaultRowHeight="15" x14ac:dyDescent="0.25"/>
  <cols>
    <col min="1" max="1" width="9.140625" style="4"/>
    <col min="2" max="2" width="16" style="4" bestFit="1" customWidth="1"/>
    <col min="3" max="4" width="9.140625" style="4"/>
    <col min="5" max="5" width="9.42578125" style="4" customWidth="1"/>
    <col min="6" max="63" width="9.140625" style="4"/>
    <col min="64" max="64" width="10.85546875" style="4" bestFit="1" customWidth="1"/>
    <col min="65" max="16384" width="9.140625" style="4"/>
  </cols>
  <sheetData>
    <row r="1" spans="1:98" x14ac:dyDescent="0.25">
      <c r="A1" s="4" t="s">
        <v>9</v>
      </c>
    </row>
    <row r="2" spans="1:98" ht="15.75" thickBot="1" x14ac:dyDescent="0.3">
      <c r="B2" s="9"/>
      <c r="C2" s="8"/>
    </row>
    <row r="3" spans="1:98" ht="15.75" thickBot="1" x14ac:dyDescent="0.3">
      <c r="B3" s="5" t="s">
        <v>20</v>
      </c>
      <c r="C3" s="1">
        <v>43345</v>
      </c>
      <c r="D3" s="1">
        <v>43352</v>
      </c>
      <c r="E3" s="1">
        <v>43359</v>
      </c>
      <c r="F3" s="1">
        <v>43366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L3" s="4" t="s">
        <v>10</v>
      </c>
      <c r="BM3" s="10">
        <v>43333</v>
      </c>
      <c r="BN3" s="10">
        <f>BM3+1</f>
        <v>43334</v>
      </c>
      <c r="BO3" s="10">
        <f t="shared" ref="BO3:CT3" si="0">BN3+1</f>
        <v>43335</v>
      </c>
      <c r="BP3" s="10">
        <f t="shared" si="0"/>
        <v>43336</v>
      </c>
      <c r="BQ3" s="10">
        <f t="shared" si="0"/>
        <v>43337</v>
      </c>
      <c r="BR3" s="10">
        <f t="shared" si="0"/>
        <v>43338</v>
      </c>
      <c r="BS3" s="10">
        <f t="shared" si="0"/>
        <v>43339</v>
      </c>
      <c r="BT3" s="10">
        <f t="shared" si="0"/>
        <v>43340</v>
      </c>
      <c r="BU3" s="10">
        <f t="shared" si="0"/>
        <v>43341</v>
      </c>
      <c r="BV3" s="10">
        <f t="shared" si="0"/>
        <v>43342</v>
      </c>
      <c r="BW3" s="10">
        <f t="shared" si="0"/>
        <v>43343</v>
      </c>
      <c r="BX3" s="10">
        <f t="shared" si="0"/>
        <v>43344</v>
      </c>
      <c r="BY3" s="10">
        <f t="shared" si="0"/>
        <v>43345</v>
      </c>
      <c r="BZ3" s="10">
        <f t="shared" si="0"/>
        <v>43346</v>
      </c>
      <c r="CA3" s="10">
        <f t="shared" si="0"/>
        <v>43347</v>
      </c>
      <c r="CB3" s="10">
        <f t="shared" si="0"/>
        <v>43348</v>
      </c>
      <c r="CC3" s="10">
        <f t="shared" si="0"/>
        <v>43349</v>
      </c>
      <c r="CD3" s="10">
        <f t="shared" si="0"/>
        <v>43350</v>
      </c>
      <c r="CE3" s="10">
        <f t="shared" si="0"/>
        <v>43351</v>
      </c>
      <c r="CF3" s="10">
        <f t="shared" si="0"/>
        <v>43352</v>
      </c>
      <c r="CG3" s="10">
        <f t="shared" si="0"/>
        <v>43353</v>
      </c>
      <c r="CH3" s="10">
        <f t="shared" si="0"/>
        <v>43354</v>
      </c>
      <c r="CI3" s="10">
        <f t="shared" si="0"/>
        <v>43355</v>
      </c>
      <c r="CJ3" s="10">
        <f t="shared" si="0"/>
        <v>43356</v>
      </c>
      <c r="CK3" s="10">
        <f t="shared" si="0"/>
        <v>43357</v>
      </c>
      <c r="CL3" s="10">
        <f t="shared" si="0"/>
        <v>43358</v>
      </c>
      <c r="CM3" s="10">
        <f t="shared" si="0"/>
        <v>43359</v>
      </c>
      <c r="CN3" s="10">
        <f t="shared" si="0"/>
        <v>43360</v>
      </c>
      <c r="CO3" s="10">
        <f t="shared" si="0"/>
        <v>43361</v>
      </c>
      <c r="CP3" s="10">
        <f t="shared" si="0"/>
        <v>43362</v>
      </c>
      <c r="CQ3" s="10">
        <f t="shared" si="0"/>
        <v>43363</v>
      </c>
      <c r="CR3" s="10">
        <f t="shared" si="0"/>
        <v>43364</v>
      </c>
      <c r="CS3" s="10">
        <f t="shared" si="0"/>
        <v>43365</v>
      </c>
      <c r="CT3" s="10">
        <f t="shared" si="0"/>
        <v>43366</v>
      </c>
    </row>
    <row r="4" spans="1:98" x14ac:dyDescent="0.25">
      <c r="B4" s="2" t="s">
        <v>1</v>
      </c>
      <c r="C4" s="11">
        <v>0.28000000000000003</v>
      </c>
      <c r="D4" s="11">
        <v>0.24</v>
      </c>
      <c r="E4" s="11">
        <v>0.16</v>
      </c>
      <c r="F4" s="11">
        <v>0.13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L4" s="4" t="str">
        <f>B4</f>
        <v>NS/NR</v>
      </c>
      <c r="BM4" s="7" t="e">
        <f>HLOOKUP(BM$3,$B$3:$BJ$11,MATCH($BL4,$B$3:$B$11,0),FALSE)</f>
        <v>#N/A</v>
      </c>
      <c r="BN4" s="7" t="e">
        <f>HLOOKUP(BN$3,$B$3:$BJ$11,MATCH($BL4,$B$3:$B$11,0),FALSE)</f>
        <v>#N/A</v>
      </c>
      <c r="BO4" s="7" t="e">
        <f>HLOOKUP(BO$3,$B$3:$BJ$11,MATCH($BL4,$B$3:$B$11,0),FALSE)</f>
        <v>#N/A</v>
      </c>
      <c r="BP4" s="7" t="e">
        <f>HLOOKUP(BP$3,$B$3:$BJ$11,MATCH($BL4,$B$3:$B$11,0),FALSE)</f>
        <v>#N/A</v>
      </c>
      <c r="BQ4" s="7" t="e">
        <f>HLOOKUP(BQ$3,$B$3:$BJ$11,MATCH($BL4,$B$3:$B$11,0),FALSE)</f>
        <v>#N/A</v>
      </c>
      <c r="BR4" s="7" t="e">
        <f>HLOOKUP(BR$3,$B$3:$BJ$11,MATCH($BL4,$B$3:$B$11,0),FALSE)</f>
        <v>#N/A</v>
      </c>
      <c r="BS4" s="7" t="e">
        <f>HLOOKUP(BS$3,$B$3:$BJ$11,MATCH($BL4,$B$3:$B$11,0),FALSE)</f>
        <v>#N/A</v>
      </c>
      <c r="BT4" s="7" t="e">
        <f>HLOOKUP(BT$3,$B$3:$BJ$11,MATCH($BL4,$B$3:$B$11,0),FALSE)</f>
        <v>#N/A</v>
      </c>
      <c r="BU4" s="7" t="e">
        <f>HLOOKUP(BU$3,$B$3:$BJ$11,MATCH($BL4,$B$3:$B$11,0),FALSE)</f>
        <v>#N/A</v>
      </c>
      <c r="BV4" s="7" t="e">
        <f>HLOOKUP(BV$3,$B$3:$BJ$11,MATCH($BL4,$B$3:$B$11,0),FALSE)</f>
        <v>#N/A</v>
      </c>
      <c r="BW4" s="7" t="e">
        <f>HLOOKUP(BW$3,$B$3:$BJ$11,MATCH($BL4,$B$3:$B$11,0),FALSE)</f>
        <v>#N/A</v>
      </c>
      <c r="BX4" s="7" t="e">
        <f>HLOOKUP(BX$3,$B$3:$BJ$11,MATCH($BL4,$B$3:$B$11,0),FALSE)</f>
        <v>#N/A</v>
      </c>
      <c r="BY4" s="7">
        <f>HLOOKUP(BY$3,$B$3:$BJ$11,MATCH($BL4,$B$3:$B$11,0),FALSE)</f>
        <v>0.28000000000000003</v>
      </c>
      <c r="BZ4" s="7" t="e">
        <f>HLOOKUP(BZ$3,$B$3:$BJ$11,MATCH($BL4,$B$3:$B$11,0),FALSE)</f>
        <v>#N/A</v>
      </c>
      <c r="CA4" s="7" t="e">
        <f>HLOOKUP(CA$3,$B$3:$BJ$11,MATCH($BL4,$B$3:$B$11,0),FALSE)</f>
        <v>#N/A</v>
      </c>
      <c r="CB4" s="7" t="e">
        <f>HLOOKUP(CB$3,$B$3:$BJ$11,MATCH($BL4,$B$3:$B$11,0),FALSE)</f>
        <v>#N/A</v>
      </c>
      <c r="CC4" s="7" t="e">
        <f>HLOOKUP(CC$3,$B$3:$BJ$11,MATCH($BL4,$B$3:$B$11,0),FALSE)</f>
        <v>#N/A</v>
      </c>
      <c r="CD4" s="7" t="e">
        <f>HLOOKUP(CD$3,$B$3:$BJ$11,MATCH($BL4,$B$3:$B$11,0),FALSE)</f>
        <v>#N/A</v>
      </c>
      <c r="CE4" s="7" t="e">
        <f>HLOOKUP(CE$3,$B$3:$BJ$11,MATCH($BL4,$B$3:$B$11,0),FALSE)</f>
        <v>#N/A</v>
      </c>
      <c r="CF4" s="7">
        <f>HLOOKUP(CF$3,$B$3:$BJ$11,MATCH($BL4,$B$3:$B$11,0),FALSE)</f>
        <v>0.24</v>
      </c>
      <c r="CG4" s="7" t="e">
        <f>HLOOKUP(CG$3,$B$3:$BJ$11,MATCH($BL4,$B$3:$B$11,0),FALSE)</f>
        <v>#N/A</v>
      </c>
      <c r="CH4" s="7" t="e">
        <f>HLOOKUP(CH$3,$B$3:$BJ$11,MATCH($BL4,$B$3:$B$11,0),FALSE)</f>
        <v>#N/A</v>
      </c>
      <c r="CI4" s="7" t="e">
        <f>HLOOKUP(CI$3,$B$3:$BJ$11,MATCH($BL4,$B$3:$B$11,0),FALSE)</f>
        <v>#N/A</v>
      </c>
      <c r="CJ4" s="7" t="e">
        <f>HLOOKUP(CJ$3,$B$3:$BJ$11,MATCH($BL4,$B$3:$B$11,0),FALSE)</f>
        <v>#N/A</v>
      </c>
      <c r="CK4" s="7" t="e">
        <f>HLOOKUP(CK$3,$B$3:$BJ$11,MATCH($BL4,$B$3:$B$11,0),FALSE)</f>
        <v>#N/A</v>
      </c>
      <c r="CL4" s="7" t="e">
        <f>HLOOKUP(CL$3,$B$3:$BJ$11,MATCH($BL4,$B$3:$B$11,0),FALSE)</f>
        <v>#N/A</v>
      </c>
      <c r="CM4" s="7">
        <f>HLOOKUP(CM$3,$B$3:$BJ$11,MATCH($BL4,$B$3:$B$11,0),FALSE)</f>
        <v>0.16</v>
      </c>
      <c r="CN4" s="7" t="e">
        <f>HLOOKUP(CN$3,$B$3:$BJ$11,MATCH($BL4,$B$3:$B$11,0),FALSE)</f>
        <v>#N/A</v>
      </c>
      <c r="CO4" s="7" t="e">
        <f>HLOOKUP(CO$3,$B$3:$BJ$11,MATCH($BL4,$B$3:$B$11,0),FALSE)</f>
        <v>#N/A</v>
      </c>
      <c r="CP4" s="7" t="e">
        <f>HLOOKUP(CP$3,$B$3:$BJ$11,MATCH($BL4,$B$3:$B$11,0),FALSE)</f>
        <v>#N/A</v>
      </c>
      <c r="CQ4" s="7" t="e">
        <f>HLOOKUP(CQ$3,$B$3:$BJ$11,MATCH($BL4,$B$3:$B$11,0),FALSE)</f>
        <v>#N/A</v>
      </c>
      <c r="CR4" s="7" t="e">
        <f>HLOOKUP(CR$3,$B$3:$BJ$11,MATCH($BL4,$B$3:$B$11,0),FALSE)</f>
        <v>#N/A</v>
      </c>
      <c r="CS4" s="7" t="e">
        <f>HLOOKUP(CS$3,$B$3:$BJ$11,MATCH($BL4,$B$3:$B$11,0),FALSE)</f>
        <v>#N/A</v>
      </c>
      <c r="CT4" s="7">
        <f>HLOOKUP(CT$3,$B$3:$BJ$11,MATCH($BL4,$B$3:$B$11,0),FALSE)</f>
        <v>0.13</v>
      </c>
    </row>
    <row r="5" spans="1:98" x14ac:dyDescent="0.25">
      <c r="B5" s="3" t="s">
        <v>0</v>
      </c>
      <c r="C5" s="6">
        <v>0.26</v>
      </c>
      <c r="D5" s="6">
        <v>0.3</v>
      </c>
      <c r="E5" s="6">
        <v>0.33</v>
      </c>
      <c r="F5" s="6">
        <v>0.33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L5" s="4" t="str">
        <f>B5</f>
        <v>Bolsonaro</v>
      </c>
      <c r="BM5" s="7" t="e">
        <f>HLOOKUP(BM$3,$B$3:$BJ$11,MATCH($BL5,$B$3:$B$11,0),FALSE)</f>
        <v>#N/A</v>
      </c>
      <c r="BN5" s="7" t="e">
        <f>HLOOKUP(BN$3,$B$3:$BJ$11,MATCH($BL5,$B$3:$B$11,0),FALSE)</f>
        <v>#N/A</v>
      </c>
      <c r="BO5" s="7" t="e">
        <f>HLOOKUP(BO$3,$B$3:$BJ$11,MATCH($BL5,$B$3:$B$11,0),FALSE)</f>
        <v>#N/A</v>
      </c>
      <c r="BP5" s="7" t="e">
        <f>HLOOKUP(BP$3,$B$3:$BJ$11,MATCH($BL5,$B$3:$B$11,0),FALSE)</f>
        <v>#N/A</v>
      </c>
      <c r="BQ5" s="7" t="e">
        <f>HLOOKUP(BQ$3,$B$3:$BJ$11,MATCH($BL5,$B$3:$B$11,0),FALSE)</f>
        <v>#N/A</v>
      </c>
      <c r="BR5" s="7" t="e">
        <f>HLOOKUP(BR$3,$B$3:$BJ$11,MATCH($BL5,$B$3:$B$11,0),FALSE)</f>
        <v>#N/A</v>
      </c>
      <c r="BS5" s="7" t="e">
        <f>HLOOKUP(BS$3,$B$3:$BJ$11,MATCH($BL5,$B$3:$B$11,0),FALSE)</f>
        <v>#N/A</v>
      </c>
      <c r="BT5" s="7" t="e">
        <f>HLOOKUP(BT$3,$B$3:$BJ$11,MATCH($BL5,$B$3:$B$11,0),FALSE)</f>
        <v>#N/A</v>
      </c>
      <c r="BU5" s="7" t="e">
        <f>HLOOKUP(BU$3,$B$3:$BJ$11,MATCH($BL5,$B$3:$B$11,0),FALSE)</f>
        <v>#N/A</v>
      </c>
      <c r="BV5" s="7" t="e">
        <f>HLOOKUP(BV$3,$B$3:$BJ$11,MATCH($BL5,$B$3:$B$11,0),FALSE)</f>
        <v>#N/A</v>
      </c>
      <c r="BW5" s="7" t="e">
        <f>HLOOKUP(BW$3,$B$3:$BJ$11,MATCH($BL5,$B$3:$B$11,0),FALSE)</f>
        <v>#N/A</v>
      </c>
      <c r="BX5" s="7" t="e">
        <f>HLOOKUP(BX$3,$B$3:$BJ$11,MATCH($BL5,$B$3:$B$11,0),FALSE)</f>
        <v>#N/A</v>
      </c>
      <c r="BY5" s="7">
        <f>HLOOKUP(BY$3,$B$3:$BJ$11,MATCH($BL5,$B$3:$B$11,0),FALSE)</f>
        <v>0.26</v>
      </c>
      <c r="BZ5" s="7" t="e">
        <f>HLOOKUP(BZ$3,$B$3:$BJ$11,MATCH($BL5,$B$3:$B$11,0),FALSE)</f>
        <v>#N/A</v>
      </c>
      <c r="CA5" s="7" t="e">
        <f>HLOOKUP(CA$3,$B$3:$BJ$11,MATCH($BL5,$B$3:$B$11,0),FALSE)</f>
        <v>#N/A</v>
      </c>
      <c r="CB5" s="7" t="e">
        <f>HLOOKUP(CB$3,$B$3:$BJ$11,MATCH($BL5,$B$3:$B$11,0),FALSE)</f>
        <v>#N/A</v>
      </c>
      <c r="CC5" s="7" t="e">
        <f>HLOOKUP(CC$3,$B$3:$BJ$11,MATCH($BL5,$B$3:$B$11,0),FALSE)</f>
        <v>#N/A</v>
      </c>
      <c r="CD5" s="7" t="e">
        <f>HLOOKUP(CD$3,$B$3:$BJ$11,MATCH($BL5,$B$3:$B$11,0),FALSE)</f>
        <v>#N/A</v>
      </c>
      <c r="CE5" s="7" t="e">
        <f>HLOOKUP(CE$3,$B$3:$BJ$11,MATCH($BL5,$B$3:$B$11,0),FALSE)</f>
        <v>#N/A</v>
      </c>
      <c r="CF5" s="7">
        <f>HLOOKUP(CF$3,$B$3:$BJ$11,MATCH($BL5,$B$3:$B$11,0),FALSE)</f>
        <v>0.3</v>
      </c>
      <c r="CG5" s="7" t="e">
        <f>HLOOKUP(CG$3,$B$3:$BJ$11,MATCH($BL5,$B$3:$B$11,0),FALSE)</f>
        <v>#N/A</v>
      </c>
      <c r="CH5" s="7" t="e">
        <f>HLOOKUP(CH$3,$B$3:$BJ$11,MATCH($BL5,$B$3:$B$11,0),FALSE)</f>
        <v>#N/A</v>
      </c>
      <c r="CI5" s="7" t="e">
        <f>HLOOKUP(CI$3,$B$3:$BJ$11,MATCH($BL5,$B$3:$B$11,0),FALSE)</f>
        <v>#N/A</v>
      </c>
      <c r="CJ5" s="7" t="e">
        <f>HLOOKUP(CJ$3,$B$3:$BJ$11,MATCH($BL5,$B$3:$B$11,0),FALSE)</f>
        <v>#N/A</v>
      </c>
      <c r="CK5" s="7" t="e">
        <f>HLOOKUP(CK$3,$B$3:$BJ$11,MATCH($BL5,$B$3:$B$11,0),FALSE)</f>
        <v>#N/A</v>
      </c>
      <c r="CL5" s="7" t="e">
        <f>HLOOKUP(CL$3,$B$3:$BJ$11,MATCH($BL5,$B$3:$B$11,0),FALSE)</f>
        <v>#N/A</v>
      </c>
      <c r="CM5" s="7">
        <f>HLOOKUP(CM$3,$B$3:$BJ$11,MATCH($BL5,$B$3:$B$11,0),FALSE)</f>
        <v>0.33</v>
      </c>
      <c r="CN5" s="7" t="e">
        <f>HLOOKUP(CN$3,$B$3:$BJ$11,MATCH($BL5,$B$3:$B$11,0),FALSE)</f>
        <v>#N/A</v>
      </c>
      <c r="CO5" s="7" t="e">
        <f>HLOOKUP(CO$3,$B$3:$BJ$11,MATCH($BL5,$B$3:$B$11,0),FALSE)</f>
        <v>#N/A</v>
      </c>
      <c r="CP5" s="7" t="e">
        <f>HLOOKUP(CP$3,$B$3:$BJ$11,MATCH($BL5,$B$3:$B$11,0),FALSE)</f>
        <v>#N/A</v>
      </c>
      <c r="CQ5" s="7" t="e">
        <f>HLOOKUP(CQ$3,$B$3:$BJ$11,MATCH($BL5,$B$3:$B$11,0),FALSE)</f>
        <v>#N/A</v>
      </c>
      <c r="CR5" s="7" t="e">
        <f>HLOOKUP(CR$3,$B$3:$BJ$11,MATCH($BL5,$B$3:$B$11,0),FALSE)</f>
        <v>#N/A</v>
      </c>
      <c r="CS5" s="7" t="e">
        <f>HLOOKUP(CS$3,$B$3:$BJ$11,MATCH($BL5,$B$3:$B$11,0),FALSE)</f>
        <v>#N/A</v>
      </c>
      <c r="CT5" s="7">
        <f>HLOOKUP(CT$3,$B$3:$BJ$11,MATCH($BL5,$B$3:$B$11,0),FALSE)</f>
        <v>0.33</v>
      </c>
    </row>
    <row r="6" spans="1:98" x14ac:dyDescent="0.25">
      <c r="B6" s="3" t="s">
        <v>4</v>
      </c>
      <c r="C6" s="6">
        <v>0.11</v>
      </c>
      <c r="D6" s="6">
        <v>0.08</v>
      </c>
      <c r="E6" s="6">
        <v>0.05</v>
      </c>
      <c r="F6" s="6">
        <v>0.05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L6" s="4" t="str">
        <f>B6</f>
        <v>Marina</v>
      </c>
      <c r="BM6" s="7" t="e">
        <f>HLOOKUP(BM$3,$B$3:$BJ$11,MATCH($BL6,$B$3:$B$11,0),FALSE)</f>
        <v>#N/A</v>
      </c>
      <c r="BN6" s="7" t="e">
        <f>HLOOKUP(BN$3,$B$3:$BJ$11,MATCH($BL6,$B$3:$B$11,0),FALSE)</f>
        <v>#N/A</v>
      </c>
      <c r="BO6" s="7" t="e">
        <f>HLOOKUP(BO$3,$B$3:$BJ$11,MATCH($BL6,$B$3:$B$11,0),FALSE)</f>
        <v>#N/A</v>
      </c>
      <c r="BP6" s="7" t="e">
        <f>HLOOKUP(BP$3,$B$3:$BJ$11,MATCH($BL6,$B$3:$B$11,0),FALSE)</f>
        <v>#N/A</v>
      </c>
      <c r="BQ6" s="7" t="e">
        <f>HLOOKUP(BQ$3,$B$3:$BJ$11,MATCH($BL6,$B$3:$B$11,0),FALSE)</f>
        <v>#N/A</v>
      </c>
      <c r="BR6" s="7" t="e">
        <f>HLOOKUP(BR$3,$B$3:$BJ$11,MATCH($BL6,$B$3:$B$11,0),FALSE)</f>
        <v>#N/A</v>
      </c>
      <c r="BS6" s="7" t="e">
        <f>HLOOKUP(BS$3,$B$3:$BJ$11,MATCH($BL6,$B$3:$B$11,0),FALSE)</f>
        <v>#N/A</v>
      </c>
      <c r="BT6" s="7" t="e">
        <f>HLOOKUP(BT$3,$B$3:$BJ$11,MATCH($BL6,$B$3:$B$11,0),FALSE)</f>
        <v>#N/A</v>
      </c>
      <c r="BU6" s="7" t="e">
        <f>HLOOKUP(BU$3,$B$3:$BJ$11,MATCH($BL6,$B$3:$B$11,0),FALSE)</f>
        <v>#N/A</v>
      </c>
      <c r="BV6" s="7" t="e">
        <f>HLOOKUP(BV$3,$B$3:$BJ$11,MATCH($BL6,$B$3:$B$11,0),FALSE)</f>
        <v>#N/A</v>
      </c>
      <c r="BW6" s="7" t="e">
        <f>HLOOKUP(BW$3,$B$3:$BJ$11,MATCH($BL6,$B$3:$B$11,0),FALSE)</f>
        <v>#N/A</v>
      </c>
      <c r="BX6" s="7" t="e">
        <f>HLOOKUP(BX$3,$B$3:$BJ$11,MATCH($BL6,$B$3:$B$11,0),FALSE)</f>
        <v>#N/A</v>
      </c>
      <c r="BY6" s="7">
        <f>HLOOKUP(BY$3,$B$3:$BJ$11,MATCH($BL6,$B$3:$B$11,0),FALSE)</f>
        <v>0.11</v>
      </c>
      <c r="BZ6" s="7" t="e">
        <f>HLOOKUP(BZ$3,$B$3:$BJ$11,MATCH($BL6,$B$3:$B$11,0),FALSE)</f>
        <v>#N/A</v>
      </c>
      <c r="CA6" s="7" t="e">
        <f>HLOOKUP(CA$3,$B$3:$BJ$11,MATCH($BL6,$B$3:$B$11,0),FALSE)</f>
        <v>#N/A</v>
      </c>
      <c r="CB6" s="7" t="e">
        <f>HLOOKUP(CB$3,$B$3:$BJ$11,MATCH($BL6,$B$3:$B$11,0),FALSE)</f>
        <v>#N/A</v>
      </c>
      <c r="CC6" s="7" t="e">
        <f>HLOOKUP(CC$3,$B$3:$BJ$11,MATCH($BL6,$B$3:$B$11,0),FALSE)</f>
        <v>#N/A</v>
      </c>
      <c r="CD6" s="7" t="e">
        <f>HLOOKUP(CD$3,$B$3:$BJ$11,MATCH($BL6,$B$3:$B$11,0),FALSE)</f>
        <v>#N/A</v>
      </c>
      <c r="CE6" s="7" t="e">
        <f>HLOOKUP(CE$3,$B$3:$BJ$11,MATCH($BL6,$B$3:$B$11,0),FALSE)</f>
        <v>#N/A</v>
      </c>
      <c r="CF6" s="7">
        <f>HLOOKUP(CF$3,$B$3:$BJ$11,MATCH($BL6,$B$3:$B$11,0),FALSE)</f>
        <v>0.08</v>
      </c>
      <c r="CG6" s="7" t="e">
        <f>HLOOKUP(CG$3,$B$3:$BJ$11,MATCH($BL6,$B$3:$B$11,0),FALSE)</f>
        <v>#N/A</v>
      </c>
      <c r="CH6" s="7" t="e">
        <f>HLOOKUP(CH$3,$B$3:$BJ$11,MATCH($BL6,$B$3:$B$11,0),FALSE)</f>
        <v>#N/A</v>
      </c>
      <c r="CI6" s="7" t="e">
        <f>HLOOKUP(CI$3,$B$3:$BJ$11,MATCH($BL6,$B$3:$B$11,0),FALSE)</f>
        <v>#N/A</v>
      </c>
      <c r="CJ6" s="7" t="e">
        <f>HLOOKUP(CJ$3,$B$3:$BJ$11,MATCH($BL6,$B$3:$B$11,0),FALSE)</f>
        <v>#N/A</v>
      </c>
      <c r="CK6" s="7" t="e">
        <f>HLOOKUP(CK$3,$B$3:$BJ$11,MATCH($BL6,$B$3:$B$11,0),FALSE)</f>
        <v>#N/A</v>
      </c>
      <c r="CL6" s="7" t="e">
        <f>HLOOKUP(CL$3,$B$3:$BJ$11,MATCH($BL6,$B$3:$B$11,0),FALSE)</f>
        <v>#N/A</v>
      </c>
      <c r="CM6" s="7">
        <f>HLOOKUP(CM$3,$B$3:$BJ$11,MATCH($BL6,$B$3:$B$11,0),FALSE)</f>
        <v>0.05</v>
      </c>
      <c r="CN6" s="7" t="e">
        <f>HLOOKUP(CN$3,$B$3:$BJ$11,MATCH($BL6,$B$3:$B$11,0),FALSE)</f>
        <v>#N/A</v>
      </c>
      <c r="CO6" s="7" t="e">
        <f>HLOOKUP(CO$3,$B$3:$BJ$11,MATCH($BL6,$B$3:$B$11,0),FALSE)</f>
        <v>#N/A</v>
      </c>
      <c r="CP6" s="7" t="e">
        <f>HLOOKUP(CP$3,$B$3:$BJ$11,MATCH($BL6,$B$3:$B$11,0),FALSE)</f>
        <v>#N/A</v>
      </c>
      <c r="CQ6" s="7" t="e">
        <f>HLOOKUP(CQ$3,$B$3:$BJ$11,MATCH($BL6,$B$3:$B$11,0),FALSE)</f>
        <v>#N/A</v>
      </c>
      <c r="CR6" s="7" t="e">
        <f>HLOOKUP(CR$3,$B$3:$BJ$11,MATCH($BL6,$B$3:$B$11,0),FALSE)</f>
        <v>#N/A</v>
      </c>
      <c r="CS6" s="7" t="e">
        <f>HLOOKUP(CS$3,$B$3:$BJ$11,MATCH($BL6,$B$3:$B$11,0),FALSE)</f>
        <v>#N/A</v>
      </c>
      <c r="CT6" s="7">
        <f>HLOOKUP(CT$3,$B$3:$BJ$11,MATCH($BL6,$B$3:$B$11,0),FALSE)</f>
        <v>0.05</v>
      </c>
    </row>
    <row r="7" spans="1:98" x14ac:dyDescent="0.25">
      <c r="B7" s="3" t="s">
        <v>2</v>
      </c>
      <c r="C7" s="6">
        <v>0.08</v>
      </c>
      <c r="D7" s="6">
        <v>0.08</v>
      </c>
      <c r="E7" s="6">
        <v>0.06</v>
      </c>
      <c r="F7" s="6">
        <v>0.08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L7" s="4" t="str">
        <f>B7</f>
        <v>Alckmin</v>
      </c>
      <c r="BM7" s="7" t="e">
        <f>HLOOKUP(BM$3,$B$3:$BJ$11,MATCH($BL7,$B$3:$B$11,0),FALSE)</f>
        <v>#N/A</v>
      </c>
      <c r="BN7" s="7" t="e">
        <f>HLOOKUP(BN$3,$B$3:$BJ$11,MATCH($BL7,$B$3:$B$11,0),FALSE)</f>
        <v>#N/A</v>
      </c>
      <c r="BO7" s="7" t="e">
        <f>HLOOKUP(BO$3,$B$3:$BJ$11,MATCH($BL7,$B$3:$B$11,0),FALSE)</f>
        <v>#N/A</v>
      </c>
      <c r="BP7" s="7" t="e">
        <f>HLOOKUP(BP$3,$B$3:$BJ$11,MATCH($BL7,$B$3:$B$11,0),FALSE)</f>
        <v>#N/A</v>
      </c>
      <c r="BQ7" s="7" t="e">
        <f>HLOOKUP(BQ$3,$B$3:$BJ$11,MATCH($BL7,$B$3:$B$11,0),FALSE)</f>
        <v>#N/A</v>
      </c>
      <c r="BR7" s="7" t="e">
        <f>HLOOKUP(BR$3,$B$3:$BJ$11,MATCH($BL7,$B$3:$B$11,0),FALSE)</f>
        <v>#N/A</v>
      </c>
      <c r="BS7" s="7" t="e">
        <f>HLOOKUP(BS$3,$B$3:$BJ$11,MATCH($BL7,$B$3:$B$11,0),FALSE)</f>
        <v>#N/A</v>
      </c>
      <c r="BT7" s="7" t="e">
        <f>HLOOKUP(BT$3,$B$3:$BJ$11,MATCH($BL7,$B$3:$B$11,0),FALSE)</f>
        <v>#N/A</v>
      </c>
      <c r="BU7" s="7" t="e">
        <f>HLOOKUP(BU$3,$B$3:$BJ$11,MATCH($BL7,$B$3:$B$11,0),FALSE)</f>
        <v>#N/A</v>
      </c>
      <c r="BV7" s="7" t="e">
        <f>HLOOKUP(BV$3,$B$3:$BJ$11,MATCH($BL7,$B$3:$B$11,0),FALSE)</f>
        <v>#N/A</v>
      </c>
      <c r="BW7" s="7" t="e">
        <f>HLOOKUP(BW$3,$B$3:$BJ$11,MATCH($BL7,$B$3:$B$11,0),FALSE)</f>
        <v>#N/A</v>
      </c>
      <c r="BX7" s="7" t="e">
        <f>HLOOKUP(BX$3,$B$3:$BJ$11,MATCH($BL7,$B$3:$B$11,0),FALSE)</f>
        <v>#N/A</v>
      </c>
      <c r="BY7" s="7">
        <f>HLOOKUP(BY$3,$B$3:$BJ$11,MATCH($BL7,$B$3:$B$11,0),FALSE)</f>
        <v>0.08</v>
      </c>
      <c r="BZ7" s="7" t="e">
        <f>HLOOKUP(BZ$3,$B$3:$BJ$11,MATCH($BL7,$B$3:$B$11,0),FALSE)</f>
        <v>#N/A</v>
      </c>
      <c r="CA7" s="7" t="e">
        <f>HLOOKUP(CA$3,$B$3:$BJ$11,MATCH($BL7,$B$3:$B$11,0),FALSE)</f>
        <v>#N/A</v>
      </c>
      <c r="CB7" s="7" t="e">
        <f>HLOOKUP(CB$3,$B$3:$BJ$11,MATCH($BL7,$B$3:$B$11,0),FALSE)</f>
        <v>#N/A</v>
      </c>
      <c r="CC7" s="7" t="e">
        <f>HLOOKUP(CC$3,$B$3:$BJ$11,MATCH($BL7,$B$3:$B$11,0),FALSE)</f>
        <v>#N/A</v>
      </c>
      <c r="CD7" s="7" t="e">
        <f>HLOOKUP(CD$3,$B$3:$BJ$11,MATCH($BL7,$B$3:$B$11,0),FALSE)</f>
        <v>#N/A</v>
      </c>
      <c r="CE7" s="7" t="e">
        <f>HLOOKUP(CE$3,$B$3:$BJ$11,MATCH($BL7,$B$3:$B$11,0),FALSE)</f>
        <v>#N/A</v>
      </c>
      <c r="CF7" s="7">
        <f>HLOOKUP(CF$3,$B$3:$BJ$11,MATCH($BL7,$B$3:$B$11,0),FALSE)</f>
        <v>0.08</v>
      </c>
      <c r="CG7" s="7" t="e">
        <f>HLOOKUP(CG$3,$B$3:$BJ$11,MATCH($BL7,$B$3:$B$11,0),FALSE)</f>
        <v>#N/A</v>
      </c>
      <c r="CH7" s="7" t="e">
        <f>HLOOKUP(CH$3,$B$3:$BJ$11,MATCH($BL7,$B$3:$B$11,0),FALSE)</f>
        <v>#N/A</v>
      </c>
      <c r="CI7" s="7" t="e">
        <f>HLOOKUP(CI$3,$B$3:$BJ$11,MATCH($BL7,$B$3:$B$11,0),FALSE)</f>
        <v>#N/A</v>
      </c>
      <c r="CJ7" s="7" t="e">
        <f>HLOOKUP(CJ$3,$B$3:$BJ$11,MATCH($BL7,$B$3:$B$11,0),FALSE)</f>
        <v>#N/A</v>
      </c>
      <c r="CK7" s="7" t="e">
        <f>HLOOKUP(CK$3,$B$3:$BJ$11,MATCH($BL7,$B$3:$B$11,0),FALSE)</f>
        <v>#N/A</v>
      </c>
      <c r="CL7" s="7" t="e">
        <f>HLOOKUP(CL$3,$B$3:$BJ$11,MATCH($BL7,$B$3:$B$11,0),FALSE)</f>
        <v>#N/A</v>
      </c>
      <c r="CM7" s="7">
        <f>HLOOKUP(CM$3,$B$3:$BJ$11,MATCH($BL7,$B$3:$B$11,0),FALSE)</f>
        <v>0.06</v>
      </c>
      <c r="CN7" s="7" t="e">
        <f>HLOOKUP(CN$3,$B$3:$BJ$11,MATCH($BL7,$B$3:$B$11,0),FALSE)</f>
        <v>#N/A</v>
      </c>
      <c r="CO7" s="7" t="e">
        <f>HLOOKUP(CO$3,$B$3:$BJ$11,MATCH($BL7,$B$3:$B$11,0),FALSE)</f>
        <v>#N/A</v>
      </c>
      <c r="CP7" s="7" t="e">
        <f>HLOOKUP(CP$3,$B$3:$BJ$11,MATCH($BL7,$B$3:$B$11,0),FALSE)</f>
        <v>#N/A</v>
      </c>
      <c r="CQ7" s="7" t="e">
        <f>HLOOKUP(CQ$3,$B$3:$BJ$11,MATCH($BL7,$B$3:$B$11,0),FALSE)</f>
        <v>#N/A</v>
      </c>
      <c r="CR7" s="7" t="e">
        <f>HLOOKUP(CR$3,$B$3:$BJ$11,MATCH($BL7,$B$3:$B$11,0),FALSE)</f>
        <v>#N/A</v>
      </c>
      <c r="CS7" s="7" t="e">
        <f>HLOOKUP(CS$3,$B$3:$BJ$11,MATCH($BL7,$B$3:$B$11,0),FALSE)</f>
        <v>#N/A</v>
      </c>
      <c r="CT7" s="7">
        <f>HLOOKUP(CT$3,$B$3:$BJ$11,MATCH($BL7,$B$3:$B$11,0),FALSE)</f>
        <v>0.08</v>
      </c>
    </row>
    <row r="8" spans="1:98" x14ac:dyDescent="0.25">
      <c r="B8" s="3" t="s">
        <v>5</v>
      </c>
      <c r="C8" s="6">
        <v>0.12</v>
      </c>
      <c r="D8" s="6">
        <v>0.12</v>
      </c>
      <c r="E8" s="6">
        <v>0.14000000000000001</v>
      </c>
      <c r="F8" s="6">
        <v>0.1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L8" s="4" t="str">
        <f>B8</f>
        <v>Ciro</v>
      </c>
      <c r="BM8" s="7" t="e">
        <f>HLOOKUP(BM$3,$B$3:$BJ$11,MATCH($BL8,$B$3:$B$11,0),FALSE)</f>
        <v>#N/A</v>
      </c>
      <c r="BN8" s="7" t="e">
        <f>HLOOKUP(BN$3,$B$3:$BJ$11,MATCH($BL8,$B$3:$B$11,0),FALSE)</f>
        <v>#N/A</v>
      </c>
      <c r="BO8" s="7" t="e">
        <f>HLOOKUP(BO$3,$B$3:$BJ$11,MATCH($BL8,$B$3:$B$11,0),FALSE)</f>
        <v>#N/A</v>
      </c>
      <c r="BP8" s="7" t="e">
        <f>HLOOKUP(BP$3,$B$3:$BJ$11,MATCH($BL8,$B$3:$B$11,0),FALSE)</f>
        <v>#N/A</v>
      </c>
      <c r="BQ8" s="7" t="e">
        <f>HLOOKUP(BQ$3,$B$3:$BJ$11,MATCH($BL8,$B$3:$B$11,0),FALSE)</f>
        <v>#N/A</v>
      </c>
      <c r="BR8" s="7" t="e">
        <f>HLOOKUP(BR$3,$B$3:$BJ$11,MATCH($BL8,$B$3:$B$11,0),FALSE)</f>
        <v>#N/A</v>
      </c>
      <c r="BS8" s="7" t="e">
        <f>HLOOKUP(BS$3,$B$3:$BJ$11,MATCH($BL8,$B$3:$B$11,0),FALSE)</f>
        <v>#N/A</v>
      </c>
      <c r="BT8" s="7" t="e">
        <f>HLOOKUP(BT$3,$B$3:$BJ$11,MATCH($BL8,$B$3:$B$11,0),FALSE)</f>
        <v>#N/A</v>
      </c>
      <c r="BU8" s="7" t="e">
        <f>HLOOKUP(BU$3,$B$3:$BJ$11,MATCH($BL8,$B$3:$B$11,0),FALSE)</f>
        <v>#N/A</v>
      </c>
      <c r="BV8" s="7" t="e">
        <f>HLOOKUP(BV$3,$B$3:$BJ$11,MATCH($BL8,$B$3:$B$11,0),FALSE)</f>
        <v>#N/A</v>
      </c>
      <c r="BW8" s="7" t="e">
        <f>HLOOKUP(BW$3,$B$3:$BJ$11,MATCH($BL8,$B$3:$B$11,0),FALSE)</f>
        <v>#N/A</v>
      </c>
      <c r="BX8" s="7" t="e">
        <f>HLOOKUP(BX$3,$B$3:$BJ$11,MATCH($BL8,$B$3:$B$11,0),FALSE)</f>
        <v>#N/A</v>
      </c>
      <c r="BY8" s="7">
        <f>HLOOKUP(BY$3,$B$3:$BJ$11,MATCH($BL8,$B$3:$B$11,0),FALSE)</f>
        <v>0.12</v>
      </c>
      <c r="BZ8" s="7" t="e">
        <f>HLOOKUP(BZ$3,$B$3:$BJ$11,MATCH($BL8,$B$3:$B$11,0),FALSE)</f>
        <v>#N/A</v>
      </c>
      <c r="CA8" s="7" t="e">
        <f>HLOOKUP(CA$3,$B$3:$BJ$11,MATCH($BL8,$B$3:$B$11,0),FALSE)</f>
        <v>#N/A</v>
      </c>
      <c r="CB8" s="7" t="e">
        <f>HLOOKUP(CB$3,$B$3:$BJ$11,MATCH($BL8,$B$3:$B$11,0),FALSE)</f>
        <v>#N/A</v>
      </c>
      <c r="CC8" s="7" t="e">
        <f>HLOOKUP(CC$3,$B$3:$BJ$11,MATCH($BL8,$B$3:$B$11,0),FALSE)</f>
        <v>#N/A</v>
      </c>
      <c r="CD8" s="7" t="e">
        <f>HLOOKUP(CD$3,$B$3:$BJ$11,MATCH($BL8,$B$3:$B$11,0),FALSE)</f>
        <v>#N/A</v>
      </c>
      <c r="CE8" s="7" t="e">
        <f>HLOOKUP(CE$3,$B$3:$BJ$11,MATCH($BL8,$B$3:$B$11,0),FALSE)</f>
        <v>#N/A</v>
      </c>
      <c r="CF8" s="7">
        <f>HLOOKUP(CF$3,$B$3:$BJ$11,MATCH($BL8,$B$3:$B$11,0),FALSE)</f>
        <v>0.12</v>
      </c>
      <c r="CG8" s="7" t="e">
        <f>HLOOKUP(CG$3,$B$3:$BJ$11,MATCH($BL8,$B$3:$B$11,0),FALSE)</f>
        <v>#N/A</v>
      </c>
      <c r="CH8" s="7" t="e">
        <f>HLOOKUP(CH$3,$B$3:$BJ$11,MATCH($BL8,$B$3:$B$11,0),FALSE)</f>
        <v>#N/A</v>
      </c>
      <c r="CI8" s="7" t="e">
        <f>HLOOKUP(CI$3,$B$3:$BJ$11,MATCH($BL8,$B$3:$B$11,0),FALSE)</f>
        <v>#N/A</v>
      </c>
      <c r="CJ8" s="7" t="e">
        <f>HLOOKUP(CJ$3,$B$3:$BJ$11,MATCH($BL8,$B$3:$B$11,0),FALSE)</f>
        <v>#N/A</v>
      </c>
      <c r="CK8" s="7" t="e">
        <f>HLOOKUP(CK$3,$B$3:$BJ$11,MATCH($BL8,$B$3:$B$11,0),FALSE)</f>
        <v>#N/A</v>
      </c>
      <c r="CL8" s="7" t="e">
        <f>HLOOKUP(CL$3,$B$3:$BJ$11,MATCH($BL8,$B$3:$B$11,0),FALSE)</f>
        <v>#N/A</v>
      </c>
      <c r="CM8" s="7">
        <f>HLOOKUP(CM$3,$B$3:$BJ$11,MATCH($BL8,$B$3:$B$11,0),FALSE)</f>
        <v>0.14000000000000001</v>
      </c>
      <c r="CN8" s="7" t="e">
        <f>HLOOKUP(CN$3,$B$3:$BJ$11,MATCH($BL8,$B$3:$B$11,0),FALSE)</f>
        <v>#N/A</v>
      </c>
      <c r="CO8" s="7" t="e">
        <f>HLOOKUP(CO$3,$B$3:$BJ$11,MATCH($BL8,$B$3:$B$11,0),FALSE)</f>
        <v>#N/A</v>
      </c>
      <c r="CP8" s="7" t="e">
        <f>HLOOKUP(CP$3,$B$3:$BJ$11,MATCH($BL8,$B$3:$B$11,0),FALSE)</f>
        <v>#N/A</v>
      </c>
      <c r="CQ8" s="7" t="e">
        <f>HLOOKUP(CQ$3,$B$3:$BJ$11,MATCH($BL8,$B$3:$B$11,0),FALSE)</f>
        <v>#N/A</v>
      </c>
      <c r="CR8" s="7" t="e">
        <f>HLOOKUP(CR$3,$B$3:$BJ$11,MATCH($BL8,$B$3:$B$11,0),FALSE)</f>
        <v>#N/A</v>
      </c>
      <c r="CS8" s="7" t="e">
        <f>HLOOKUP(CS$3,$B$3:$BJ$11,MATCH($BL8,$B$3:$B$11,0),FALSE)</f>
        <v>#N/A</v>
      </c>
      <c r="CT8" s="7">
        <f>HLOOKUP(CT$3,$B$3:$BJ$11,MATCH($BL8,$B$3:$B$11,0),FALSE)</f>
        <v>0.1</v>
      </c>
    </row>
    <row r="9" spans="1:98" x14ac:dyDescent="0.25">
      <c r="B9" s="3" t="s">
        <v>6</v>
      </c>
      <c r="C9" s="6">
        <v>0.06</v>
      </c>
      <c r="D9" s="6">
        <v>0.08</v>
      </c>
      <c r="E9" s="6">
        <v>0.16</v>
      </c>
      <c r="F9" s="6">
        <v>0.23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L9" s="4" t="str">
        <f>B9</f>
        <v>Haddad</v>
      </c>
      <c r="BM9" s="7" t="e">
        <f>HLOOKUP(BM$3,$B$3:$BJ$11,MATCH($BL9,$B$3:$B$11,0),FALSE)</f>
        <v>#N/A</v>
      </c>
      <c r="BN9" s="7" t="e">
        <f>HLOOKUP(BN$3,$B$3:$BJ$11,MATCH($BL9,$B$3:$B$11,0),FALSE)</f>
        <v>#N/A</v>
      </c>
      <c r="BO9" s="7" t="e">
        <f>HLOOKUP(BO$3,$B$3:$BJ$11,MATCH($BL9,$B$3:$B$11,0),FALSE)</f>
        <v>#N/A</v>
      </c>
      <c r="BP9" s="7" t="e">
        <f>HLOOKUP(BP$3,$B$3:$BJ$11,MATCH($BL9,$B$3:$B$11,0),FALSE)</f>
        <v>#N/A</v>
      </c>
      <c r="BQ9" s="7" t="e">
        <f>HLOOKUP(BQ$3,$B$3:$BJ$11,MATCH($BL9,$B$3:$B$11,0),FALSE)</f>
        <v>#N/A</v>
      </c>
      <c r="BR9" s="7" t="e">
        <f>HLOOKUP(BR$3,$B$3:$BJ$11,MATCH($BL9,$B$3:$B$11,0),FALSE)</f>
        <v>#N/A</v>
      </c>
      <c r="BS9" s="7" t="e">
        <f>HLOOKUP(BS$3,$B$3:$BJ$11,MATCH($BL9,$B$3:$B$11,0),FALSE)</f>
        <v>#N/A</v>
      </c>
      <c r="BT9" s="7" t="e">
        <f>HLOOKUP(BT$3,$B$3:$BJ$11,MATCH($BL9,$B$3:$B$11,0),FALSE)</f>
        <v>#N/A</v>
      </c>
      <c r="BU9" s="7" t="e">
        <f>HLOOKUP(BU$3,$B$3:$BJ$11,MATCH($BL9,$B$3:$B$11,0),FALSE)</f>
        <v>#N/A</v>
      </c>
      <c r="BV9" s="7" t="e">
        <f>HLOOKUP(BV$3,$B$3:$BJ$11,MATCH($BL9,$B$3:$B$11,0),FALSE)</f>
        <v>#N/A</v>
      </c>
      <c r="BW9" s="7" t="e">
        <f>HLOOKUP(BW$3,$B$3:$BJ$11,MATCH($BL9,$B$3:$B$11,0),FALSE)</f>
        <v>#N/A</v>
      </c>
      <c r="BX9" s="7" t="e">
        <f>HLOOKUP(BX$3,$B$3:$BJ$11,MATCH($BL9,$B$3:$B$11,0),FALSE)</f>
        <v>#N/A</v>
      </c>
      <c r="BY9" s="7">
        <f>HLOOKUP(BY$3,$B$3:$BJ$11,MATCH($BL9,$B$3:$B$11,0),FALSE)</f>
        <v>0.06</v>
      </c>
      <c r="BZ9" s="7" t="e">
        <f>HLOOKUP(BZ$3,$B$3:$BJ$11,MATCH($BL9,$B$3:$B$11,0),FALSE)</f>
        <v>#N/A</v>
      </c>
      <c r="CA9" s="7" t="e">
        <f>HLOOKUP(CA$3,$B$3:$BJ$11,MATCH($BL9,$B$3:$B$11,0),FALSE)</f>
        <v>#N/A</v>
      </c>
      <c r="CB9" s="7" t="e">
        <f>HLOOKUP(CB$3,$B$3:$BJ$11,MATCH($BL9,$B$3:$B$11,0),FALSE)</f>
        <v>#N/A</v>
      </c>
      <c r="CC9" s="7" t="e">
        <f>HLOOKUP(CC$3,$B$3:$BJ$11,MATCH($BL9,$B$3:$B$11,0),FALSE)</f>
        <v>#N/A</v>
      </c>
      <c r="CD9" s="7" t="e">
        <f>HLOOKUP(CD$3,$B$3:$BJ$11,MATCH($BL9,$B$3:$B$11,0),FALSE)</f>
        <v>#N/A</v>
      </c>
      <c r="CE9" s="7" t="e">
        <f>HLOOKUP(CE$3,$B$3:$BJ$11,MATCH($BL9,$B$3:$B$11,0),FALSE)</f>
        <v>#N/A</v>
      </c>
      <c r="CF9" s="7">
        <f>HLOOKUP(CF$3,$B$3:$BJ$11,MATCH($BL9,$B$3:$B$11,0),FALSE)</f>
        <v>0.08</v>
      </c>
      <c r="CG9" s="7" t="e">
        <f>HLOOKUP(CG$3,$B$3:$BJ$11,MATCH($BL9,$B$3:$B$11,0),FALSE)</f>
        <v>#N/A</v>
      </c>
      <c r="CH9" s="7" t="e">
        <f>HLOOKUP(CH$3,$B$3:$BJ$11,MATCH($BL9,$B$3:$B$11,0),FALSE)</f>
        <v>#N/A</v>
      </c>
      <c r="CI9" s="7" t="e">
        <f>HLOOKUP(CI$3,$B$3:$BJ$11,MATCH($BL9,$B$3:$B$11,0),FALSE)</f>
        <v>#N/A</v>
      </c>
      <c r="CJ9" s="7" t="e">
        <f>HLOOKUP(CJ$3,$B$3:$BJ$11,MATCH($BL9,$B$3:$B$11,0),FALSE)</f>
        <v>#N/A</v>
      </c>
      <c r="CK9" s="7" t="e">
        <f>HLOOKUP(CK$3,$B$3:$BJ$11,MATCH($BL9,$B$3:$B$11,0),FALSE)</f>
        <v>#N/A</v>
      </c>
      <c r="CL9" s="7" t="e">
        <f>HLOOKUP(CL$3,$B$3:$BJ$11,MATCH($BL9,$B$3:$B$11,0),FALSE)</f>
        <v>#N/A</v>
      </c>
      <c r="CM9" s="7">
        <f>HLOOKUP(CM$3,$B$3:$BJ$11,MATCH($BL9,$B$3:$B$11,0),FALSE)</f>
        <v>0.16</v>
      </c>
      <c r="CN9" s="7" t="e">
        <f>HLOOKUP(CN$3,$B$3:$BJ$11,MATCH($BL9,$B$3:$B$11,0),FALSE)</f>
        <v>#N/A</v>
      </c>
      <c r="CO9" s="7" t="e">
        <f>HLOOKUP(CO$3,$B$3:$BJ$11,MATCH($BL9,$B$3:$B$11,0),FALSE)</f>
        <v>#N/A</v>
      </c>
      <c r="CP9" s="7" t="e">
        <f>HLOOKUP(CP$3,$B$3:$BJ$11,MATCH($BL9,$B$3:$B$11,0),FALSE)</f>
        <v>#N/A</v>
      </c>
      <c r="CQ9" s="7" t="e">
        <f>HLOOKUP(CQ$3,$B$3:$BJ$11,MATCH($BL9,$B$3:$B$11,0),FALSE)</f>
        <v>#N/A</v>
      </c>
      <c r="CR9" s="7" t="e">
        <f>HLOOKUP(CR$3,$B$3:$BJ$11,MATCH($BL9,$B$3:$B$11,0),FALSE)</f>
        <v>#N/A</v>
      </c>
      <c r="CS9" s="7" t="e">
        <f>HLOOKUP(CS$3,$B$3:$BJ$11,MATCH($BL9,$B$3:$B$11,0),FALSE)</f>
        <v>#N/A</v>
      </c>
      <c r="CT9" s="7">
        <f>HLOOKUP(CT$3,$B$3:$BJ$11,MATCH($BL9,$B$3:$B$11,0),FALSE)</f>
        <v>0.23</v>
      </c>
    </row>
    <row r="10" spans="1:98" x14ac:dyDescent="0.25">
      <c r="B10" s="3" t="s">
        <v>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L10" s="4" t="str">
        <f>B10</f>
        <v>Alvaro Dias</v>
      </c>
      <c r="BM10" s="7" t="e">
        <f>HLOOKUP(BM$3,$B$3:$BJ$11,MATCH($BL10,$B$3:$B$11,0),FALSE)</f>
        <v>#N/A</v>
      </c>
      <c r="BN10" s="7" t="e">
        <f>HLOOKUP(BN$3,$B$3:$BJ$11,MATCH($BL10,$B$3:$B$11,0),FALSE)</f>
        <v>#N/A</v>
      </c>
      <c r="BO10" s="7" t="e">
        <f>HLOOKUP(BO$3,$B$3:$BJ$11,MATCH($BL10,$B$3:$B$11,0),FALSE)</f>
        <v>#N/A</v>
      </c>
      <c r="BP10" s="7" t="e">
        <f>HLOOKUP(BP$3,$B$3:$BJ$11,MATCH($BL10,$B$3:$B$11,0),FALSE)</f>
        <v>#N/A</v>
      </c>
      <c r="BQ10" s="7" t="e">
        <f>HLOOKUP(BQ$3,$B$3:$BJ$11,MATCH($BL10,$B$3:$B$11,0),FALSE)</f>
        <v>#N/A</v>
      </c>
      <c r="BR10" s="7" t="e">
        <f>HLOOKUP(BR$3,$B$3:$BJ$11,MATCH($BL10,$B$3:$B$11,0),FALSE)</f>
        <v>#N/A</v>
      </c>
      <c r="BS10" s="7" t="e">
        <f>HLOOKUP(BS$3,$B$3:$BJ$11,MATCH($BL10,$B$3:$B$11,0),FALSE)</f>
        <v>#N/A</v>
      </c>
      <c r="BT10" s="7" t="e">
        <f>HLOOKUP(BT$3,$B$3:$BJ$11,MATCH($BL10,$B$3:$B$11,0),FALSE)</f>
        <v>#N/A</v>
      </c>
      <c r="BU10" s="7" t="e">
        <f>HLOOKUP(BU$3,$B$3:$BJ$11,MATCH($BL10,$B$3:$B$11,0),FALSE)</f>
        <v>#N/A</v>
      </c>
      <c r="BV10" s="7" t="e">
        <f>HLOOKUP(BV$3,$B$3:$BJ$11,MATCH($BL10,$B$3:$B$11,0),FALSE)</f>
        <v>#N/A</v>
      </c>
      <c r="BW10" s="7" t="e">
        <f>HLOOKUP(BW$3,$B$3:$BJ$11,MATCH($BL10,$B$3:$B$11,0),FALSE)</f>
        <v>#N/A</v>
      </c>
      <c r="BX10" s="7" t="e">
        <f>HLOOKUP(BX$3,$B$3:$BJ$11,MATCH($BL10,$B$3:$B$11,0),FALSE)</f>
        <v>#N/A</v>
      </c>
      <c r="BY10" s="7">
        <f>HLOOKUP(BY$3,$B$3:$BJ$11,MATCH($BL10,$B$3:$B$11,0),FALSE)</f>
        <v>0</v>
      </c>
      <c r="BZ10" s="7" t="e">
        <f>HLOOKUP(BZ$3,$B$3:$BJ$11,MATCH($BL10,$B$3:$B$11,0),FALSE)</f>
        <v>#N/A</v>
      </c>
      <c r="CA10" s="7" t="e">
        <f>HLOOKUP(CA$3,$B$3:$BJ$11,MATCH($BL10,$B$3:$B$11,0),FALSE)</f>
        <v>#N/A</v>
      </c>
      <c r="CB10" s="7" t="e">
        <f>HLOOKUP(CB$3,$B$3:$BJ$11,MATCH($BL10,$B$3:$B$11,0),FALSE)</f>
        <v>#N/A</v>
      </c>
      <c r="CC10" s="7" t="e">
        <f>HLOOKUP(CC$3,$B$3:$BJ$11,MATCH($BL10,$B$3:$B$11,0),FALSE)</f>
        <v>#N/A</v>
      </c>
      <c r="CD10" s="7" t="e">
        <f>HLOOKUP(CD$3,$B$3:$BJ$11,MATCH($BL10,$B$3:$B$11,0),FALSE)</f>
        <v>#N/A</v>
      </c>
      <c r="CE10" s="7" t="e">
        <f>HLOOKUP(CE$3,$B$3:$BJ$11,MATCH($BL10,$B$3:$B$11,0),FALSE)</f>
        <v>#N/A</v>
      </c>
      <c r="CF10" s="7">
        <f>HLOOKUP(CF$3,$B$3:$BJ$11,MATCH($BL10,$B$3:$B$11,0),FALSE)</f>
        <v>0</v>
      </c>
      <c r="CG10" s="7" t="e">
        <f>HLOOKUP(CG$3,$B$3:$BJ$11,MATCH($BL10,$B$3:$B$11,0),FALSE)</f>
        <v>#N/A</v>
      </c>
      <c r="CH10" s="7" t="e">
        <f>HLOOKUP(CH$3,$B$3:$BJ$11,MATCH($BL10,$B$3:$B$11,0),FALSE)</f>
        <v>#N/A</v>
      </c>
      <c r="CI10" s="7" t="e">
        <f>HLOOKUP(CI$3,$B$3:$BJ$11,MATCH($BL10,$B$3:$B$11,0),FALSE)</f>
        <v>#N/A</v>
      </c>
      <c r="CJ10" s="7" t="e">
        <f>HLOOKUP(CJ$3,$B$3:$BJ$11,MATCH($BL10,$B$3:$B$11,0),FALSE)</f>
        <v>#N/A</v>
      </c>
      <c r="CK10" s="7" t="e">
        <f>HLOOKUP(CK$3,$B$3:$BJ$11,MATCH($BL10,$B$3:$B$11,0),FALSE)</f>
        <v>#N/A</v>
      </c>
      <c r="CL10" s="7" t="e">
        <f>HLOOKUP(CL$3,$B$3:$BJ$11,MATCH($BL10,$B$3:$B$11,0),FALSE)</f>
        <v>#N/A</v>
      </c>
      <c r="CM10" s="7">
        <f>HLOOKUP(CM$3,$B$3:$BJ$11,MATCH($BL10,$B$3:$B$11,0),FALSE)</f>
        <v>0</v>
      </c>
      <c r="CN10" s="7" t="e">
        <f>HLOOKUP(CN$3,$B$3:$BJ$11,MATCH($BL10,$B$3:$B$11,0),FALSE)</f>
        <v>#N/A</v>
      </c>
      <c r="CO10" s="7" t="e">
        <f>HLOOKUP(CO$3,$B$3:$BJ$11,MATCH($BL10,$B$3:$B$11,0),FALSE)</f>
        <v>#N/A</v>
      </c>
      <c r="CP10" s="7" t="e">
        <f>HLOOKUP(CP$3,$B$3:$BJ$11,MATCH($BL10,$B$3:$B$11,0),FALSE)</f>
        <v>#N/A</v>
      </c>
      <c r="CQ10" s="7" t="e">
        <f>HLOOKUP(CQ$3,$B$3:$BJ$11,MATCH($BL10,$B$3:$B$11,0),FALSE)</f>
        <v>#N/A</v>
      </c>
      <c r="CR10" s="7" t="e">
        <f>HLOOKUP(CR$3,$B$3:$BJ$11,MATCH($BL10,$B$3:$B$11,0),FALSE)</f>
        <v>#N/A</v>
      </c>
      <c r="CS10" s="7" t="e">
        <f>HLOOKUP(CS$3,$B$3:$BJ$11,MATCH($BL10,$B$3:$B$11,0),FALSE)</f>
        <v>#N/A</v>
      </c>
      <c r="CT10" s="7">
        <f>HLOOKUP(CT$3,$B$3:$BJ$11,MATCH($BL10,$B$3:$B$11,0),FALSE)</f>
        <v>0</v>
      </c>
    </row>
    <row r="11" spans="1:98" x14ac:dyDescent="0.25">
      <c r="B11" s="3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L11" s="4" t="str">
        <f>B11</f>
        <v>DEMAIS</v>
      </c>
      <c r="BM11" s="7" t="e">
        <f>HLOOKUP(BM$3,$B$3:$BJ$11,MATCH($BL11,$B$3:$B$11,0),FALSE)</f>
        <v>#N/A</v>
      </c>
      <c r="BN11" s="7" t="e">
        <f>HLOOKUP(BN$3,$B$3:$BJ$11,MATCH($BL11,$B$3:$B$11,0),FALSE)</f>
        <v>#N/A</v>
      </c>
      <c r="BO11" s="7" t="e">
        <f>HLOOKUP(BO$3,$B$3:$BJ$11,MATCH($BL11,$B$3:$B$11,0),FALSE)</f>
        <v>#N/A</v>
      </c>
      <c r="BP11" s="7" t="e">
        <f>HLOOKUP(BP$3,$B$3:$BJ$11,MATCH($BL11,$B$3:$B$11,0),FALSE)</f>
        <v>#N/A</v>
      </c>
      <c r="BQ11" s="7" t="e">
        <f>HLOOKUP(BQ$3,$B$3:$BJ$11,MATCH($BL11,$B$3:$B$11,0),FALSE)</f>
        <v>#N/A</v>
      </c>
      <c r="BR11" s="7" t="e">
        <f>HLOOKUP(BR$3,$B$3:$BJ$11,MATCH($BL11,$B$3:$B$11,0),FALSE)</f>
        <v>#N/A</v>
      </c>
      <c r="BS11" s="7" t="e">
        <f>HLOOKUP(BS$3,$B$3:$BJ$11,MATCH($BL11,$B$3:$B$11,0),FALSE)</f>
        <v>#N/A</v>
      </c>
      <c r="BT11" s="7" t="e">
        <f>HLOOKUP(BT$3,$B$3:$BJ$11,MATCH($BL11,$B$3:$B$11,0),FALSE)</f>
        <v>#N/A</v>
      </c>
      <c r="BU11" s="7" t="e">
        <f>HLOOKUP(BU$3,$B$3:$BJ$11,MATCH($BL11,$B$3:$B$11,0),FALSE)</f>
        <v>#N/A</v>
      </c>
      <c r="BV11" s="7" t="e">
        <f>HLOOKUP(BV$3,$B$3:$BJ$11,MATCH($BL11,$B$3:$B$11,0),FALSE)</f>
        <v>#N/A</v>
      </c>
      <c r="BW11" s="7" t="e">
        <f>HLOOKUP(BW$3,$B$3:$BJ$11,MATCH($BL11,$B$3:$B$11,0),FALSE)</f>
        <v>#N/A</v>
      </c>
      <c r="BX11" s="7" t="e">
        <f>HLOOKUP(BX$3,$B$3:$BJ$11,MATCH($BL11,$B$3:$B$11,0),FALSE)</f>
        <v>#N/A</v>
      </c>
      <c r="BY11" s="7">
        <f>HLOOKUP(BY$3,$B$3:$BJ$11,MATCH($BL11,$B$3:$B$11,0),FALSE)</f>
        <v>0</v>
      </c>
      <c r="BZ11" s="7" t="e">
        <f>HLOOKUP(BZ$3,$B$3:$BJ$11,MATCH($BL11,$B$3:$B$11,0),FALSE)</f>
        <v>#N/A</v>
      </c>
      <c r="CA11" s="7" t="e">
        <f>HLOOKUP(CA$3,$B$3:$BJ$11,MATCH($BL11,$B$3:$B$11,0),FALSE)</f>
        <v>#N/A</v>
      </c>
      <c r="CB11" s="7" t="e">
        <f>HLOOKUP(CB$3,$B$3:$BJ$11,MATCH($BL11,$B$3:$B$11,0),FALSE)</f>
        <v>#N/A</v>
      </c>
      <c r="CC11" s="7" t="e">
        <f>HLOOKUP(CC$3,$B$3:$BJ$11,MATCH($BL11,$B$3:$B$11,0),FALSE)</f>
        <v>#N/A</v>
      </c>
      <c r="CD11" s="7" t="e">
        <f>HLOOKUP(CD$3,$B$3:$BJ$11,MATCH($BL11,$B$3:$B$11,0),FALSE)</f>
        <v>#N/A</v>
      </c>
      <c r="CE11" s="7" t="e">
        <f>HLOOKUP(CE$3,$B$3:$BJ$11,MATCH($BL11,$B$3:$B$11,0),FALSE)</f>
        <v>#N/A</v>
      </c>
      <c r="CF11" s="7">
        <f>HLOOKUP(CF$3,$B$3:$BJ$11,MATCH($BL11,$B$3:$B$11,0),FALSE)</f>
        <v>0</v>
      </c>
      <c r="CG11" s="7" t="e">
        <f>HLOOKUP(CG$3,$B$3:$BJ$11,MATCH($BL11,$B$3:$B$11,0),FALSE)</f>
        <v>#N/A</v>
      </c>
      <c r="CH11" s="7" t="e">
        <f>HLOOKUP(CH$3,$B$3:$BJ$11,MATCH($BL11,$B$3:$B$11,0),FALSE)</f>
        <v>#N/A</v>
      </c>
      <c r="CI11" s="7" t="e">
        <f>HLOOKUP(CI$3,$B$3:$BJ$11,MATCH($BL11,$B$3:$B$11,0),FALSE)</f>
        <v>#N/A</v>
      </c>
      <c r="CJ11" s="7" t="e">
        <f>HLOOKUP(CJ$3,$B$3:$BJ$11,MATCH($BL11,$B$3:$B$11,0),FALSE)</f>
        <v>#N/A</v>
      </c>
      <c r="CK11" s="7" t="e">
        <f>HLOOKUP(CK$3,$B$3:$BJ$11,MATCH($BL11,$B$3:$B$11,0),FALSE)</f>
        <v>#N/A</v>
      </c>
      <c r="CL11" s="7" t="e">
        <f>HLOOKUP(CL$3,$B$3:$BJ$11,MATCH($BL11,$B$3:$B$11,0),FALSE)</f>
        <v>#N/A</v>
      </c>
      <c r="CM11" s="7">
        <f>HLOOKUP(CM$3,$B$3:$BJ$11,MATCH($BL11,$B$3:$B$11,0),FALSE)</f>
        <v>0</v>
      </c>
      <c r="CN11" s="7" t="e">
        <f>HLOOKUP(CN$3,$B$3:$BJ$11,MATCH($BL11,$B$3:$B$11,0),FALSE)</f>
        <v>#N/A</v>
      </c>
      <c r="CO11" s="7" t="e">
        <f>HLOOKUP(CO$3,$B$3:$BJ$11,MATCH($BL11,$B$3:$B$11,0),FALSE)</f>
        <v>#N/A</v>
      </c>
      <c r="CP11" s="7" t="e">
        <f>HLOOKUP(CP$3,$B$3:$BJ$11,MATCH($BL11,$B$3:$B$11,0),FALSE)</f>
        <v>#N/A</v>
      </c>
      <c r="CQ11" s="7" t="e">
        <f>HLOOKUP(CQ$3,$B$3:$BJ$11,MATCH($BL11,$B$3:$B$11,0),FALSE)</f>
        <v>#N/A</v>
      </c>
      <c r="CR11" s="7" t="e">
        <f>HLOOKUP(CR$3,$B$3:$BJ$11,MATCH($BL11,$B$3:$B$11,0),FALSE)</f>
        <v>#N/A</v>
      </c>
      <c r="CS11" s="7" t="e">
        <f>HLOOKUP(CS$3,$B$3:$BJ$11,MATCH($BL11,$B$3:$B$11,0),FALSE)</f>
        <v>#N/A</v>
      </c>
      <c r="CT11" s="7">
        <f>HLOOKUP(CT$3,$B$3:$BJ$11,MATCH($BL11,$B$3:$B$11,0),FALSE)</f>
        <v>0</v>
      </c>
    </row>
    <row r="12" spans="1:98" ht="15.75" thickBot="1" x14ac:dyDescent="0.3">
      <c r="D12" s="8"/>
      <c r="AY12" s="8"/>
    </row>
    <row r="13" spans="1:98" ht="15.75" thickBot="1" x14ac:dyDescent="0.3">
      <c r="B13" s="5" t="s">
        <v>19</v>
      </c>
      <c r="C13" s="1">
        <v>43258</v>
      </c>
      <c r="D13" s="1">
        <v>43333</v>
      </c>
      <c r="E13" s="1">
        <v>43353</v>
      </c>
      <c r="F13" s="1">
        <v>43357</v>
      </c>
      <c r="G13" s="1">
        <v>43362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L13" s="4" t="s">
        <v>7</v>
      </c>
      <c r="BM13" s="10">
        <f>BM3</f>
        <v>43333</v>
      </c>
      <c r="BN13" s="10">
        <f t="shared" ref="BN13:CT13" si="1">BN3</f>
        <v>43334</v>
      </c>
      <c r="BO13" s="10">
        <f t="shared" si="1"/>
        <v>43335</v>
      </c>
      <c r="BP13" s="10">
        <f t="shared" si="1"/>
        <v>43336</v>
      </c>
      <c r="BQ13" s="10">
        <f t="shared" si="1"/>
        <v>43337</v>
      </c>
      <c r="BR13" s="10">
        <f t="shared" si="1"/>
        <v>43338</v>
      </c>
      <c r="BS13" s="10">
        <f t="shared" si="1"/>
        <v>43339</v>
      </c>
      <c r="BT13" s="10">
        <f t="shared" si="1"/>
        <v>43340</v>
      </c>
      <c r="BU13" s="10">
        <f t="shared" si="1"/>
        <v>43341</v>
      </c>
      <c r="BV13" s="10">
        <f t="shared" si="1"/>
        <v>43342</v>
      </c>
      <c r="BW13" s="10">
        <f t="shared" si="1"/>
        <v>43343</v>
      </c>
      <c r="BX13" s="10">
        <f t="shared" si="1"/>
        <v>43344</v>
      </c>
      <c r="BY13" s="10">
        <f t="shared" si="1"/>
        <v>43345</v>
      </c>
      <c r="BZ13" s="10">
        <f t="shared" si="1"/>
        <v>43346</v>
      </c>
      <c r="CA13" s="10">
        <f t="shared" si="1"/>
        <v>43347</v>
      </c>
      <c r="CB13" s="10">
        <f t="shared" si="1"/>
        <v>43348</v>
      </c>
      <c r="CC13" s="10">
        <f t="shared" si="1"/>
        <v>43349</v>
      </c>
      <c r="CD13" s="10">
        <f t="shared" si="1"/>
        <v>43350</v>
      </c>
      <c r="CE13" s="10">
        <f t="shared" si="1"/>
        <v>43351</v>
      </c>
      <c r="CF13" s="10">
        <f t="shared" si="1"/>
        <v>43352</v>
      </c>
      <c r="CG13" s="10">
        <f t="shared" si="1"/>
        <v>43353</v>
      </c>
      <c r="CH13" s="10">
        <f t="shared" si="1"/>
        <v>43354</v>
      </c>
      <c r="CI13" s="10">
        <f t="shared" si="1"/>
        <v>43355</v>
      </c>
      <c r="CJ13" s="10">
        <f t="shared" si="1"/>
        <v>43356</v>
      </c>
      <c r="CK13" s="10">
        <f t="shared" si="1"/>
        <v>43357</v>
      </c>
      <c r="CL13" s="10">
        <f t="shared" si="1"/>
        <v>43358</v>
      </c>
      <c r="CM13" s="10">
        <f t="shared" si="1"/>
        <v>43359</v>
      </c>
      <c r="CN13" s="10">
        <f t="shared" si="1"/>
        <v>43360</v>
      </c>
      <c r="CO13" s="10">
        <f t="shared" si="1"/>
        <v>43361</v>
      </c>
      <c r="CP13" s="10">
        <f t="shared" si="1"/>
        <v>43362</v>
      </c>
      <c r="CQ13" s="10">
        <f t="shared" si="1"/>
        <v>43363</v>
      </c>
      <c r="CR13" s="10">
        <f t="shared" si="1"/>
        <v>43364</v>
      </c>
      <c r="CS13" s="10">
        <f t="shared" si="1"/>
        <v>43365</v>
      </c>
      <c r="CT13" s="10">
        <f t="shared" si="1"/>
        <v>43366</v>
      </c>
    </row>
    <row r="14" spans="1:98" x14ac:dyDescent="0.25">
      <c r="B14" s="2" t="s">
        <v>12</v>
      </c>
      <c r="C14" s="11">
        <v>0.33</v>
      </c>
      <c r="D14" s="11">
        <v>0.28000000000000003</v>
      </c>
      <c r="E14" s="11">
        <v>0.22</v>
      </c>
      <c r="F14" s="11">
        <v>0.19</v>
      </c>
      <c r="G14" s="11">
        <v>0.17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L14" s="4" t="s">
        <v>12</v>
      </c>
      <c r="BM14" s="7">
        <f>HLOOKUP(BM$3,$B$13:$BJ$21,MATCH($BL14,$B$13:$B$21,0),FALSE)</f>
        <v>0.28000000000000003</v>
      </c>
      <c r="BN14" s="7" t="e">
        <f>HLOOKUP(BN$3,$B$13:$BJ$21,MATCH($BL14,$B$13:$B$21,0),FALSE)</f>
        <v>#N/A</v>
      </c>
      <c r="BO14" s="7" t="e">
        <f>HLOOKUP(BO$3,$B$13:$BJ$21,MATCH($BL14,$B$13:$B$21,0),FALSE)</f>
        <v>#N/A</v>
      </c>
      <c r="BP14" s="7" t="e">
        <f>HLOOKUP(BP$3,$B$13:$BJ$21,MATCH($BL14,$B$13:$B$21,0),FALSE)</f>
        <v>#N/A</v>
      </c>
      <c r="BQ14" s="7" t="e">
        <f>HLOOKUP(BQ$3,$B$13:$BJ$21,MATCH($BL14,$B$13:$B$21,0),FALSE)</f>
        <v>#N/A</v>
      </c>
      <c r="BR14" s="7" t="e">
        <f>HLOOKUP(BR$3,$B$13:$BJ$21,MATCH($BL14,$B$13:$B$21,0),FALSE)</f>
        <v>#N/A</v>
      </c>
      <c r="BS14" s="7" t="e">
        <f>HLOOKUP(BS$3,$B$13:$BJ$21,MATCH($BL14,$B$13:$B$21,0),FALSE)</f>
        <v>#N/A</v>
      </c>
      <c r="BT14" s="7" t="e">
        <f>HLOOKUP(BT$3,$B$13:$BJ$21,MATCH($BL14,$B$13:$B$21,0),FALSE)</f>
        <v>#N/A</v>
      </c>
      <c r="BU14" s="7" t="e">
        <f>HLOOKUP(BU$3,$B$13:$BJ$21,MATCH($BL14,$B$13:$B$21,0),FALSE)</f>
        <v>#N/A</v>
      </c>
      <c r="BV14" s="7" t="e">
        <f>HLOOKUP(BV$3,$B$13:$BJ$21,MATCH($BL14,$B$13:$B$21,0),FALSE)</f>
        <v>#N/A</v>
      </c>
      <c r="BW14" s="7" t="e">
        <f>HLOOKUP(BW$3,$B$13:$BJ$21,MATCH($BL14,$B$13:$B$21,0),FALSE)</f>
        <v>#N/A</v>
      </c>
      <c r="BX14" s="7" t="e">
        <f>HLOOKUP(BX$3,$B$13:$BJ$21,MATCH($BL14,$B$13:$B$21,0),FALSE)</f>
        <v>#N/A</v>
      </c>
      <c r="BY14" s="7" t="e">
        <f>HLOOKUP(BY$3,$B$13:$BJ$21,MATCH($BL14,$B$13:$B$21,0),FALSE)</f>
        <v>#N/A</v>
      </c>
      <c r="BZ14" s="7" t="e">
        <f>HLOOKUP(BZ$3,$B$13:$BJ$21,MATCH($BL14,$B$13:$B$21,0),FALSE)</f>
        <v>#N/A</v>
      </c>
      <c r="CA14" s="7" t="e">
        <f>HLOOKUP(CA$3,$B$13:$BJ$21,MATCH($BL14,$B$13:$B$21,0),FALSE)</f>
        <v>#N/A</v>
      </c>
      <c r="CB14" s="7" t="e">
        <f>HLOOKUP(CB$3,$B$13:$BJ$21,MATCH($BL14,$B$13:$B$21,0),FALSE)</f>
        <v>#N/A</v>
      </c>
      <c r="CC14" s="7" t="e">
        <f>HLOOKUP(CC$3,$B$13:$BJ$21,MATCH($BL14,$B$13:$B$21,0),FALSE)</f>
        <v>#N/A</v>
      </c>
      <c r="CD14" s="7" t="e">
        <f>HLOOKUP(CD$3,$B$13:$BJ$21,MATCH($BL14,$B$13:$B$21,0),FALSE)</f>
        <v>#N/A</v>
      </c>
      <c r="CE14" s="7" t="e">
        <f>HLOOKUP(CE$3,$B$13:$BJ$21,MATCH($BL14,$B$13:$B$21,0),FALSE)</f>
        <v>#N/A</v>
      </c>
      <c r="CF14" s="7" t="e">
        <f>HLOOKUP(CF$3,$B$13:$BJ$21,MATCH($BL14,$B$13:$B$21,0),FALSE)</f>
        <v>#N/A</v>
      </c>
      <c r="CG14" s="7">
        <f>HLOOKUP(CG$3,$B$13:$BJ$21,MATCH($BL14,$B$13:$B$21,0),FALSE)</f>
        <v>0.22</v>
      </c>
      <c r="CH14" s="7" t="e">
        <f>HLOOKUP(CH$3,$B$13:$BJ$21,MATCH($BL14,$B$13:$B$21,0),FALSE)</f>
        <v>#N/A</v>
      </c>
      <c r="CI14" s="7" t="e">
        <f>HLOOKUP(CI$3,$B$13:$BJ$21,MATCH($BL14,$B$13:$B$21,0),FALSE)</f>
        <v>#N/A</v>
      </c>
      <c r="CJ14" s="7" t="e">
        <f>HLOOKUP(CJ$3,$B$13:$BJ$21,MATCH($BL14,$B$13:$B$21,0),FALSE)</f>
        <v>#N/A</v>
      </c>
      <c r="CK14" s="7">
        <f>HLOOKUP(CK$3,$B$13:$BJ$21,MATCH($BL14,$B$13:$B$21,0),FALSE)</f>
        <v>0.19</v>
      </c>
      <c r="CL14" s="7" t="e">
        <f>HLOOKUP(CL$3,$B$13:$BJ$21,MATCH($BL14,$B$13:$B$21,0),FALSE)</f>
        <v>#N/A</v>
      </c>
      <c r="CM14" s="7" t="e">
        <f>HLOOKUP(CM$3,$B$13:$BJ$21,MATCH($BL14,$B$13:$B$21,0),FALSE)</f>
        <v>#N/A</v>
      </c>
      <c r="CN14" s="7" t="e">
        <f>HLOOKUP(CN$3,$B$13:$BJ$21,MATCH($BL14,$B$13:$B$21,0),FALSE)</f>
        <v>#N/A</v>
      </c>
      <c r="CO14" s="7" t="e">
        <f>HLOOKUP(CO$3,$B$13:$BJ$21,MATCH($BL14,$B$13:$B$21,0),FALSE)</f>
        <v>#N/A</v>
      </c>
      <c r="CP14" s="7">
        <f>HLOOKUP(CP$3,$B$13:$BJ$21,MATCH($BL14,$B$13:$B$21,0),FALSE)</f>
        <v>0.17</v>
      </c>
      <c r="CQ14" s="7" t="e">
        <f>HLOOKUP(CQ$3,$B$13:$BJ$21,MATCH($BL14,$B$13:$B$21,0),FALSE)</f>
        <v>#N/A</v>
      </c>
      <c r="CR14" s="7" t="e">
        <f>HLOOKUP(CR$3,$B$13:$BJ$21,MATCH($BL14,$B$13:$B$21,0),FALSE)</f>
        <v>#N/A</v>
      </c>
      <c r="CS14" s="7" t="e">
        <f>HLOOKUP(CS$3,$B$13:$BJ$21,MATCH($BL14,$B$13:$B$21,0),FALSE)</f>
        <v>#N/A</v>
      </c>
      <c r="CT14" s="7" t="e">
        <f>HLOOKUP(CT$3,$B$13:$BJ$21,MATCH($BL14,$B$13:$B$21,0),FALSE)</f>
        <v>#N/A</v>
      </c>
    </row>
    <row r="15" spans="1:98" x14ac:dyDescent="0.25">
      <c r="B15" s="3" t="s">
        <v>8</v>
      </c>
      <c r="C15" s="6">
        <v>0.19</v>
      </c>
      <c r="D15" s="6">
        <v>0.22</v>
      </c>
      <c r="E15" s="6">
        <v>0.24</v>
      </c>
      <c r="F15" s="6">
        <v>0.26</v>
      </c>
      <c r="G15" s="6">
        <v>0.28000000000000003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L15" s="4" t="s">
        <v>8</v>
      </c>
      <c r="BM15" s="7">
        <f>HLOOKUP(BM$3,$B$13:$BJ$21,MATCH($BL15,$B$13:$B$21,0),FALSE)</f>
        <v>0.22</v>
      </c>
      <c r="BN15" s="7" t="e">
        <f>HLOOKUP(BN$3,$B$13:$BJ$21,MATCH($BL15,$B$13:$B$21,0),FALSE)</f>
        <v>#N/A</v>
      </c>
      <c r="BO15" s="7" t="e">
        <f>HLOOKUP(BO$3,$B$13:$BJ$21,MATCH($BL15,$B$13:$B$21,0),FALSE)</f>
        <v>#N/A</v>
      </c>
      <c r="BP15" s="7" t="e">
        <f>HLOOKUP(BP$3,$B$13:$BJ$21,MATCH($BL15,$B$13:$B$21,0),FALSE)</f>
        <v>#N/A</v>
      </c>
      <c r="BQ15" s="7" t="e">
        <f>HLOOKUP(BQ$3,$B$13:$BJ$21,MATCH($BL15,$B$13:$B$21,0),FALSE)</f>
        <v>#N/A</v>
      </c>
      <c r="BR15" s="7" t="e">
        <f>HLOOKUP(BR$3,$B$13:$BJ$21,MATCH($BL15,$B$13:$B$21,0),FALSE)</f>
        <v>#N/A</v>
      </c>
      <c r="BS15" s="7" t="e">
        <f>HLOOKUP(BS$3,$B$13:$BJ$21,MATCH($BL15,$B$13:$B$21,0),FALSE)</f>
        <v>#N/A</v>
      </c>
      <c r="BT15" s="7" t="e">
        <f>HLOOKUP(BT$3,$B$13:$BJ$21,MATCH($BL15,$B$13:$B$21,0),FALSE)</f>
        <v>#N/A</v>
      </c>
      <c r="BU15" s="7" t="e">
        <f>HLOOKUP(BU$3,$B$13:$BJ$21,MATCH($BL15,$B$13:$B$21,0),FALSE)</f>
        <v>#N/A</v>
      </c>
      <c r="BV15" s="7" t="e">
        <f>HLOOKUP(BV$3,$B$13:$BJ$21,MATCH($BL15,$B$13:$B$21,0),FALSE)</f>
        <v>#N/A</v>
      </c>
      <c r="BW15" s="7" t="e">
        <f>HLOOKUP(BW$3,$B$13:$BJ$21,MATCH($BL15,$B$13:$B$21,0),FALSE)</f>
        <v>#N/A</v>
      </c>
      <c r="BX15" s="7" t="e">
        <f>HLOOKUP(BX$3,$B$13:$BJ$21,MATCH($BL15,$B$13:$B$21,0),FALSE)</f>
        <v>#N/A</v>
      </c>
      <c r="BY15" s="7" t="e">
        <f>HLOOKUP(BY$3,$B$13:$BJ$21,MATCH($BL15,$B$13:$B$21,0),FALSE)</f>
        <v>#N/A</v>
      </c>
      <c r="BZ15" s="7" t="e">
        <f>HLOOKUP(BZ$3,$B$13:$BJ$21,MATCH($BL15,$B$13:$B$21,0),FALSE)</f>
        <v>#N/A</v>
      </c>
      <c r="CA15" s="7" t="e">
        <f>HLOOKUP(CA$3,$B$13:$BJ$21,MATCH($BL15,$B$13:$B$21,0),FALSE)</f>
        <v>#N/A</v>
      </c>
      <c r="CB15" s="7" t="e">
        <f>HLOOKUP(CB$3,$B$13:$BJ$21,MATCH($BL15,$B$13:$B$21,0),FALSE)</f>
        <v>#N/A</v>
      </c>
      <c r="CC15" s="7" t="e">
        <f>HLOOKUP(CC$3,$B$13:$BJ$21,MATCH($BL15,$B$13:$B$21,0),FALSE)</f>
        <v>#N/A</v>
      </c>
      <c r="CD15" s="7" t="e">
        <f>HLOOKUP(CD$3,$B$13:$BJ$21,MATCH($BL15,$B$13:$B$21,0),FALSE)</f>
        <v>#N/A</v>
      </c>
      <c r="CE15" s="7" t="e">
        <f>HLOOKUP(CE$3,$B$13:$BJ$21,MATCH($BL15,$B$13:$B$21,0),FALSE)</f>
        <v>#N/A</v>
      </c>
      <c r="CF15" s="7" t="e">
        <f>HLOOKUP(CF$3,$B$13:$BJ$21,MATCH($BL15,$B$13:$B$21,0),FALSE)</f>
        <v>#N/A</v>
      </c>
      <c r="CG15" s="7">
        <f>HLOOKUP(CG$3,$B$13:$BJ$21,MATCH($BL15,$B$13:$B$21,0),FALSE)</f>
        <v>0.24</v>
      </c>
      <c r="CH15" s="7" t="e">
        <f>HLOOKUP(CH$3,$B$13:$BJ$21,MATCH($BL15,$B$13:$B$21,0),FALSE)</f>
        <v>#N/A</v>
      </c>
      <c r="CI15" s="7" t="e">
        <f>HLOOKUP(CI$3,$B$13:$BJ$21,MATCH($BL15,$B$13:$B$21,0),FALSE)</f>
        <v>#N/A</v>
      </c>
      <c r="CJ15" s="7" t="e">
        <f>HLOOKUP(CJ$3,$B$13:$BJ$21,MATCH($BL15,$B$13:$B$21,0),FALSE)</f>
        <v>#N/A</v>
      </c>
      <c r="CK15" s="7">
        <f>HLOOKUP(CK$3,$B$13:$BJ$21,MATCH($BL15,$B$13:$B$21,0),FALSE)</f>
        <v>0.26</v>
      </c>
      <c r="CL15" s="7" t="e">
        <f>HLOOKUP(CL$3,$B$13:$BJ$21,MATCH($BL15,$B$13:$B$21,0),FALSE)</f>
        <v>#N/A</v>
      </c>
      <c r="CM15" s="7" t="e">
        <f>HLOOKUP(CM$3,$B$13:$BJ$21,MATCH($BL15,$B$13:$B$21,0),FALSE)</f>
        <v>#N/A</v>
      </c>
      <c r="CN15" s="7" t="e">
        <f>HLOOKUP(CN$3,$B$13:$BJ$21,MATCH($BL15,$B$13:$B$21,0),FALSE)</f>
        <v>#N/A</v>
      </c>
      <c r="CO15" s="7" t="e">
        <f>HLOOKUP(CO$3,$B$13:$BJ$21,MATCH($BL15,$B$13:$B$21,0),FALSE)</f>
        <v>#N/A</v>
      </c>
      <c r="CP15" s="7">
        <f>HLOOKUP(CP$3,$B$13:$BJ$21,MATCH($BL15,$B$13:$B$21,0),FALSE)</f>
        <v>0.28000000000000003</v>
      </c>
      <c r="CQ15" s="7" t="e">
        <f>HLOOKUP(CQ$3,$B$13:$BJ$21,MATCH($BL15,$B$13:$B$21,0),FALSE)</f>
        <v>#N/A</v>
      </c>
      <c r="CR15" s="7" t="e">
        <f>HLOOKUP(CR$3,$B$13:$BJ$21,MATCH($BL15,$B$13:$B$21,0),FALSE)</f>
        <v>#N/A</v>
      </c>
      <c r="CS15" s="7" t="e">
        <f>HLOOKUP(CS$3,$B$13:$BJ$21,MATCH($BL15,$B$13:$B$21,0),FALSE)</f>
        <v>#N/A</v>
      </c>
      <c r="CT15" s="7" t="e">
        <f>HLOOKUP(CT$3,$B$13:$BJ$21,MATCH($BL15,$B$13:$B$21,0),FALSE)</f>
        <v>#N/A</v>
      </c>
    </row>
    <row r="16" spans="1:98" x14ac:dyDescent="0.25">
      <c r="B16" s="3" t="s">
        <v>13</v>
      </c>
      <c r="C16" s="6">
        <v>0.15</v>
      </c>
      <c r="D16" s="6">
        <v>0.16</v>
      </c>
      <c r="E16" s="6">
        <v>0.11</v>
      </c>
      <c r="F16" s="6">
        <v>0.08</v>
      </c>
      <c r="G16" s="6">
        <v>7.0000000000000007E-2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L16" s="4" t="s">
        <v>13</v>
      </c>
      <c r="BM16" s="7">
        <f>HLOOKUP(BM$3,$B$13:$BJ$21,MATCH($BL16,$B$13:$B$21,0),FALSE)</f>
        <v>0.16</v>
      </c>
      <c r="BN16" s="7" t="e">
        <f>HLOOKUP(BN$3,$B$13:$BJ$21,MATCH($BL16,$B$13:$B$21,0),FALSE)</f>
        <v>#N/A</v>
      </c>
      <c r="BO16" s="7" t="e">
        <f>HLOOKUP(BO$3,$B$13:$BJ$21,MATCH($BL16,$B$13:$B$21,0),FALSE)</f>
        <v>#N/A</v>
      </c>
      <c r="BP16" s="7" t="e">
        <f>HLOOKUP(BP$3,$B$13:$BJ$21,MATCH($BL16,$B$13:$B$21,0),FALSE)</f>
        <v>#N/A</v>
      </c>
      <c r="BQ16" s="7" t="e">
        <f>HLOOKUP(BQ$3,$B$13:$BJ$21,MATCH($BL16,$B$13:$B$21,0),FALSE)</f>
        <v>#N/A</v>
      </c>
      <c r="BR16" s="7" t="e">
        <f>HLOOKUP(BR$3,$B$13:$BJ$21,MATCH($BL16,$B$13:$B$21,0),FALSE)</f>
        <v>#N/A</v>
      </c>
      <c r="BS16" s="7" t="e">
        <f>HLOOKUP(BS$3,$B$13:$BJ$21,MATCH($BL16,$B$13:$B$21,0),FALSE)</f>
        <v>#N/A</v>
      </c>
      <c r="BT16" s="7" t="e">
        <f>HLOOKUP(BT$3,$B$13:$BJ$21,MATCH($BL16,$B$13:$B$21,0),FALSE)</f>
        <v>#N/A</v>
      </c>
      <c r="BU16" s="7" t="e">
        <f>HLOOKUP(BU$3,$B$13:$BJ$21,MATCH($BL16,$B$13:$B$21,0),FALSE)</f>
        <v>#N/A</v>
      </c>
      <c r="BV16" s="7" t="e">
        <f>HLOOKUP(BV$3,$B$13:$BJ$21,MATCH($BL16,$B$13:$B$21,0),FALSE)</f>
        <v>#N/A</v>
      </c>
      <c r="BW16" s="7" t="e">
        <f>HLOOKUP(BW$3,$B$13:$BJ$21,MATCH($BL16,$B$13:$B$21,0),FALSE)</f>
        <v>#N/A</v>
      </c>
      <c r="BX16" s="7" t="e">
        <f>HLOOKUP(BX$3,$B$13:$BJ$21,MATCH($BL16,$B$13:$B$21,0),FALSE)</f>
        <v>#N/A</v>
      </c>
      <c r="BY16" s="7" t="e">
        <f>HLOOKUP(BY$3,$B$13:$BJ$21,MATCH($BL16,$B$13:$B$21,0),FALSE)</f>
        <v>#N/A</v>
      </c>
      <c r="BZ16" s="7" t="e">
        <f>HLOOKUP(BZ$3,$B$13:$BJ$21,MATCH($BL16,$B$13:$B$21,0),FALSE)</f>
        <v>#N/A</v>
      </c>
      <c r="CA16" s="7" t="e">
        <f>HLOOKUP(CA$3,$B$13:$BJ$21,MATCH($BL16,$B$13:$B$21,0),FALSE)</f>
        <v>#N/A</v>
      </c>
      <c r="CB16" s="7" t="e">
        <f>HLOOKUP(CB$3,$B$13:$BJ$21,MATCH($BL16,$B$13:$B$21,0),FALSE)</f>
        <v>#N/A</v>
      </c>
      <c r="CC16" s="7" t="e">
        <f>HLOOKUP(CC$3,$B$13:$BJ$21,MATCH($BL16,$B$13:$B$21,0),FALSE)</f>
        <v>#N/A</v>
      </c>
      <c r="CD16" s="7" t="e">
        <f>HLOOKUP(CD$3,$B$13:$BJ$21,MATCH($BL16,$B$13:$B$21,0),FALSE)</f>
        <v>#N/A</v>
      </c>
      <c r="CE16" s="7" t="e">
        <f>HLOOKUP(CE$3,$B$13:$BJ$21,MATCH($BL16,$B$13:$B$21,0),FALSE)</f>
        <v>#N/A</v>
      </c>
      <c r="CF16" s="7" t="e">
        <f>HLOOKUP(CF$3,$B$13:$BJ$21,MATCH($BL16,$B$13:$B$21,0),FALSE)</f>
        <v>#N/A</v>
      </c>
      <c r="CG16" s="7">
        <f>HLOOKUP(CG$3,$B$13:$BJ$21,MATCH($BL16,$B$13:$B$21,0),FALSE)</f>
        <v>0.11</v>
      </c>
      <c r="CH16" s="7" t="e">
        <f>HLOOKUP(CH$3,$B$13:$BJ$21,MATCH($BL16,$B$13:$B$21,0),FALSE)</f>
        <v>#N/A</v>
      </c>
      <c r="CI16" s="7" t="e">
        <f>HLOOKUP(CI$3,$B$13:$BJ$21,MATCH($BL16,$B$13:$B$21,0),FALSE)</f>
        <v>#N/A</v>
      </c>
      <c r="CJ16" s="7" t="e">
        <f>HLOOKUP(CJ$3,$B$13:$BJ$21,MATCH($BL16,$B$13:$B$21,0),FALSE)</f>
        <v>#N/A</v>
      </c>
      <c r="CK16" s="7">
        <f>HLOOKUP(CK$3,$B$13:$BJ$21,MATCH($BL16,$B$13:$B$21,0),FALSE)</f>
        <v>0.08</v>
      </c>
      <c r="CL16" s="7" t="e">
        <f>HLOOKUP(CL$3,$B$13:$BJ$21,MATCH($BL16,$B$13:$B$21,0),FALSE)</f>
        <v>#N/A</v>
      </c>
      <c r="CM16" s="7" t="e">
        <f>HLOOKUP(CM$3,$B$13:$BJ$21,MATCH($BL16,$B$13:$B$21,0),FALSE)</f>
        <v>#N/A</v>
      </c>
      <c r="CN16" s="7" t="e">
        <f>HLOOKUP(CN$3,$B$13:$BJ$21,MATCH($BL16,$B$13:$B$21,0),FALSE)</f>
        <v>#N/A</v>
      </c>
      <c r="CO16" s="7" t="e">
        <f>HLOOKUP(CO$3,$B$13:$BJ$21,MATCH($BL16,$B$13:$B$21,0),FALSE)</f>
        <v>#N/A</v>
      </c>
      <c r="CP16" s="7">
        <f>HLOOKUP(CP$3,$B$13:$BJ$21,MATCH($BL16,$B$13:$B$21,0),FALSE)</f>
        <v>7.0000000000000007E-2</v>
      </c>
      <c r="CQ16" s="7" t="e">
        <f>HLOOKUP(CQ$3,$B$13:$BJ$21,MATCH($BL16,$B$13:$B$21,0),FALSE)</f>
        <v>#N/A</v>
      </c>
      <c r="CR16" s="7" t="e">
        <f>HLOOKUP(CR$3,$B$13:$BJ$21,MATCH($BL16,$B$13:$B$21,0),FALSE)</f>
        <v>#N/A</v>
      </c>
      <c r="CS16" s="7" t="e">
        <f>HLOOKUP(CS$3,$B$13:$BJ$21,MATCH($BL16,$B$13:$B$21,0),FALSE)</f>
        <v>#N/A</v>
      </c>
      <c r="CT16" s="7" t="e">
        <f>HLOOKUP(CT$3,$B$13:$BJ$21,MATCH($BL16,$B$13:$B$21,0),FALSE)</f>
        <v>#N/A</v>
      </c>
    </row>
    <row r="17" spans="2:98" x14ac:dyDescent="0.25">
      <c r="B17" s="3" t="s">
        <v>14</v>
      </c>
      <c r="C17" s="6">
        <v>7.0000000000000007E-2</v>
      </c>
      <c r="D17" s="6">
        <v>0.09</v>
      </c>
      <c r="E17" s="6">
        <v>0.1</v>
      </c>
      <c r="F17" s="6">
        <v>0.09</v>
      </c>
      <c r="G17" s="6">
        <v>0.09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L17" s="4" t="s">
        <v>14</v>
      </c>
      <c r="BM17" s="7">
        <f>HLOOKUP(BM$3,$B$13:$BJ$21,MATCH($BL17,$B$13:$B$21,0),FALSE)</f>
        <v>0.09</v>
      </c>
      <c r="BN17" s="7" t="e">
        <f>HLOOKUP(BN$3,$B$13:$BJ$21,MATCH($BL17,$B$13:$B$21,0),FALSE)</f>
        <v>#N/A</v>
      </c>
      <c r="BO17" s="7" t="e">
        <f>HLOOKUP(BO$3,$B$13:$BJ$21,MATCH($BL17,$B$13:$B$21,0),FALSE)</f>
        <v>#N/A</v>
      </c>
      <c r="BP17" s="7" t="e">
        <f>HLOOKUP(BP$3,$B$13:$BJ$21,MATCH($BL17,$B$13:$B$21,0),FALSE)</f>
        <v>#N/A</v>
      </c>
      <c r="BQ17" s="7" t="e">
        <f>HLOOKUP(BQ$3,$B$13:$BJ$21,MATCH($BL17,$B$13:$B$21,0),FALSE)</f>
        <v>#N/A</v>
      </c>
      <c r="BR17" s="7" t="e">
        <f>HLOOKUP(BR$3,$B$13:$BJ$21,MATCH($BL17,$B$13:$B$21,0),FALSE)</f>
        <v>#N/A</v>
      </c>
      <c r="BS17" s="7" t="e">
        <f>HLOOKUP(BS$3,$B$13:$BJ$21,MATCH($BL17,$B$13:$B$21,0),FALSE)</f>
        <v>#N/A</v>
      </c>
      <c r="BT17" s="7" t="e">
        <f>HLOOKUP(BT$3,$B$13:$BJ$21,MATCH($BL17,$B$13:$B$21,0),FALSE)</f>
        <v>#N/A</v>
      </c>
      <c r="BU17" s="7" t="e">
        <f>HLOOKUP(BU$3,$B$13:$BJ$21,MATCH($BL17,$B$13:$B$21,0),FALSE)</f>
        <v>#N/A</v>
      </c>
      <c r="BV17" s="7" t="e">
        <f>HLOOKUP(BV$3,$B$13:$BJ$21,MATCH($BL17,$B$13:$B$21,0),FALSE)</f>
        <v>#N/A</v>
      </c>
      <c r="BW17" s="7" t="e">
        <f>HLOOKUP(BW$3,$B$13:$BJ$21,MATCH($BL17,$B$13:$B$21,0),FALSE)</f>
        <v>#N/A</v>
      </c>
      <c r="BX17" s="7" t="e">
        <f>HLOOKUP(BX$3,$B$13:$BJ$21,MATCH($BL17,$B$13:$B$21,0),FALSE)</f>
        <v>#N/A</v>
      </c>
      <c r="BY17" s="7" t="e">
        <f>HLOOKUP(BY$3,$B$13:$BJ$21,MATCH($BL17,$B$13:$B$21,0),FALSE)</f>
        <v>#N/A</v>
      </c>
      <c r="BZ17" s="7" t="e">
        <f>HLOOKUP(BZ$3,$B$13:$BJ$21,MATCH($BL17,$B$13:$B$21,0),FALSE)</f>
        <v>#N/A</v>
      </c>
      <c r="CA17" s="7" t="e">
        <f>HLOOKUP(CA$3,$B$13:$BJ$21,MATCH($BL17,$B$13:$B$21,0),FALSE)</f>
        <v>#N/A</v>
      </c>
      <c r="CB17" s="7" t="e">
        <f>HLOOKUP(CB$3,$B$13:$BJ$21,MATCH($BL17,$B$13:$B$21,0),FALSE)</f>
        <v>#N/A</v>
      </c>
      <c r="CC17" s="7" t="e">
        <f>HLOOKUP(CC$3,$B$13:$BJ$21,MATCH($BL17,$B$13:$B$21,0),FALSE)</f>
        <v>#N/A</v>
      </c>
      <c r="CD17" s="7" t="e">
        <f>HLOOKUP(CD$3,$B$13:$BJ$21,MATCH($BL17,$B$13:$B$21,0),FALSE)</f>
        <v>#N/A</v>
      </c>
      <c r="CE17" s="7" t="e">
        <f>HLOOKUP(CE$3,$B$13:$BJ$21,MATCH($BL17,$B$13:$B$21,0),FALSE)</f>
        <v>#N/A</v>
      </c>
      <c r="CF17" s="7" t="e">
        <f>HLOOKUP(CF$3,$B$13:$BJ$21,MATCH($BL17,$B$13:$B$21,0),FALSE)</f>
        <v>#N/A</v>
      </c>
      <c r="CG17" s="7">
        <f>HLOOKUP(CG$3,$B$13:$BJ$21,MATCH($BL17,$B$13:$B$21,0),FALSE)</f>
        <v>0.1</v>
      </c>
      <c r="CH17" s="7" t="e">
        <f>HLOOKUP(CH$3,$B$13:$BJ$21,MATCH($BL17,$B$13:$B$21,0),FALSE)</f>
        <v>#N/A</v>
      </c>
      <c r="CI17" s="7" t="e">
        <f>HLOOKUP(CI$3,$B$13:$BJ$21,MATCH($BL17,$B$13:$B$21,0),FALSE)</f>
        <v>#N/A</v>
      </c>
      <c r="CJ17" s="7" t="e">
        <f>HLOOKUP(CJ$3,$B$13:$BJ$21,MATCH($BL17,$B$13:$B$21,0),FALSE)</f>
        <v>#N/A</v>
      </c>
      <c r="CK17" s="7">
        <f>HLOOKUP(CK$3,$B$13:$BJ$21,MATCH($BL17,$B$13:$B$21,0),FALSE)</f>
        <v>0.09</v>
      </c>
      <c r="CL17" s="7" t="e">
        <f>HLOOKUP(CL$3,$B$13:$BJ$21,MATCH($BL17,$B$13:$B$21,0),FALSE)</f>
        <v>#N/A</v>
      </c>
      <c r="CM17" s="7" t="e">
        <f>HLOOKUP(CM$3,$B$13:$BJ$21,MATCH($BL17,$B$13:$B$21,0),FALSE)</f>
        <v>#N/A</v>
      </c>
      <c r="CN17" s="7" t="e">
        <f>HLOOKUP(CN$3,$B$13:$BJ$21,MATCH($BL17,$B$13:$B$21,0),FALSE)</f>
        <v>#N/A</v>
      </c>
      <c r="CO17" s="7" t="e">
        <f>HLOOKUP(CO$3,$B$13:$BJ$21,MATCH($BL17,$B$13:$B$21,0),FALSE)</f>
        <v>#N/A</v>
      </c>
      <c r="CP17" s="7">
        <f>HLOOKUP(CP$3,$B$13:$BJ$21,MATCH($BL17,$B$13:$B$21,0),FALSE)</f>
        <v>0.09</v>
      </c>
      <c r="CQ17" s="7" t="e">
        <f>HLOOKUP(CQ$3,$B$13:$BJ$21,MATCH($BL17,$B$13:$B$21,0),FALSE)</f>
        <v>#N/A</v>
      </c>
      <c r="CR17" s="7" t="e">
        <f>HLOOKUP(CR$3,$B$13:$BJ$21,MATCH($BL17,$B$13:$B$21,0),FALSE)</f>
        <v>#N/A</v>
      </c>
      <c r="CS17" s="7" t="e">
        <f>HLOOKUP(CS$3,$B$13:$BJ$21,MATCH($BL17,$B$13:$B$21,0),FALSE)</f>
        <v>#N/A</v>
      </c>
      <c r="CT17" s="7" t="e">
        <f>HLOOKUP(CT$3,$B$13:$BJ$21,MATCH($BL17,$B$13:$B$21,0),FALSE)</f>
        <v>#N/A</v>
      </c>
    </row>
    <row r="18" spans="2:98" x14ac:dyDescent="0.25">
      <c r="B18" s="3" t="s">
        <v>15</v>
      </c>
      <c r="C18" s="6">
        <v>0.1</v>
      </c>
      <c r="D18" s="6">
        <v>0.1</v>
      </c>
      <c r="E18" s="6">
        <v>0.13</v>
      </c>
      <c r="F18" s="6">
        <v>0.13</v>
      </c>
      <c r="G18" s="6">
        <v>0.13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L18" s="4" t="s">
        <v>15</v>
      </c>
      <c r="BM18" s="7">
        <f>HLOOKUP(BM$3,$B$13:$BJ$21,MATCH($BL18,$B$13:$B$21,0),FALSE)</f>
        <v>0.1</v>
      </c>
      <c r="BN18" s="7" t="e">
        <f>HLOOKUP(BN$3,$B$13:$BJ$21,MATCH($BL18,$B$13:$B$21,0),FALSE)</f>
        <v>#N/A</v>
      </c>
      <c r="BO18" s="7" t="e">
        <f>HLOOKUP(BO$3,$B$13:$BJ$21,MATCH($BL18,$B$13:$B$21,0),FALSE)</f>
        <v>#N/A</v>
      </c>
      <c r="BP18" s="7" t="e">
        <f>HLOOKUP(BP$3,$B$13:$BJ$21,MATCH($BL18,$B$13:$B$21,0),FALSE)</f>
        <v>#N/A</v>
      </c>
      <c r="BQ18" s="7" t="e">
        <f>HLOOKUP(BQ$3,$B$13:$BJ$21,MATCH($BL18,$B$13:$B$21,0),FALSE)</f>
        <v>#N/A</v>
      </c>
      <c r="BR18" s="7" t="e">
        <f>HLOOKUP(BR$3,$B$13:$BJ$21,MATCH($BL18,$B$13:$B$21,0),FALSE)</f>
        <v>#N/A</v>
      </c>
      <c r="BS18" s="7" t="e">
        <f>HLOOKUP(BS$3,$B$13:$BJ$21,MATCH($BL18,$B$13:$B$21,0),FALSE)</f>
        <v>#N/A</v>
      </c>
      <c r="BT18" s="7" t="e">
        <f>HLOOKUP(BT$3,$B$13:$BJ$21,MATCH($BL18,$B$13:$B$21,0),FALSE)</f>
        <v>#N/A</v>
      </c>
      <c r="BU18" s="7" t="e">
        <f>HLOOKUP(BU$3,$B$13:$BJ$21,MATCH($BL18,$B$13:$B$21,0),FALSE)</f>
        <v>#N/A</v>
      </c>
      <c r="BV18" s="7" t="e">
        <f>HLOOKUP(BV$3,$B$13:$BJ$21,MATCH($BL18,$B$13:$B$21,0),FALSE)</f>
        <v>#N/A</v>
      </c>
      <c r="BW18" s="7" t="e">
        <f>HLOOKUP(BW$3,$B$13:$BJ$21,MATCH($BL18,$B$13:$B$21,0),FALSE)</f>
        <v>#N/A</v>
      </c>
      <c r="BX18" s="7" t="e">
        <f>HLOOKUP(BX$3,$B$13:$BJ$21,MATCH($BL18,$B$13:$B$21,0),FALSE)</f>
        <v>#N/A</v>
      </c>
      <c r="BY18" s="7" t="e">
        <f>HLOOKUP(BY$3,$B$13:$BJ$21,MATCH($BL18,$B$13:$B$21,0),FALSE)</f>
        <v>#N/A</v>
      </c>
      <c r="BZ18" s="7" t="e">
        <f>HLOOKUP(BZ$3,$B$13:$BJ$21,MATCH($BL18,$B$13:$B$21,0),FALSE)</f>
        <v>#N/A</v>
      </c>
      <c r="CA18" s="7" t="e">
        <f>HLOOKUP(CA$3,$B$13:$BJ$21,MATCH($BL18,$B$13:$B$21,0),FALSE)</f>
        <v>#N/A</v>
      </c>
      <c r="CB18" s="7" t="e">
        <f>HLOOKUP(CB$3,$B$13:$BJ$21,MATCH($BL18,$B$13:$B$21,0),FALSE)</f>
        <v>#N/A</v>
      </c>
      <c r="CC18" s="7" t="e">
        <f>HLOOKUP(CC$3,$B$13:$BJ$21,MATCH($BL18,$B$13:$B$21,0),FALSE)</f>
        <v>#N/A</v>
      </c>
      <c r="CD18" s="7" t="e">
        <f>HLOOKUP(CD$3,$B$13:$BJ$21,MATCH($BL18,$B$13:$B$21,0),FALSE)</f>
        <v>#N/A</v>
      </c>
      <c r="CE18" s="7" t="e">
        <f>HLOOKUP(CE$3,$B$13:$BJ$21,MATCH($BL18,$B$13:$B$21,0),FALSE)</f>
        <v>#N/A</v>
      </c>
      <c r="CF18" s="7" t="e">
        <f>HLOOKUP(CF$3,$B$13:$BJ$21,MATCH($BL18,$B$13:$B$21,0),FALSE)</f>
        <v>#N/A</v>
      </c>
      <c r="CG18" s="7">
        <f>HLOOKUP(CG$3,$B$13:$BJ$21,MATCH($BL18,$B$13:$B$21,0),FALSE)</f>
        <v>0.13</v>
      </c>
      <c r="CH18" s="7" t="e">
        <f>HLOOKUP(CH$3,$B$13:$BJ$21,MATCH($BL18,$B$13:$B$21,0),FALSE)</f>
        <v>#N/A</v>
      </c>
      <c r="CI18" s="7" t="e">
        <f>HLOOKUP(CI$3,$B$13:$BJ$21,MATCH($BL18,$B$13:$B$21,0),FALSE)</f>
        <v>#N/A</v>
      </c>
      <c r="CJ18" s="7" t="e">
        <f>HLOOKUP(CJ$3,$B$13:$BJ$21,MATCH($BL18,$B$13:$B$21,0),FALSE)</f>
        <v>#N/A</v>
      </c>
      <c r="CK18" s="7">
        <f>HLOOKUP(CK$3,$B$13:$BJ$21,MATCH($BL18,$B$13:$B$21,0),FALSE)</f>
        <v>0.13</v>
      </c>
      <c r="CL18" s="7" t="e">
        <f>HLOOKUP(CL$3,$B$13:$BJ$21,MATCH($BL18,$B$13:$B$21,0),FALSE)</f>
        <v>#N/A</v>
      </c>
      <c r="CM18" s="7" t="e">
        <f>HLOOKUP(CM$3,$B$13:$BJ$21,MATCH($BL18,$B$13:$B$21,0),FALSE)</f>
        <v>#N/A</v>
      </c>
      <c r="CN18" s="7" t="e">
        <f>HLOOKUP(CN$3,$B$13:$BJ$21,MATCH($BL18,$B$13:$B$21,0),FALSE)</f>
        <v>#N/A</v>
      </c>
      <c r="CO18" s="7" t="e">
        <f>HLOOKUP(CO$3,$B$13:$BJ$21,MATCH($BL18,$B$13:$B$21,0),FALSE)</f>
        <v>#N/A</v>
      </c>
      <c r="CP18" s="7">
        <f>HLOOKUP(CP$3,$B$13:$BJ$21,MATCH($BL18,$B$13:$B$21,0),FALSE)</f>
        <v>0.13</v>
      </c>
      <c r="CQ18" s="7" t="e">
        <f>HLOOKUP(CQ$3,$B$13:$BJ$21,MATCH($BL18,$B$13:$B$21,0),FALSE)</f>
        <v>#N/A</v>
      </c>
      <c r="CR18" s="7" t="e">
        <f>HLOOKUP(CR$3,$B$13:$BJ$21,MATCH($BL18,$B$13:$B$21,0),FALSE)</f>
        <v>#N/A</v>
      </c>
      <c r="CS18" s="7" t="e">
        <f>HLOOKUP(CS$3,$B$13:$BJ$21,MATCH($BL18,$B$13:$B$21,0),FALSE)</f>
        <v>#N/A</v>
      </c>
      <c r="CT18" s="7" t="e">
        <f>HLOOKUP(CT$3,$B$13:$BJ$21,MATCH($BL18,$B$13:$B$21,0),FALSE)</f>
        <v>#N/A</v>
      </c>
    </row>
    <row r="19" spans="2:98" x14ac:dyDescent="0.25">
      <c r="B19" s="3" t="s">
        <v>16</v>
      </c>
      <c r="C19" s="6">
        <v>0.01</v>
      </c>
      <c r="D19" s="6">
        <v>0.04</v>
      </c>
      <c r="E19" s="6">
        <v>0.09</v>
      </c>
      <c r="F19" s="6">
        <v>0.13</v>
      </c>
      <c r="G19" s="6">
        <v>0.16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L19" s="4" t="s">
        <v>16</v>
      </c>
      <c r="BM19" s="7">
        <f>HLOOKUP(BM$3,$B$13:$BJ$21,MATCH($BL19,$B$13:$B$21,0),FALSE)</f>
        <v>0.04</v>
      </c>
      <c r="BN19" s="7" t="e">
        <f>HLOOKUP(BN$3,$B$13:$BJ$21,MATCH($BL19,$B$13:$B$21,0),FALSE)</f>
        <v>#N/A</v>
      </c>
      <c r="BO19" s="7" t="e">
        <f>HLOOKUP(BO$3,$B$13:$BJ$21,MATCH($BL19,$B$13:$B$21,0),FALSE)</f>
        <v>#N/A</v>
      </c>
      <c r="BP19" s="7" t="e">
        <f>HLOOKUP(BP$3,$B$13:$BJ$21,MATCH($BL19,$B$13:$B$21,0),FALSE)</f>
        <v>#N/A</v>
      </c>
      <c r="BQ19" s="7" t="e">
        <f>HLOOKUP(BQ$3,$B$13:$BJ$21,MATCH($BL19,$B$13:$B$21,0),FALSE)</f>
        <v>#N/A</v>
      </c>
      <c r="BR19" s="7" t="e">
        <f>HLOOKUP(BR$3,$B$13:$BJ$21,MATCH($BL19,$B$13:$B$21,0),FALSE)</f>
        <v>#N/A</v>
      </c>
      <c r="BS19" s="7" t="e">
        <f>HLOOKUP(BS$3,$B$13:$BJ$21,MATCH($BL19,$B$13:$B$21,0),FALSE)</f>
        <v>#N/A</v>
      </c>
      <c r="BT19" s="7" t="e">
        <f>HLOOKUP(BT$3,$B$13:$BJ$21,MATCH($BL19,$B$13:$B$21,0),FALSE)</f>
        <v>#N/A</v>
      </c>
      <c r="BU19" s="7" t="e">
        <f>HLOOKUP(BU$3,$B$13:$BJ$21,MATCH($BL19,$B$13:$B$21,0),FALSE)</f>
        <v>#N/A</v>
      </c>
      <c r="BV19" s="7" t="e">
        <f>HLOOKUP(BV$3,$B$13:$BJ$21,MATCH($BL19,$B$13:$B$21,0),FALSE)</f>
        <v>#N/A</v>
      </c>
      <c r="BW19" s="7" t="e">
        <f>HLOOKUP(BW$3,$B$13:$BJ$21,MATCH($BL19,$B$13:$B$21,0),FALSE)</f>
        <v>#N/A</v>
      </c>
      <c r="BX19" s="7" t="e">
        <f>HLOOKUP(BX$3,$B$13:$BJ$21,MATCH($BL19,$B$13:$B$21,0),FALSE)</f>
        <v>#N/A</v>
      </c>
      <c r="BY19" s="7" t="e">
        <f>HLOOKUP(BY$3,$B$13:$BJ$21,MATCH($BL19,$B$13:$B$21,0),FALSE)</f>
        <v>#N/A</v>
      </c>
      <c r="BZ19" s="7" t="e">
        <f>HLOOKUP(BZ$3,$B$13:$BJ$21,MATCH($BL19,$B$13:$B$21,0),FALSE)</f>
        <v>#N/A</v>
      </c>
      <c r="CA19" s="7" t="e">
        <f>HLOOKUP(CA$3,$B$13:$BJ$21,MATCH($BL19,$B$13:$B$21,0),FALSE)</f>
        <v>#N/A</v>
      </c>
      <c r="CB19" s="7" t="e">
        <f>HLOOKUP(CB$3,$B$13:$BJ$21,MATCH($BL19,$B$13:$B$21,0),FALSE)</f>
        <v>#N/A</v>
      </c>
      <c r="CC19" s="7" t="e">
        <f>HLOOKUP(CC$3,$B$13:$BJ$21,MATCH($BL19,$B$13:$B$21,0),FALSE)</f>
        <v>#N/A</v>
      </c>
      <c r="CD19" s="7" t="e">
        <f>HLOOKUP(CD$3,$B$13:$BJ$21,MATCH($BL19,$B$13:$B$21,0),FALSE)</f>
        <v>#N/A</v>
      </c>
      <c r="CE19" s="7" t="e">
        <f>HLOOKUP(CE$3,$B$13:$BJ$21,MATCH($BL19,$B$13:$B$21,0),FALSE)</f>
        <v>#N/A</v>
      </c>
      <c r="CF19" s="7" t="e">
        <f>HLOOKUP(CF$3,$B$13:$BJ$21,MATCH($BL19,$B$13:$B$21,0),FALSE)</f>
        <v>#N/A</v>
      </c>
      <c r="CG19" s="7">
        <f>HLOOKUP(CG$3,$B$13:$BJ$21,MATCH($BL19,$B$13:$B$21,0),FALSE)</f>
        <v>0.09</v>
      </c>
      <c r="CH19" s="7" t="e">
        <f>HLOOKUP(CH$3,$B$13:$BJ$21,MATCH($BL19,$B$13:$B$21,0),FALSE)</f>
        <v>#N/A</v>
      </c>
      <c r="CI19" s="7" t="e">
        <f>HLOOKUP(CI$3,$B$13:$BJ$21,MATCH($BL19,$B$13:$B$21,0),FALSE)</f>
        <v>#N/A</v>
      </c>
      <c r="CJ19" s="7" t="e">
        <f>HLOOKUP(CJ$3,$B$13:$BJ$21,MATCH($BL19,$B$13:$B$21,0),FALSE)</f>
        <v>#N/A</v>
      </c>
      <c r="CK19" s="7">
        <f>HLOOKUP(CK$3,$B$13:$BJ$21,MATCH($BL19,$B$13:$B$21,0),FALSE)</f>
        <v>0.13</v>
      </c>
      <c r="CL19" s="7" t="e">
        <f>HLOOKUP(CL$3,$B$13:$BJ$21,MATCH($BL19,$B$13:$B$21,0),FALSE)</f>
        <v>#N/A</v>
      </c>
      <c r="CM19" s="7" t="e">
        <f>HLOOKUP(CM$3,$B$13:$BJ$21,MATCH($BL19,$B$13:$B$21,0),FALSE)</f>
        <v>#N/A</v>
      </c>
      <c r="CN19" s="7" t="e">
        <f>HLOOKUP(CN$3,$B$13:$BJ$21,MATCH($BL19,$B$13:$B$21,0),FALSE)</f>
        <v>#N/A</v>
      </c>
      <c r="CO19" s="7" t="e">
        <f>HLOOKUP(CO$3,$B$13:$BJ$21,MATCH($BL19,$B$13:$B$21,0),FALSE)</f>
        <v>#N/A</v>
      </c>
      <c r="CP19" s="7">
        <f>HLOOKUP(CP$3,$B$13:$BJ$21,MATCH($BL19,$B$13:$B$21,0),FALSE)</f>
        <v>0.16</v>
      </c>
      <c r="CQ19" s="7" t="e">
        <f>HLOOKUP(CQ$3,$B$13:$BJ$21,MATCH($BL19,$B$13:$B$21,0),FALSE)</f>
        <v>#N/A</v>
      </c>
      <c r="CR19" s="7" t="e">
        <f>HLOOKUP(CR$3,$B$13:$BJ$21,MATCH($BL19,$B$13:$B$21,0),FALSE)</f>
        <v>#N/A</v>
      </c>
      <c r="CS19" s="7" t="e">
        <f>HLOOKUP(CS$3,$B$13:$BJ$21,MATCH($BL19,$B$13:$B$21,0),FALSE)</f>
        <v>#N/A</v>
      </c>
      <c r="CT19" s="7" t="e">
        <f>HLOOKUP(CT$3,$B$13:$BJ$21,MATCH($BL19,$B$13:$B$21,0),FALSE)</f>
        <v>#N/A</v>
      </c>
    </row>
    <row r="20" spans="2:98" x14ac:dyDescent="0.25">
      <c r="B20" s="3" t="s">
        <v>17</v>
      </c>
      <c r="C20" s="6">
        <v>0.04</v>
      </c>
      <c r="D20" s="6">
        <v>0.04</v>
      </c>
      <c r="E20" s="6">
        <v>0.03</v>
      </c>
      <c r="F20" s="6">
        <v>0.03</v>
      </c>
      <c r="G20" s="6">
        <v>0.03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L20" s="4" t="s">
        <v>17</v>
      </c>
      <c r="BM20" s="7">
        <f>HLOOKUP(BM$3,$B$13:$BJ$21,MATCH($BL20,$B$13:$B$21,0),FALSE)</f>
        <v>0.04</v>
      </c>
      <c r="BN20" s="7" t="e">
        <f>HLOOKUP(BN$3,$B$13:$BJ$21,MATCH($BL20,$B$13:$B$21,0),FALSE)</f>
        <v>#N/A</v>
      </c>
      <c r="BO20" s="7" t="e">
        <f>HLOOKUP(BO$3,$B$13:$BJ$21,MATCH($BL20,$B$13:$B$21,0),FALSE)</f>
        <v>#N/A</v>
      </c>
      <c r="BP20" s="7" t="e">
        <f>HLOOKUP(BP$3,$B$13:$BJ$21,MATCH($BL20,$B$13:$B$21,0),FALSE)</f>
        <v>#N/A</v>
      </c>
      <c r="BQ20" s="7" t="e">
        <f>HLOOKUP(BQ$3,$B$13:$BJ$21,MATCH($BL20,$B$13:$B$21,0),FALSE)</f>
        <v>#N/A</v>
      </c>
      <c r="BR20" s="7" t="e">
        <f>HLOOKUP(BR$3,$B$13:$BJ$21,MATCH($BL20,$B$13:$B$21,0),FALSE)</f>
        <v>#N/A</v>
      </c>
      <c r="BS20" s="7" t="e">
        <f>HLOOKUP(BS$3,$B$13:$BJ$21,MATCH($BL20,$B$13:$B$21,0),FALSE)</f>
        <v>#N/A</v>
      </c>
      <c r="BT20" s="7" t="e">
        <f>HLOOKUP(BT$3,$B$13:$BJ$21,MATCH($BL20,$B$13:$B$21,0),FALSE)</f>
        <v>#N/A</v>
      </c>
      <c r="BU20" s="7" t="e">
        <f>HLOOKUP(BU$3,$B$13:$BJ$21,MATCH($BL20,$B$13:$B$21,0),FALSE)</f>
        <v>#N/A</v>
      </c>
      <c r="BV20" s="7" t="e">
        <f>HLOOKUP(BV$3,$B$13:$BJ$21,MATCH($BL20,$B$13:$B$21,0),FALSE)</f>
        <v>#N/A</v>
      </c>
      <c r="BW20" s="7" t="e">
        <f>HLOOKUP(BW$3,$B$13:$BJ$21,MATCH($BL20,$B$13:$B$21,0),FALSE)</f>
        <v>#N/A</v>
      </c>
      <c r="BX20" s="7" t="e">
        <f>HLOOKUP(BX$3,$B$13:$BJ$21,MATCH($BL20,$B$13:$B$21,0),FALSE)</f>
        <v>#N/A</v>
      </c>
      <c r="BY20" s="7" t="e">
        <f>HLOOKUP(BY$3,$B$13:$BJ$21,MATCH($BL20,$B$13:$B$21,0),FALSE)</f>
        <v>#N/A</v>
      </c>
      <c r="BZ20" s="7" t="e">
        <f>HLOOKUP(BZ$3,$B$13:$BJ$21,MATCH($BL20,$B$13:$B$21,0),FALSE)</f>
        <v>#N/A</v>
      </c>
      <c r="CA20" s="7" t="e">
        <f>HLOOKUP(CA$3,$B$13:$BJ$21,MATCH($BL20,$B$13:$B$21,0),FALSE)</f>
        <v>#N/A</v>
      </c>
      <c r="CB20" s="7" t="e">
        <f>HLOOKUP(CB$3,$B$13:$BJ$21,MATCH($BL20,$B$13:$B$21,0),FALSE)</f>
        <v>#N/A</v>
      </c>
      <c r="CC20" s="7" t="e">
        <f>HLOOKUP(CC$3,$B$13:$BJ$21,MATCH($BL20,$B$13:$B$21,0),FALSE)</f>
        <v>#N/A</v>
      </c>
      <c r="CD20" s="7" t="e">
        <f>HLOOKUP(CD$3,$B$13:$BJ$21,MATCH($BL20,$B$13:$B$21,0),FALSE)</f>
        <v>#N/A</v>
      </c>
      <c r="CE20" s="7" t="e">
        <f>HLOOKUP(CE$3,$B$13:$BJ$21,MATCH($BL20,$B$13:$B$21,0),FALSE)</f>
        <v>#N/A</v>
      </c>
      <c r="CF20" s="7" t="e">
        <f>HLOOKUP(CF$3,$B$13:$BJ$21,MATCH($BL20,$B$13:$B$21,0),FALSE)</f>
        <v>#N/A</v>
      </c>
      <c r="CG20" s="7">
        <f>HLOOKUP(CG$3,$B$13:$BJ$21,MATCH($BL20,$B$13:$B$21,0),FALSE)</f>
        <v>0.03</v>
      </c>
      <c r="CH20" s="7" t="e">
        <f>HLOOKUP(CH$3,$B$13:$BJ$21,MATCH($BL20,$B$13:$B$21,0),FALSE)</f>
        <v>#N/A</v>
      </c>
      <c r="CI20" s="7" t="e">
        <f>HLOOKUP(CI$3,$B$13:$BJ$21,MATCH($BL20,$B$13:$B$21,0),FALSE)</f>
        <v>#N/A</v>
      </c>
      <c r="CJ20" s="7" t="e">
        <f>HLOOKUP(CJ$3,$B$13:$BJ$21,MATCH($BL20,$B$13:$B$21,0),FALSE)</f>
        <v>#N/A</v>
      </c>
      <c r="CK20" s="7">
        <f>HLOOKUP(CK$3,$B$13:$BJ$21,MATCH($BL20,$B$13:$B$21,0),FALSE)</f>
        <v>0.03</v>
      </c>
      <c r="CL20" s="7" t="e">
        <f>HLOOKUP(CL$3,$B$13:$BJ$21,MATCH($BL20,$B$13:$B$21,0),FALSE)</f>
        <v>#N/A</v>
      </c>
      <c r="CM20" s="7" t="e">
        <f>HLOOKUP(CM$3,$B$13:$BJ$21,MATCH($BL20,$B$13:$B$21,0),FALSE)</f>
        <v>#N/A</v>
      </c>
      <c r="CN20" s="7" t="e">
        <f>HLOOKUP(CN$3,$B$13:$BJ$21,MATCH($BL20,$B$13:$B$21,0),FALSE)</f>
        <v>#N/A</v>
      </c>
      <c r="CO20" s="7" t="e">
        <f>HLOOKUP(CO$3,$B$13:$BJ$21,MATCH($BL20,$B$13:$B$21,0),FALSE)</f>
        <v>#N/A</v>
      </c>
      <c r="CP20" s="7">
        <f>HLOOKUP(CP$3,$B$13:$BJ$21,MATCH($BL20,$B$13:$B$21,0),FALSE)</f>
        <v>0.03</v>
      </c>
      <c r="CQ20" s="7" t="e">
        <f>HLOOKUP(CQ$3,$B$13:$BJ$21,MATCH($BL20,$B$13:$B$21,0),FALSE)</f>
        <v>#N/A</v>
      </c>
      <c r="CR20" s="7" t="e">
        <f>HLOOKUP(CR$3,$B$13:$BJ$21,MATCH($BL20,$B$13:$B$21,0),FALSE)</f>
        <v>#N/A</v>
      </c>
      <c r="CS20" s="7" t="e">
        <f>HLOOKUP(CS$3,$B$13:$BJ$21,MATCH($BL20,$B$13:$B$21,0),FALSE)</f>
        <v>#N/A</v>
      </c>
      <c r="CT20" s="7" t="e">
        <f>HLOOKUP(CT$3,$B$13:$BJ$21,MATCH($BL20,$B$13:$B$21,0),FALSE)</f>
        <v>#N/A</v>
      </c>
    </row>
    <row r="21" spans="2:98" x14ac:dyDescent="0.25">
      <c r="B21" s="3" t="s">
        <v>18</v>
      </c>
      <c r="C21" s="6">
        <v>0.10999999999999999</v>
      </c>
      <c r="D21" s="6">
        <v>6.9999999999999951E-2</v>
      </c>
      <c r="E21" s="6">
        <v>8.0000000000000071E-2</v>
      </c>
      <c r="F21" s="6">
        <v>8.9999999999999969E-2</v>
      </c>
      <c r="G21" s="6">
        <v>6.9999999999999951E-2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L21" s="4" t="s">
        <v>18</v>
      </c>
      <c r="BM21" s="7">
        <f>HLOOKUP(BM$3,$B$13:$BJ$21,MATCH($BL21,$B$13:$B$21,0),FALSE)</f>
        <v>6.9999999999999951E-2</v>
      </c>
      <c r="BN21" s="7" t="e">
        <f>HLOOKUP(BN$3,$B$13:$BJ$21,MATCH($BL21,$B$13:$B$21,0),FALSE)</f>
        <v>#N/A</v>
      </c>
      <c r="BO21" s="7" t="e">
        <f>HLOOKUP(BO$3,$B$13:$BJ$21,MATCH($BL21,$B$13:$B$21,0),FALSE)</f>
        <v>#N/A</v>
      </c>
      <c r="BP21" s="7" t="e">
        <f>HLOOKUP(BP$3,$B$13:$BJ$21,MATCH($BL21,$B$13:$B$21,0),FALSE)</f>
        <v>#N/A</v>
      </c>
      <c r="BQ21" s="7" t="e">
        <f>HLOOKUP(BQ$3,$B$13:$BJ$21,MATCH($BL21,$B$13:$B$21,0),FALSE)</f>
        <v>#N/A</v>
      </c>
      <c r="BR21" s="7" t="e">
        <f>HLOOKUP(BR$3,$B$13:$BJ$21,MATCH($BL21,$B$13:$B$21,0),FALSE)</f>
        <v>#N/A</v>
      </c>
      <c r="BS21" s="7" t="e">
        <f>HLOOKUP(BS$3,$B$13:$BJ$21,MATCH($BL21,$B$13:$B$21,0),FALSE)</f>
        <v>#N/A</v>
      </c>
      <c r="BT21" s="7" t="e">
        <f>HLOOKUP(BT$3,$B$13:$BJ$21,MATCH($BL21,$B$13:$B$21,0),FALSE)</f>
        <v>#N/A</v>
      </c>
      <c r="BU21" s="7" t="e">
        <f>HLOOKUP(BU$3,$B$13:$BJ$21,MATCH($BL21,$B$13:$B$21,0),FALSE)</f>
        <v>#N/A</v>
      </c>
      <c r="BV21" s="7" t="e">
        <f>HLOOKUP(BV$3,$B$13:$BJ$21,MATCH($BL21,$B$13:$B$21,0),FALSE)</f>
        <v>#N/A</v>
      </c>
      <c r="BW21" s="7" t="e">
        <f>HLOOKUP(BW$3,$B$13:$BJ$21,MATCH($BL21,$B$13:$B$21,0),FALSE)</f>
        <v>#N/A</v>
      </c>
      <c r="BX21" s="7" t="e">
        <f>HLOOKUP(BX$3,$B$13:$BJ$21,MATCH($BL21,$B$13:$B$21,0),FALSE)</f>
        <v>#N/A</v>
      </c>
      <c r="BY21" s="7" t="e">
        <f>HLOOKUP(BY$3,$B$13:$BJ$21,MATCH($BL21,$B$13:$B$21,0),FALSE)</f>
        <v>#N/A</v>
      </c>
      <c r="BZ21" s="7" t="e">
        <f>HLOOKUP(BZ$3,$B$13:$BJ$21,MATCH($BL21,$B$13:$B$21,0),FALSE)</f>
        <v>#N/A</v>
      </c>
      <c r="CA21" s="7" t="e">
        <f>HLOOKUP(CA$3,$B$13:$BJ$21,MATCH($BL21,$B$13:$B$21,0),FALSE)</f>
        <v>#N/A</v>
      </c>
      <c r="CB21" s="7" t="e">
        <f>HLOOKUP(CB$3,$B$13:$BJ$21,MATCH($BL21,$B$13:$B$21,0),FALSE)</f>
        <v>#N/A</v>
      </c>
      <c r="CC21" s="7" t="e">
        <f>HLOOKUP(CC$3,$B$13:$BJ$21,MATCH($BL21,$B$13:$B$21,0),FALSE)</f>
        <v>#N/A</v>
      </c>
      <c r="CD21" s="7" t="e">
        <f>HLOOKUP(CD$3,$B$13:$BJ$21,MATCH($BL21,$B$13:$B$21,0),FALSE)</f>
        <v>#N/A</v>
      </c>
      <c r="CE21" s="7" t="e">
        <f>HLOOKUP(CE$3,$B$13:$BJ$21,MATCH($BL21,$B$13:$B$21,0),FALSE)</f>
        <v>#N/A</v>
      </c>
      <c r="CF21" s="7" t="e">
        <f>HLOOKUP(CF$3,$B$13:$BJ$21,MATCH($BL21,$B$13:$B$21,0),FALSE)</f>
        <v>#N/A</v>
      </c>
      <c r="CG21" s="7">
        <f>HLOOKUP(CG$3,$B$13:$BJ$21,MATCH($BL21,$B$13:$B$21,0),FALSE)</f>
        <v>8.0000000000000071E-2</v>
      </c>
      <c r="CH21" s="7" t="e">
        <f>HLOOKUP(CH$3,$B$13:$BJ$21,MATCH($BL21,$B$13:$B$21,0),FALSE)</f>
        <v>#N/A</v>
      </c>
      <c r="CI21" s="7" t="e">
        <f>HLOOKUP(CI$3,$B$13:$BJ$21,MATCH($BL21,$B$13:$B$21,0),FALSE)</f>
        <v>#N/A</v>
      </c>
      <c r="CJ21" s="7" t="e">
        <f>HLOOKUP(CJ$3,$B$13:$BJ$21,MATCH($BL21,$B$13:$B$21,0),FALSE)</f>
        <v>#N/A</v>
      </c>
      <c r="CK21" s="7">
        <f>HLOOKUP(CK$3,$B$13:$BJ$21,MATCH($BL21,$B$13:$B$21,0),FALSE)</f>
        <v>8.9999999999999969E-2</v>
      </c>
      <c r="CL21" s="7" t="e">
        <f>HLOOKUP(CL$3,$B$13:$BJ$21,MATCH($BL21,$B$13:$B$21,0),FALSE)</f>
        <v>#N/A</v>
      </c>
      <c r="CM21" s="7" t="e">
        <f>HLOOKUP(CM$3,$B$13:$BJ$21,MATCH($BL21,$B$13:$B$21,0),FALSE)</f>
        <v>#N/A</v>
      </c>
      <c r="CN21" s="7" t="e">
        <f>HLOOKUP(CN$3,$B$13:$BJ$21,MATCH($BL21,$B$13:$B$21,0),FALSE)</f>
        <v>#N/A</v>
      </c>
      <c r="CO21" s="7" t="e">
        <f>HLOOKUP(CO$3,$B$13:$BJ$21,MATCH($BL21,$B$13:$B$21,0),FALSE)</f>
        <v>#N/A</v>
      </c>
      <c r="CP21" s="7">
        <f>HLOOKUP(CP$3,$B$13:$BJ$21,MATCH($BL21,$B$13:$B$21,0),FALSE)</f>
        <v>6.9999999999999951E-2</v>
      </c>
      <c r="CQ21" s="7" t="e">
        <f>HLOOKUP(CQ$3,$B$13:$BJ$21,MATCH($BL21,$B$13:$B$21,0),FALSE)</f>
        <v>#N/A</v>
      </c>
      <c r="CR21" s="7" t="e">
        <f>HLOOKUP(CR$3,$B$13:$BJ$21,MATCH($BL21,$B$13:$B$21,0),FALSE)</f>
        <v>#N/A</v>
      </c>
      <c r="CS21" s="7" t="e">
        <f>HLOOKUP(CS$3,$B$13:$BJ$21,MATCH($BL21,$B$13:$B$21,0),FALSE)</f>
        <v>#N/A</v>
      </c>
      <c r="CT21" s="7" t="e">
        <f>HLOOKUP(CT$3,$B$13:$BJ$21,MATCH($BL21,$B$13:$B$21,0),FALSE)</f>
        <v>#N/A</v>
      </c>
    </row>
    <row r="22" spans="2:98" ht="15.75" thickBot="1" x14ac:dyDescent="0.3"/>
    <row r="23" spans="2:98" ht="15.75" thickBot="1" x14ac:dyDescent="0.3">
      <c r="B23" s="5" t="s">
        <v>20</v>
      </c>
      <c r="C23" s="1">
        <v>43345</v>
      </c>
      <c r="D23" s="1">
        <v>43352</v>
      </c>
      <c r="E23" s="1">
        <v>43359</v>
      </c>
      <c r="F23" s="1">
        <v>43366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L23" s="4" t="s">
        <v>10</v>
      </c>
      <c r="BM23" s="10">
        <v>43333</v>
      </c>
      <c r="BN23" s="10">
        <f>BM23+1</f>
        <v>43334</v>
      </c>
      <c r="BO23" s="10">
        <f t="shared" ref="BO23" si="2">BN23+1</f>
        <v>43335</v>
      </c>
      <c r="BP23" s="10">
        <f t="shared" ref="BP23" si="3">BO23+1</f>
        <v>43336</v>
      </c>
      <c r="BQ23" s="10">
        <f t="shared" ref="BQ23" si="4">BP23+1</f>
        <v>43337</v>
      </c>
      <c r="BR23" s="10">
        <f t="shared" ref="BR23" si="5">BQ23+1</f>
        <v>43338</v>
      </c>
      <c r="BS23" s="10">
        <f t="shared" ref="BS23" si="6">BR23+1</f>
        <v>43339</v>
      </c>
      <c r="BT23" s="10">
        <f t="shared" ref="BT23" si="7">BS23+1</f>
        <v>43340</v>
      </c>
      <c r="BU23" s="10">
        <f t="shared" ref="BU23" si="8">BT23+1</f>
        <v>43341</v>
      </c>
      <c r="BV23" s="10">
        <f t="shared" ref="BV23" si="9">BU23+1</f>
        <v>43342</v>
      </c>
      <c r="BW23" s="10">
        <f t="shared" ref="BW23" si="10">BV23+1</f>
        <v>43343</v>
      </c>
      <c r="BX23" s="10">
        <f t="shared" ref="BX23" si="11">BW23+1</f>
        <v>43344</v>
      </c>
      <c r="BY23" s="10">
        <f t="shared" ref="BY23" si="12">BX23+1</f>
        <v>43345</v>
      </c>
      <c r="BZ23" s="10">
        <f t="shared" ref="BZ23" si="13">BY23+1</f>
        <v>43346</v>
      </c>
      <c r="CA23" s="10">
        <f t="shared" ref="CA23" si="14">BZ23+1</f>
        <v>43347</v>
      </c>
      <c r="CB23" s="10">
        <f t="shared" ref="CB23" si="15">CA23+1</f>
        <v>43348</v>
      </c>
      <c r="CC23" s="10">
        <f t="shared" ref="CC23" si="16">CB23+1</f>
        <v>43349</v>
      </c>
      <c r="CD23" s="10">
        <f t="shared" ref="CD23" si="17">CC23+1</f>
        <v>43350</v>
      </c>
      <c r="CE23" s="10">
        <f t="shared" ref="CE23" si="18">CD23+1</f>
        <v>43351</v>
      </c>
      <c r="CF23" s="10">
        <f t="shared" ref="CF23" si="19">CE23+1</f>
        <v>43352</v>
      </c>
      <c r="CG23" s="10">
        <f t="shared" ref="CG23" si="20">CF23+1</f>
        <v>43353</v>
      </c>
      <c r="CH23" s="10">
        <f t="shared" ref="CH23" si="21">CG23+1</f>
        <v>43354</v>
      </c>
      <c r="CI23" s="10">
        <f t="shared" ref="CI23" si="22">CH23+1</f>
        <v>43355</v>
      </c>
      <c r="CJ23" s="10">
        <f t="shared" ref="CJ23" si="23">CI23+1</f>
        <v>43356</v>
      </c>
      <c r="CK23" s="10">
        <f t="shared" ref="CK23" si="24">CJ23+1</f>
        <v>43357</v>
      </c>
      <c r="CL23" s="10">
        <f t="shared" ref="CL23" si="25">CK23+1</f>
        <v>43358</v>
      </c>
      <c r="CM23" s="10">
        <f t="shared" ref="CM23" si="26">CL23+1</f>
        <v>43359</v>
      </c>
      <c r="CN23" s="10">
        <f t="shared" ref="CN23" si="27">CM23+1</f>
        <v>43360</v>
      </c>
      <c r="CO23" s="10">
        <f t="shared" ref="CO23" si="28">CN23+1</f>
        <v>43361</v>
      </c>
      <c r="CP23" s="10">
        <f t="shared" ref="CP23" si="29">CO23+1</f>
        <v>43362</v>
      </c>
      <c r="CQ23" s="10">
        <f t="shared" ref="CQ23" si="30">CP23+1</f>
        <v>43363</v>
      </c>
      <c r="CR23" s="10">
        <f t="shared" ref="CR23" si="31">CQ23+1</f>
        <v>43364</v>
      </c>
      <c r="CS23" s="10">
        <f t="shared" ref="CS23" si="32">CR23+1</f>
        <v>43365</v>
      </c>
      <c r="CT23" s="10">
        <f t="shared" ref="CT23" si="33">CS23+1</f>
        <v>43366</v>
      </c>
    </row>
    <row r="24" spans="2:98" x14ac:dyDescent="0.25">
      <c r="B24" s="2" t="s">
        <v>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L24" s="4" t="str">
        <f>B24</f>
        <v>NS/NR</v>
      </c>
      <c r="BM24" s="7" t="e">
        <f>HLOOKUP(BM$3,$B$23:$BJ$31,MATCH($BL24,$B$23:$B$31,0),FALSE)</f>
        <v>#N/A</v>
      </c>
      <c r="BN24" s="7" t="e">
        <f t="shared" ref="BN24:CC31" si="34">HLOOKUP(BN$3,$B$23:$BJ$31,MATCH($BL24,$B$23:$B$31,0),FALSE)</f>
        <v>#N/A</v>
      </c>
      <c r="BO24" s="7" t="e">
        <f t="shared" si="34"/>
        <v>#N/A</v>
      </c>
      <c r="BP24" s="7" t="e">
        <f t="shared" si="34"/>
        <v>#N/A</v>
      </c>
      <c r="BQ24" s="7" t="e">
        <f t="shared" si="34"/>
        <v>#N/A</v>
      </c>
      <c r="BR24" s="7" t="e">
        <f t="shared" si="34"/>
        <v>#N/A</v>
      </c>
      <c r="BS24" s="7" t="e">
        <f t="shared" si="34"/>
        <v>#N/A</v>
      </c>
      <c r="BT24" s="7" t="e">
        <f t="shared" si="34"/>
        <v>#N/A</v>
      </c>
      <c r="BU24" s="7" t="e">
        <f t="shared" si="34"/>
        <v>#N/A</v>
      </c>
      <c r="BV24" s="7" t="e">
        <f t="shared" si="34"/>
        <v>#N/A</v>
      </c>
      <c r="BW24" s="7" t="e">
        <f t="shared" si="34"/>
        <v>#N/A</v>
      </c>
      <c r="BX24" s="7" t="e">
        <f t="shared" si="34"/>
        <v>#N/A</v>
      </c>
      <c r="BY24" s="7">
        <f t="shared" si="34"/>
        <v>0</v>
      </c>
      <c r="BZ24" s="7" t="e">
        <f t="shared" si="34"/>
        <v>#N/A</v>
      </c>
      <c r="CA24" s="7" t="e">
        <f t="shared" si="34"/>
        <v>#N/A</v>
      </c>
      <c r="CB24" s="7" t="e">
        <f t="shared" si="34"/>
        <v>#N/A</v>
      </c>
      <c r="CC24" s="7" t="e">
        <f t="shared" si="34"/>
        <v>#N/A</v>
      </c>
      <c r="CD24" s="7" t="e">
        <f t="shared" ref="CD24:CS31" si="35">HLOOKUP(CD$3,$B$23:$BJ$31,MATCH($BL24,$B$23:$B$31,0),FALSE)</f>
        <v>#N/A</v>
      </c>
      <c r="CE24" s="7" t="e">
        <f t="shared" si="35"/>
        <v>#N/A</v>
      </c>
      <c r="CF24" s="7">
        <f t="shared" si="35"/>
        <v>0</v>
      </c>
      <c r="CG24" s="7" t="e">
        <f t="shared" si="35"/>
        <v>#N/A</v>
      </c>
      <c r="CH24" s="7" t="e">
        <f t="shared" si="35"/>
        <v>#N/A</v>
      </c>
      <c r="CI24" s="7" t="e">
        <f t="shared" si="35"/>
        <v>#N/A</v>
      </c>
      <c r="CJ24" s="7" t="e">
        <f t="shared" si="35"/>
        <v>#N/A</v>
      </c>
      <c r="CK24" s="7" t="e">
        <f t="shared" si="35"/>
        <v>#N/A</v>
      </c>
      <c r="CL24" s="7" t="e">
        <f t="shared" si="35"/>
        <v>#N/A</v>
      </c>
      <c r="CM24" s="7">
        <f t="shared" si="35"/>
        <v>0</v>
      </c>
      <c r="CN24" s="7" t="e">
        <f t="shared" si="35"/>
        <v>#N/A</v>
      </c>
      <c r="CO24" s="7" t="e">
        <f t="shared" si="35"/>
        <v>#N/A</v>
      </c>
      <c r="CP24" s="7" t="e">
        <f t="shared" si="35"/>
        <v>#N/A</v>
      </c>
      <c r="CQ24" s="7" t="e">
        <f t="shared" si="35"/>
        <v>#N/A</v>
      </c>
      <c r="CR24" s="7" t="e">
        <f t="shared" si="35"/>
        <v>#N/A</v>
      </c>
      <c r="CS24" s="7" t="e">
        <f t="shared" si="35"/>
        <v>#N/A</v>
      </c>
      <c r="CT24" s="7">
        <f t="shared" ref="CT24:CT31" si="36">HLOOKUP(CT$3,$B$23:$BJ$31,MATCH($BL24,$B$23:$B$31,0),FALSE)</f>
        <v>0</v>
      </c>
    </row>
    <row r="25" spans="2:98" x14ac:dyDescent="0.25">
      <c r="B25" s="3" t="s">
        <v>0</v>
      </c>
      <c r="C25" s="6">
        <f>C5/(1-C$4)</f>
        <v>0.36111111111111116</v>
      </c>
      <c r="D25" s="6">
        <f>D5/(1-D$4)</f>
        <v>0.39473684210526316</v>
      </c>
      <c r="E25" s="6">
        <f>E5/(1-E$4)</f>
        <v>0.3928571428571429</v>
      </c>
      <c r="F25" s="6">
        <f>F5/(1-F$4)</f>
        <v>0.37931034482758624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L25" s="4" t="str">
        <f>B25</f>
        <v>Bolsonaro</v>
      </c>
      <c r="BM25" s="7" t="e">
        <f t="shared" ref="BM25:BV31" si="37">HLOOKUP(BM$3,$B$23:$BJ$31,MATCH($BL25,$B$23:$B$31,0),FALSE)</f>
        <v>#N/A</v>
      </c>
      <c r="BN25" s="7" t="e">
        <f t="shared" si="34"/>
        <v>#N/A</v>
      </c>
      <c r="BO25" s="7" t="e">
        <f t="shared" si="34"/>
        <v>#N/A</v>
      </c>
      <c r="BP25" s="7" t="e">
        <f t="shared" si="34"/>
        <v>#N/A</v>
      </c>
      <c r="BQ25" s="7" t="e">
        <f t="shared" si="34"/>
        <v>#N/A</v>
      </c>
      <c r="BR25" s="7" t="e">
        <f t="shared" si="34"/>
        <v>#N/A</v>
      </c>
      <c r="BS25" s="7" t="e">
        <f t="shared" si="34"/>
        <v>#N/A</v>
      </c>
      <c r="BT25" s="7" t="e">
        <f t="shared" si="34"/>
        <v>#N/A</v>
      </c>
      <c r="BU25" s="7" t="e">
        <f t="shared" si="34"/>
        <v>#N/A</v>
      </c>
      <c r="BV25" s="7" t="e">
        <f t="shared" si="34"/>
        <v>#N/A</v>
      </c>
      <c r="BW25" s="7" t="e">
        <f t="shared" si="34"/>
        <v>#N/A</v>
      </c>
      <c r="BX25" s="7" t="e">
        <f t="shared" si="34"/>
        <v>#N/A</v>
      </c>
      <c r="BY25" s="7">
        <f t="shared" si="34"/>
        <v>0.36111111111111116</v>
      </c>
      <c r="BZ25" s="7" t="e">
        <f t="shared" si="34"/>
        <v>#N/A</v>
      </c>
      <c r="CA25" s="7" t="e">
        <f t="shared" si="34"/>
        <v>#N/A</v>
      </c>
      <c r="CB25" s="7" t="e">
        <f t="shared" si="34"/>
        <v>#N/A</v>
      </c>
      <c r="CC25" s="7" t="e">
        <f t="shared" si="34"/>
        <v>#N/A</v>
      </c>
      <c r="CD25" s="7" t="e">
        <f t="shared" si="35"/>
        <v>#N/A</v>
      </c>
      <c r="CE25" s="7" t="e">
        <f t="shared" si="35"/>
        <v>#N/A</v>
      </c>
      <c r="CF25" s="7">
        <f t="shared" si="35"/>
        <v>0.39473684210526316</v>
      </c>
      <c r="CG25" s="7" t="e">
        <f t="shared" si="35"/>
        <v>#N/A</v>
      </c>
      <c r="CH25" s="7" t="e">
        <f t="shared" si="35"/>
        <v>#N/A</v>
      </c>
      <c r="CI25" s="7" t="e">
        <f t="shared" si="35"/>
        <v>#N/A</v>
      </c>
      <c r="CJ25" s="7" t="e">
        <f t="shared" si="35"/>
        <v>#N/A</v>
      </c>
      <c r="CK25" s="7" t="e">
        <f t="shared" si="35"/>
        <v>#N/A</v>
      </c>
      <c r="CL25" s="7" t="e">
        <f t="shared" si="35"/>
        <v>#N/A</v>
      </c>
      <c r="CM25" s="7">
        <f t="shared" si="35"/>
        <v>0.3928571428571429</v>
      </c>
      <c r="CN25" s="7" t="e">
        <f t="shared" si="35"/>
        <v>#N/A</v>
      </c>
      <c r="CO25" s="7" t="e">
        <f t="shared" si="35"/>
        <v>#N/A</v>
      </c>
      <c r="CP25" s="7" t="e">
        <f t="shared" si="35"/>
        <v>#N/A</v>
      </c>
      <c r="CQ25" s="7" t="e">
        <f t="shared" si="35"/>
        <v>#N/A</v>
      </c>
      <c r="CR25" s="7" t="e">
        <f t="shared" si="35"/>
        <v>#N/A</v>
      </c>
      <c r="CS25" s="7" t="e">
        <f t="shared" si="35"/>
        <v>#N/A</v>
      </c>
      <c r="CT25" s="7">
        <f t="shared" si="36"/>
        <v>0.37931034482758624</v>
      </c>
    </row>
    <row r="26" spans="2:98" x14ac:dyDescent="0.25">
      <c r="B26" s="3" t="s">
        <v>4</v>
      </c>
      <c r="C26" s="6">
        <f>C6/(1-C$4)</f>
        <v>0.15277777777777779</v>
      </c>
      <c r="D26" s="6">
        <f>D6/(1-D$4)</f>
        <v>0.10526315789473684</v>
      </c>
      <c r="E26" s="6">
        <f>E6/(1-E$4)</f>
        <v>5.9523809523809527E-2</v>
      </c>
      <c r="F26" s="6">
        <f>F6/(1-F$4)</f>
        <v>5.7471264367816098E-2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L26" s="4" t="str">
        <f>B26</f>
        <v>Marina</v>
      </c>
      <c r="BM26" s="7" t="e">
        <f t="shared" si="37"/>
        <v>#N/A</v>
      </c>
      <c r="BN26" s="7" t="e">
        <f t="shared" si="34"/>
        <v>#N/A</v>
      </c>
      <c r="BO26" s="7" t="e">
        <f t="shared" si="34"/>
        <v>#N/A</v>
      </c>
      <c r="BP26" s="7" t="e">
        <f t="shared" si="34"/>
        <v>#N/A</v>
      </c>
      <c r="BQ26" s="7" t="e">
        <f t="shared" si="34"/>
        <v>#N/A</v>
      </c>
      <c r="BR26" s="7" t="e">
        <f t="shared" si="34"/>
        <v>#N/A</v>
      </c>
      <c r="BS26" s="7" t="e">
        <f t="shared" si="34"/>
        <v>#N/A</v>
      </c>
      <c r="BT26" s="7" t="e">
        <f t="shared" si="34"/>
        <v>#N/A</v>
      </c>
      <c r="BU26" s="7" t="e">
        <f t="shared" si="34"/>
        <v>#N/A</v>
      </c>
      <c r="BV26" s="7" t="e">
        <f t="shared" si="34"/>
        <v>#N/A</v>
      </c>
      <c r="BW26" s="7" t="e">
        <f t="shared" si="34"/>
        <v>#N/A</v>
      </c>
      <c r="BX26" s="7" t="e">
        <f t="shared" si="34"/>
        <v>#N/A</v>
      </c>
      <c r="BY26" s="7">
        <f t="shared" si="34"/>
        <v>0.15277777777777779</v>
      </c>
      <c r="BZ26" s="7" t="e">
        <f t="shared" si="34"/>
        <v>#N/A</v>
      </c>
      <c r="CA26" s="7" t="e">
        <f t="shared" si="34"/>
        <v>#N/A</v>
      </c>
      <c r="CB26" s="7" t="e">
        <f t="shared" si="34"/>
        <v>#N/A</v>
      </c>
      <c r="CC26" s="7" t="e">
        <f t="shared" si="34"/>
        <v>#N/A</v>
      </c>
      <c r="CD26" s="7" t="e">
        <f t="shared" si="35"/>
        <v>#N/A</v>
      </c>
      <c r="CE26" s="7" t="e">
        <f t="shared" si="35"/>
        <v>#N/A</v>
      </c>
      <c r="CF26" s="7">
        <f t="shared" si="35"/>
        <v>0.10526315789473684</v>
      </c>
      <c r="CG26" s="7" t="e">
        <f t="shared" si="35"/>
        <v>#N/A</v>
      </c>
      <c r="CH26" s="7" t="e">
        <f t="shared" si="35"/>
        <v>#N/A</v>
      </c>
      <c r="CI26" s="7" t="e">
        <f t="shared" si="35"/>
        <v>#N/A</v>
      </c>
      <c r="CJ26" s="7" t="e">
        <f t="shared" si="35"/>
        <v>#N/A</v>
      </c>
      <c r="CK26" s="7" t="e">
        <f t="shared" si="35"/>
        <v>#N/A</v>
      </c>
      <c r="CL26" s="7" t="e">
        <f t="shared" si="35"/>
        <v>#N/A</v>
      </c>
      <c r="CM26" s="7">
        <f t="shared" si="35"/>
        <v>5.9523809523809527E-2</v>
      </c>
      <c r="CN26" s="7" t="e">
        <f t="shared" si="35"/>
        <v>#N/A</v>
      </c>
      <c r="CO26" s="7" t="e">
        <f t="shared" si="35"/>
        <v>#N/A</v>
      </c>
      <c r="CP26" s="7" t="e">
        <f t="shared" si="35"/>
        <v>#N/A</v>
      </c>
      <c r="CQ26" s="7" t="e">
        <f t="shared" si="35"/>
        <v>#N/A</v>
      </c>
      <c r="CR26" s="7" t="e">
        <f t="shared" si="35"/>
        <v>#N/A</v>
      </c>
      <c r="CS26" s="7" t="e">
        <f t="shared" si="35"/>
        <v>#N/A</v>
      </c>
      <c r="CT26" s="7">
        <f t="shared" si="36"/>
        <v>5.7471264367816098E-2</v>
      </c>
    </row>
    <row r="27" spans="2:98" x14ac:dyDescent="0.25">
      <c r="B27" s="3" t="s">
        <v>2</v>
      </c>
      <c r="C27" s="6">
        <f>C7/(1-C$4)</f>
        <v>0.11111111111111112</v>
      </c>
      <c r="D27" s="6">
        <f>D7/(1-D$4)</f>
        <v>0.10526315789473684</v>
      </c>
      <c r="E27" s="6">
        <f>E7/(1-E$4)</f>
        <v>7.1428571428571425E-2</v>
      </c>
      <c r="F27" s="6">
        <f>F7/(1-F$4)</f>
        <v>9.1954022988505746E-2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L27" s="4" t="str">
        <f>B27</f>
        <v>Alckmin</v>
      </c>
      <c r="BM27" s="7" t="e">
        <f t="shared" si="37"/>
        <v>#N/A</v>
      </c>
      <c r="BN27" s="7" t="e">
        <f t="shared" si="34"/>
        <v>#N/A</v>
      </c>
      <c r="BO27" s="7" t="e">
        <f t="shared" si="34"/>
        <v>#N/A</v>
      </c>
      <c r="BP27" s="7" t="e">
        <f t="shared" si="34"/>
        <v>#N/A</v>
      </c>
      <c r="BQ27" s="7" t="e">
        <f t="shared" si="34"/>
        <v>#N/A</v>
      </c>
      <c r="BR27" s="7" t="e">
        <f t="shared" si="34"/>
        <v>#N/A</v>
      </c>
      <c r="BS27" s="7" t="e">
        <f t="shared" si="34"/>
        <v>#N/A</v>
      </c>
      <c r="BT27" s="7" t="e">
        <f t="shared" si="34"/>
        <v>#N/A</v>
      </c>
      <c r="BU27" s="7" t="e">
        <f t="shared" si="34"/>
        <v>#N/A</v>
      </c>
      <c r="BV27" s="7" t="e">
        <f t="shared" si="34"/>
        <v>#N/A</v>
      </c>
      <c r="BW27" s="7" t="e">
        <f t="shared" si="34"/>
        <v>#N/A</v>
      </c>
      <c r="BX27" s="7" t="e">
        <f t="shared" si="34"/>
        <v>#N/A</v>
      </c>
      <c r="BY27" s="7">
        <f t="shared" si="34"/>
        <v>0.11111111111111112</v>
      </c>
      <c r="BZ27" s="7" t="e">
        <f t="shared" si="34"/>
        <v>#N/A</v>
      </c>
      <c r="CA27" s="7" t="e">
        <f t="shared" si="34"/>
        <v>#N/A</v>
      </c>
      <c r="CB27" s="7" t="e">
        <f t="shared" si="34"/>
        <v>#N/A</v>
      </c>
      <c r="CC27" s="7" t="e">
        <f t="shared" si="34"/>
        <v>#N/A</v>
      </c>
      <c r="CD27" s="7" t="e">
        <f t="shared" si="35"/>
        <v>#N/A</v>
      </c>
      <c r="CE27" s="7" t="e">
        <f t="shared" si="35"/>
        <v>#N/A</v>
      </c>
      <c r="CF27" s="7">
        <f t="shared" si="35"/>
        <v>0.10526315789473684</v>
      </c>
      <c r="CG27" s="7" t="e">
        <f t="shared" si="35"/>
        <v>#N/A</v>
      </c>
      <c r="CH27" s="7" t="e">
        <f t="shared" si="35"/>
        <v>#N/A</v>
      </c>
      <c r="CI27" s="7" t="e">
        <f t="shared" si="35"/>
        <v>#N/A</v>
      </c>
      <c r="CJ27" s="7" t="e">
        <f t="shared" si="35"/>
        <v>#N/A</v>
      </c>
      <c r="CK27" s="7" t="e">
        <f t="shared" si="35"/>
        <v>#N/A</v>
      </c>
      <c r="CL27" s="7" t="e">
        <f t="shared" si="35"/>
        <v>#N/A</v>
      </c>
      <c r="CM27" s="7">
        <f t="shared" si="35"/>
        <v>7.1428571428571425E-2</v>
      </c>
      <c r="CN27" s="7" t="e">
        <f t="shared" si="35"/>
        <v>#N/A</v>
      </c>
      <c r="CO27" s="7" t="e">
        <f t="shared" si="35"/>
        <v>#N/A</v>
      </c>
      <c r="CP27" s="7" t="e">
        <f t="shared" si="35"/>
        <v>#N/A</v>
      </c>
      <c r="CQ27" s="7" t="e">
        <f t="shared" si="35"/>
        <v>#N/A</v>
      </c>
      <c r="CR27" s="7" t="e">
        <f t="shared" si="35"/>
        <v>#N/A</v>
      </c>
      <c r="CS27" s="7" t="e">
        <f t="shared" si="35"/>
        <v>#N/A</v>
      </c>
      <c r="CT27" s="7">
        <f t="shared" si="36"/>
        <v>9.1954022988505746E-2</v>
      </c>
    </row>
    <row r="28" spans="2:98" x14ac:dyDescent="0.25">
      <c r="B28" s="3" t="s">
        <v>5</v>
      </c>
      <c r="C28" s="6">
        <f>C8/(1-C$4)</f>
        <v>0.16666666666666666</v>
      </c>
      <c r="D28" s="6">
        <f>D8/(1-D$4)</f>
        <v>0.15789473684210525</v>
      </c>
      <c r="E28" s="6">
        <f>E8/(1-E$4)</f>
        <v>0.16666666666666669</v>
      </c>
      <c r="F28" s="6">
        <f>F8/(1-F$4)</f>
        <v>0.1149425287356322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L28" s="4" t="str">
        <f>B28</f>
        <v>Ciro</v>
      </c>
      <c r="BM28" s="7" t="e">
        <f t="shared" si="37"/>
        <v>#N/A</v>
      </c>
      <c r="BN28" s="7" t="e">
        <f t="shared" si="34"/>
        <v>#N/A</v>
      </c>
      <c r="BO28" s="7" t="e">
        <f t="shared" si="34"/>
        <v>#N/A</v>
      </c>
      <c r="BP28" s="7" t="e">
        <f t="shared" si="34"/>
        <v>#N/A</v>
      </c>
      <c r="BQ28" s="7" t="e">
        <f t="shared" si="34"/>
        <v>#N/A</v>
      </c>
      <c r="BR28" s="7" t="e">
        <f t="shared" si="34"/>
        <v>#N/A</v>
      </c>
      <c r="BS28" s="7" t="e">
        <f t="shared" si="34"/>
        <v>#N/A</v>
      </c>
      <c r="BT28" s="7" t="e">
        <f t="shared" si="34"/>
        <v>#N/A</v>
      </c>
      <c r="BU28" s="7" t="e">
        <f t="shared" si="34"/>
        <v>#N/A</v>
      </c>
      <c r="BV28" s="7" t="e">
        <f t="shared" si="34"/>
        <v>#N/A</v>
      </c>
      <c r="BW28" s="7" t="e">
        <f t="shared" si="34"/>
        <v>#N/A</v>
      </c>
      <c r="BX28" s="7" t="e">
        <f t="shared" si="34"/>
        <v>#N/A</v>
      </c>
      <c r="BY28" s="7">
        <f t="shared" si="34"/>
        <v>0.16666666666666666</v>
      </c>
      <c r="BZ28" s="7" t="e">
        <f t="shared" si="34"/>
        <v>#N/A</v>
      </c>
      <c r="CA28" s="7" t="e">
        <f t="shared" si="34"/>
        <v>#N/A</v>
      </c>
      <c r="CB28" s="7" t="e">
        <f t="shared" si="34"/>
        <v>#N/A</v>
      </c>
      <c r="CC28" s="7" t="e">
        <f t="shared" si="34"/>
        <v>#N/A</v>
      </c>
      <c r="CD28" s="7" t="e">
        <f t="shared" si="35"/>
        <v>#N/A</v>
      </c>
      <c r="CE28" s="7" t="e">
        <f t="shared" si="35"/>
        <v>#N/A</v>
      </c>
      <c r="CF28" s="7">
        <f t="shared" si="35"/>
        <v>0.15789473684210525</v>
      </c>
      <c r="CG28" s="7" t="e">
        <f t="shared" si="35"/>
        <v>#N/A</v>
      </c>
      <c r="CH28" s="7" t="e">
        <f t="shared" si="35"/>
        <v>#N/A</v>
      </c>
      <c r="CI28" s="7" t="e">
        <f t="shared" si="35"/>
        <v>#N/A</v>
      </c>
      <c r="CJ28" s="7" t="e">
        <f t="shared" si="35"/>
        <v>#N/A</v>
      </c>
      <c r="CK28" s="7" t="e">
        <f t="shared" si="35"/>
        <v>#N/A</v>
      </c>
      <c r="CL28" s="7" t="e">
        <f t="shared" si="35"/>
        <v>#N/A</v>
      </c>
      <c r="CM28" s="7">
        <f t="shared" si="35"/>
        <v>0.16666666666666669</v>
      </c>
      <c r="CN28" s="7" t="e">
        <f t="shared" si="35"/>
        <v>#N/A</v>
      </c>
      <c r="CO28" s="7" t="e">
        <f t="shared" si="35"/>
        <v>#N/A</v>
      </c>
      <c r="CP28" s="7" t="e">
        <f t="shared" si="35"/>
        <v>#N/A</v>
      </c>
      <c r="CQ28" s="7" t="e">
        <f t="shared" si="35"/>
        <v>#N/A</v>
      </c>
      <c r="CR28" s="7" t="e">
        <f t="shared" si="35"/>
        <v>#N/A</v>
      </c>
      <c r="CS28" s="7" t="e">
        <f t="shared" si="35"/>
        <v>#N/A</v>
      </c>
      <c r="CT28" s="7">
        <f t="shared" si="36"/>
        <v>0.1149425287356322</v>
      </c>
    </row>
    <row r="29" spans="2:98" x14ac:dyDescent="0.25">
      <c r="B29" s="3" t="s">
        <v>6</v>
      </c>
      <c r="C29" s="6">
        <f>C9/(1-C$4)</f>
        <v>8.3333333333333329E-2</v>
      </c>
      <c r="D29" s="6">
        <f>D9/(1-D$4)</f>
        <v>0.10526315789473684</v>
      </c>
      <c r="E29" s="6">
        <f>E9/(1-E$4)</f>
        <v>0.19047619047619049</v>
      </c>
      <c r="F29" s="6">
        <f>F9/(1-F$4)</f>
        <v>0.26436781609195403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L29" s="4" t="str">
        <f>B29</f>
        <v>Haddad</v>
      </c>
      <c r="BM29" s="7" t="e">
        <f t="shared" si="37"/>
        <v>#N/A</v>
      </c>
      <c r="BN29" s="7" t="e">
        <f t="shared" si="34"/>
        <v>#N/A</v>
      </c>
      <c r="BO29" s="7" t="e">
        <f t="shared" si="34"/>
        <v>#N/A</v>
      </c>
      <c r="BP29" s="7" t="e">
        <f t="shared" si="34"/>
        <v>#N/A</v>
      </c>
      <c r="BQ29" s="7" t="e">
        <f t="shared" si="34"/>
        <v>#N/A</v>
      </c>
      <c r="BR29" s="7" t="e">
        <f t="shared" si="34"/>
        <v>#N/A</v>
      </c>
      <c r="BS29" s="7" t="e">
        <f t="shared" si="34"/>
        <v>#N/A</v>
      </c>
      <c r="BT29" s="7" t="e">
        <f t="shared" si="34"/>
        <v>#N/A</v>
      </c>
      <c r="BU29" s="7" t="e">
        <f t="shared" si="34"/>
        <v>#N/A</v>
      </c>
      <c r="BV29" s="7" t="e">
        <f t="shared" si="34"/>
        <v>#N/A</v>
      </c>
      <c r="BW29" s="7" t="e">
        <f t="shared" si="34"/>
        <v>#N/A</v>
      </c>
      <c r="BX29" s="7" t="e">
        <f t="shared" si="34"/>
        <v>#N/A</v>
      </c>
      <c r="BY29" s="7">
        <f t="shared" si="34"/>
        <v>8.3333333333333329E-2</v>
      </c>
      <c r="BZ29" s="7" t="e">
        <f t="shared" si="34"/>
        <v>#N/A</v>
      </c>
      <c r="CA29" s="7" t="e">
        <f t="shared" si="34"/>
        <v>#N/A</v>
      </c>
      <c r="CB29" s="7" t="e">
        <f t="shared" si="34"/>
        <v>#N/A</v>
      </c>
      <c r="CC29" s="7" t="e">
        <f t="shared" si="34"/>
        <v>#N/A</v>
      </c>
      <c r="CD29" s="7" t="e">
        <f t="shared" si="35"/>
        <v>#N/A</v>
      </c>
      <c r="CE29" s="7" t="e">
        <f t="shared" si="35"/>
        <v>#N/A</v>
      </c>
      <c r="CF29" s="7">
        <f t="shared" si="35"/>
        <v>0.10526315789473684</v>
      </c>
      <c r="CG29" s="7" t="e">
        <f t="shared" si="35"/>
        <v>#N/A</v>
      </c>
      <c r="CH29" s="7" t="e">
        <f t="shared" si="35"/>
        <v>#N/A</v>
      </c>
      <c r="CI29" s="7" t="e">
        <f t="shared" si="35"/>
        <v>#N/A</v>
      </c>
      <c r="CJ29" s="7" t="e">
        <f t="shared" si="35"/>
        <v>#N/A</v>
      </c>
      <c r="CK29" s="7" t="e">
        <f t="shared" si="35"/>
        <v>#N/A</v>
      </c>
      <c r="CL29" s="7" t="e">
        <f t="shared" si="35"/>
        <v>#N/A</v>
      </c>
      <c r="CM29" s="7">
        <f t="shared" si="35"/>
        <v>0.19047619047619049</v>
      </c>
      <c r="CN29" s="7" t="e">
        <f t="shared" si="35"/>
        <v>#N/A</v>
      </c>
      <c r="CO29" s="7" t="e">
        <f t="shared" si="35"/>
        <v>#N/A</v>
      </c>
      <c r="CP29" s="7" t="e">
        <f t="shared" si="35"/>
        <v>#N/A</v>
      </c>
      <c r="CQ29" s="7" t="e">
        <f t="shared" si="35"/>
        <v>#N/A</v>
      </c>
      <c r="CR29" s="7" t="e">
        <f t="shared" si="35"/>
        <v>#N/A</v>
      </c>
      <c r="CS29" s="7" t="e">
        <f t="shared" si="35"/>
        <v>#N/A</v>
      </c>
      <c r="CT29" s="7">
        <f t="shared" si="36"/>
        <v>0.26436781609195403</v>
      </c>
    </row>
    <row r="30" spans="2:98" x14ac:dyDescent="0.25">
      <c r="B30" s="3" t="s">
        <v>3</v>
      </c>
      <c r="C30" s="6">
        <f>C10/(1-C$4)</f>
        <v>0</v>
      </c>
      <c r="D30" s="6">
        <f>D10/(1-D$4)</f>
        <v>0</v>
      </c>
      <c r="E30" s="6">
        <f>E10/(1-E$4)</f>
        <v>0</v>
      </c>
      <c r="F30" s="6">
        <f>F10/(1-F$4)</f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L30" s="4" t="str">
        <f>B30</f>
        <v>Alvaro Dias</v>
      </c>
      <c r="BM30" s="7" t="e">
        <f t="shared" si="37"/>
        <v>#N/A</v>
      </c>
      <c r="BN30" s="7" t="e">
        <f t="shared" si="34"/>
        <v>#N/A</v>
      </c>
      <c r="BO30" s="7" t="e">
        <f t="shared" si="34"/>
        <v>#N/A</v>
      </c>
      <c r="BP30" s="7" t="e">
        <f t="shared" si="34"/>
        <v>#N/A</v>
      </c>
      <c r="BQ30" s="7" t="e">
        <f t="shared" si="34"/>
        <v>#N/A</v>
      </c>
      <c r="BR30" s="7" t="e">
        <f t="shared" si="34"/>
        <v>#N/A</v>
      </c>
      <c r="BS30" s="7" t="e">
        <f t="shared" si="34"/>
        <v>#N/A</v>
      </c>
      <c r="BT30" s="7" t="e">
        <f t="shared" si="34"/>
        <v>#N/A</v>
      </c>
      <c r="BU30" s="7" t="e">
        <f t="shared" si="34"/>
        <v>#N/A</v>
      </c>
      <c r="BV30" s="7" t="e">
        <f t="shared" si="34"/>
        <v>#N/A</v>
      </c>
      <c r="BW30" s="7" t="e">
        <f t="shared" si="34"/>
        <v>#N/A</v>
      </c>
      <c r="BX30" s="7" t="e">
        <f t="shared" si="34"/>
        <v>#N/A</v>
      </c>
      <c r="BY30" s="7">
        <f t="shared" si="34"/>
        <v>0</v>
      </c>
      <c r="BZ30" s="7" t="e">
        <f t="shared" si="34"/>
        <v>#N/A</v>
      </c>
      <c r="CA30" s="7" t="e">
        <f t="shared" si="34"/>
        <v>#N/A</v>
      </c>
      <c r="CB30" s="7" t="e">
        <f t="shared" si="34"/>
        <v>#N/A</v>
      </c>
      <c r="CC30" s="7" t="e">
        <f t="shared" si="34"/>
        <v>#N/A</v>
      </c>
      <c r="CD30" s="7" t="e">
        <f t="shared" si="35"/>
        <v>#N/A</v>
      </c>
      <c r="CE30" s="7" t="e">
        <f t="shared" si="35"/>
        <v>#N/A</v>
      </c>
      <c r="CF30" s="7">
        <f t="shared" si="35"/>
        <v>0</v>
      </c>
      <c r="CG30" s="7" t="e">
        <f t="shared" si="35"/>
        <v>#N/A</v>
      </c>
      <c r="CH30" s="7" t="e">
        <f t="shared" si="35"/>
        <v>#N/A</v>
      </c>
      <c r="CI30" s="7" t="e">
        <f t="shared" si="35"/>
        <v>#N/A</v>
      </c>
      <c r="CJ30" s="7" t="e">
        <f t="shared" si="35"/>
        <v>#N/A</v>
      </c>
      <c r="CK30" s="7" t="e">
        <f t="shared" si="35"/>
        <v>#N/A</v>
      </c>
      <c r="CL30" s="7" t="e">
        <f t="shared" si="35"/>
        <v>#N/A</v>
      </c>
      <c r="CM30" s="7">
        <f t="shared" si="35"/>
        <v>0</v>
      </c>
      <c r="CN30" s="7" t="e">
        <f t="shared" si="35"/>
        <v>#N/A</v>
      </c>
      <c r="CO30" s="7" t="e">
        <f t="shared" si="35"/>
        <v>#N/A</v>
      </c>
      <c r="CP30" s="7" t="e">
        <f t="shared" si="35"/>
        <v>#N/A</v>
      </c>
      <c r="CQ30" s="7" t="e">
        <f t="shared" si="35"/>
        <v>#N/A</v>
      </c>
      <c r="CR30" s="7" t="e">
        <f t="shared" si="35"/>
        <v>#N/A</v>
      </c>
      <c r="CS30" s="7" t="e">
        <f t="shared" si="35"/>
        <v>#N/A</v>
      </c>
      <c r="CT30" s="7">
        <f t="shared" si="36"/>
        <v>0</v>
      </c>
    </row>
    <row r="31" spans="2:98" x14ac:dyDescent="0.25">
      <c r="B31" s="3" t="s">
        <v>11</v>
      </c>
      <c r="C31" s="6">
        <f>C11/(1-C$4)</f>
        <v>0</v>
      </c>
      <c r="D31" s="6">
        <f>D11/(1-D$4)</f>
        <v>0</v>
      </c>
      <c r="E31" s="6">
        <f>E11/(1-E$4)</f>
        <v>0</v>
      </c>
      <c r="F31" s="6">
        <f>F11/(1-F$4)</f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L31" s="4" t="str">
        <f>B31</f>
        <v>DEMAIS</v>
      </c>
      <c r="BM31" s="7" t="e">
        <f t="shared" si="37"/>
        <v>#N/A</v>
      </c>
      <c r="BN31" s="7" t="e">
        <f t="shared" si="34"/>
        <v>#N/A</v>
      </c>
      <c r="BO31" s="7" t="e">
        <f t="shared" si="34"/>
        <v>#N/A</v>
      </c>
      <c r="BP31" s="7" t="e">
        <f t="shared" si="34"/>
        <v>#N/A</v>
      </c>
      <c r="BQ31" s="7" t="e">
        <f t="shared" si="34"/>
        <v>#N/A</v>
      </c>
      <c r="BR31" s="7" t="e">
        <f t="shared" si="34"/>
        <v>#N/A</v>
      </c>
      <c r="BS31" s="7" t="e">
        <f t="shared" si="34"/>
        <v>#N/A</v>
      </c>
      <c r="BT31" s="7" t="e">
        <f t="shared" si="34"/>
        <v>#N/A</v>
      </c>
      <c r="BU31" s="7" t="e">
        <f t="shared" si="34"/>
        <v>#N/A</v>
      </c>
      <c r="BV31" s="7" t="e">
        <f t="shared" si="34"/>
        <v>#N/A</v>
      </c>
      <c r="BW31" s="7" t="e">
        <f t="shared" si="34"/>
        <v>#N/A</v>
      </c>
      <c r="BX31" s="7" t="e">
        <f t="shared" si="34"/>
        <v>#N/A</v>
      </c>
      <c r="BY31" s="7">
        <f t="shared" si="34"/>
        <v>0</v>
      </c>
      <c r="BZ31" s="7" t="e">
        <f t="shared" si="34"/>
        <v>#N/A</v>
      </c>
      <c r="CA31" s="7" t="e">
        <f t="shared" si="34"/>
        <v>#N/A</v>
      </c>
      <c r="CB31" s="7" t="e">
        <f t="shared" si="34"/>
        <v>#N/A</v>
      </c>
      <c r="CC31" s="7" t="e">
        <f t="shared" si="34"/>
        <v>#N/A</v>
      </c>
      <c r="CD31" s="7" t="e">
        <f t="shared" si="35"/>
        <v>#N/A</v>
      </c>
      <c r="CE31" s="7" t="e">
        <f t="shared" si="35"/>
        <v>#N/A</v>
      </c>
      <c r="CF31" s="7">
        <f t="shared" si="35"/>
        <v>0</v>
      </c>
      <c r="CG31" s="7" t="e">
        <f t="shared" si="35"/>
        <v>#N/A</v>
      </c>
      <c r="CH31" s="7" t="e">
        <f t="shared" si="35"/>
        <v>#N/A</v>
      </c>
      <c r="CI31" s="7" t="e">
        <f t="shared" si="35"/>
        <v>#N/A</v>
      </c>
      <c r="CJ31" s="7" t="e">
        <f t="shared" si="35"/>
        <v>#N/A</v>
      </c>
      <c r="CK31" s="7" t="e">
        <f t="shared" si="35"/>
        <v>#N/A</v>
      </c>
      <c r="CL31" s="7" t="e">
        <f t="shared" si="35"/>
        <v>#N/A</v>
      </c>
      <c r="CM31" s="7">
        <f t="shared" si="35"/>
        <v>0</v>
      </c>
      <c r="CN31" s="7" t="e">
        <f t="shared" si="35"/>
        <v>#N/A</v>
      </c>
      <c r="CO31" s="7" t="e">
        <f t="shared" si="35"/>
        <v>#N/A</v>
      </c>
      <c r="CP31" s="7" t="e">
        <f t="shared" si="35"/>
        <v>#N/A</v>
      </c>
      <c r="CQ31" s="7" t="e">
        <f t="shared" si="35"/>
        <v>#N/A</v>
      </c>
      <c r="CR31" s="7" t="e">
        <f t="shared" si="35"/>
        <v>#N/A</v>
      </c>
      <c r="CS31" s="7" t="e">
        <f t="shared" si="35"/>
        <v>#N/A</v>
      </c>
      <c r="CT31" s="7">
        <f t="shared" si="36"/>
        <v>0</v>
      </c>
    </row>
    <row r="32" spans="2:98" ht="15.75" thickBot="1" x14ac:dyDescent="0.3">
      <c r="D32" s="8"/>
      <c r="AY32" s="8"/>
    </row>
    <row r="33" spans="2:98" ht="15.75" thickBot="1" x14ac:dyDescent="0.3">
      <c r="B33" s="5" t="s">
        <v>19</v>
      </c>
      <c r="C33" s="1">
        <v>43258</v>
      </c>
      <c r="D33" s="1">
        <v>43333</v>
      </c>
      <c r="E33" s="1">
        <v>43353</v>
      </c>
      <c r="F33" s="1">
        <v>43357</v>
      </c>
      <c r="G33" s="1">
        <v>43362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L33" s="4" t="s">
        <v>7</v>
      </c>
      <c r="BM33" s="10">
        <f>BM23</f>
        <v>43333</v>
      </c>
      <c r="BN33" s="10">
        <f t="shared" ref="BN33:CT33" si="38">BN23</f>
        <v>43334</v>
      </c>
      <c r="BO33" s="10">
        <f t="shared" si="38"/>
        <v>43335</v>
      </c>
      <c r="BP33" s="10">
        <f t="shared" si="38"/>
        <v>43336</v>
      </c>
      <c r="BQ33" s="10">
        <f t="shared" si="38"/>
        <v>43337</v>
      </c>
      <c r="BR33" s="10">
        <f t="shared" si="38"/>
        <v>43338</v>
      </c>
      <c r="BS33" s="10">
        <f t="shared" si="38"/>
        <v>43339</v>
      </c>
      <c r="BT33" s="10">
        <f t="shared" si="38"/>
        <v>43340</v>
      </c>
      <c r="BU33" s="10">
        <f t="shared" si="38"/>
        <v>43341</v>
      </c>
      <c r="BV33" s="10">
        <f t="shared" si="38"/>
        <v>43342</v>
      </c>
      <c r="BW33" s="10">
        <f t="shared" si="38"/>
        <v>43343</v>
      </c>
      <c r="BX33" s="10">
        <f t="shared" si="38"/>
        <v>43344</v>
      </c>
      <c r="BY33" s="10">
        <f t="shared" si="38"/>
        <v>43345</v>
      </c>
      <c r="BZ33" s="10">
        <f t="shared" si="38"/>
        <v>43346</v>
      </c>
      <c r="CA33" s="10">
        <f t="shared" si="38"/>
        <v>43347</v>
      </c>
      <c r="CB33" s="10">
        <f t="shared" si="38"/>
        <v>43348</v>
      </c>
      <c r="CC33" s="10">
        <f t="shared" si="38"/>
        <v>43349</v>
      </c>
      <c r="CD33" s="10">
        <f t="shared" si="38"/>
        <v>43350</v>
      </c>
      <c r="CE33" s="10">
        <f t="shared" si="38"/>
        <v>43351</v>
      </c>
      <c r="CF33" s="10">
        <f t="shared" si="38"/>
        <v>43352</v>
      </c>
      <c r="CG33" s="10">
        <f t="shared" si="38"/>
        <v>43353</v>
      </c>
      <c r="CH33" s="10">
        <f t="shared" si="38"/>
        <v>43354</v>
      </c>
      <c r="CI33" s="10">
        <f t="shared" si="38"/>
        <v>43355</v>
      </c>
      <c r="CJ33" s="10">
        <f t="shared" si="38"/>
        <v>43356</v>
      </c>
      <c r="CK33" s="10">
        <f t="shared" si="38"/>
        <v>43357</v>
      </c>
      <c r="CL33" s="10">
        <f t="shared" si="38"/>
        <v>43358</v>
      </c>
      <c r="CM33" s="10">
        <f t="shared" si="38"/>
        <v>43359</v>
      </c>
      <c r="CN33" s="10">
        <f t="shared" si="38"/>
        <v>43360</v>
      </c>
      <c r="CO33" s="10">
        <f t="shared" si="38"/>
        <v>43361</v>
      </c>
      <c r="CP33" s="10">
        <f t="shared" si="38"/>
        <v>43362</v>
      </c>
      <c r="CQ33" s="10">
        <f t="shared" si="38"/>
        <v>43363</v>
      </c>
      <c r="CR33" s="10">
        <f t="shared" si="38"/>
        <v>43364</v>
      </c>
      <c r="CS33" s="10">
        <f t="shared" si="38"/>
        <v>43365</v>
      </c>
      <c r="CT33" s="10">
        <f t="shared" si="38"/>
        <v>43366</v>
      </c>
    </row>
    <row r="34" spans="2:98" x14ac:dyDescent="0.25">
      <c r="B34" s="2" t="s">
        <v>12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L34" s="4" t="s">
        <v>12</v>
      </c>
      <c r="BM34" s="7">
        <f>HLOOKUP(BM$3,$B$33:$BJ$41,MATCH($BL34,$B$33:$B$41,0),FALSE)</f>
        <v>0</v>
      </c>
      <c r="BN34" s="7" t="e">
        <f t="shared" ref="BN34:CC41" si="39">HLOOKUP(BN$3,$B$33:$BJ$41,MATCH($BL34,$B$33:$B$41,0),FALSE)</f>
        <v>#N/A</v>
      </c>
      <c r="BO34" s="7" t="e">
        <f t="shared" si="39"/>
        <v>#N/A</v>
      </c>
      <c r="BP34" s="7" t="e">
        <f t="shared" si="39"/>
        <v>#N/A</v>
      </c>
      <c r="BQ34" s="7" t="e">
        <f t="shared" si="39"/>
        <v>#N/A</v>
      </c>
      <c r="BR34" s="7" t="e">
        <f t="shared" si="39"/>
        <v>#N/A</v>
      </c>
      <c r="BS34" s="7" t="e">
        <f t="shared" si="39"/>
        <v>#N/A</v>
      </c>
      <c r="BT34" s="7" t="e">
        <f t="shared" si="39"/>
        <v>#N/A</v>
      </c>
      <c r="BU34" s="7" t="e">
        <f t="shared" si="39"/>
        <v>#N/A</v>
      </c>
      <c r="BV34" s="7" t="e">
        <f t="shared" si="39"/>
        <v>#N/A</v>
      </c>
      <c r="BW34" s="7" t="e">
        <f t="shared" si="39"/>
        <v>#N/A</v>
      </c>
      <c r="BX34" s="7" t="e">
        <f t="shared" si="39"/>
        <v>#N/A</v>
      </c>
      <c r="BY34" s="7" t="e">
        <f t="shared" si="39"/>
        <v>#N/A</v>
      </c>
      <c r="BZ34" s="7" t="e">
        <f t="shared" si="39"/>
        <v>#N/A</v>
      </c>
      <c r="CA34" s="7" t="e">
        <f t="shared" si="39"/>
        <v>#N/A</v>
      </c>
      <c r="CB34" s="7" t="e">
        <f t="shared" si="39"/>
        <v>#N/A</v>
      </c>
      <c r="CC34" s="7" t="e">
        <f t="shared" si="39"/>
        <v>#N/A</v>
      </c>
      <c r="CD34" s="7" t="e">
        <f t="shared" ref="CD34:CS41" si="40">HLOOKUP(CD$3,$B$33:$BJ$41,MATCH($BL34,$B$33:$B$41,0),FALSE)</f>
        <v>#N/A</v>
      </c>
      <c r="CE34" s="7" t="e">
        <f t="shared" si="40"/>
        <v>#N/A</v>
      </c>
      <c r="CF34" s="7" t="e">
        <f t="shared" si="40"/>
        <v>#N/A</v>
      </c>
      <c r="CG34" s="7">
        <f t="shared" si="40"/>
        <v>0</v>
      </c>
      <c r="CH34" s="7" t="e">
        <f t="shared" si="40"/>
        <v>#N/A</v>
      </c>
      <c r="CI34" s="7" t="e">
        <f t="shared" si="40"/>
        <v>#N/A</v>
      </c>
      <c r="CJ34" s="7" t="e">
        <f t="shared" si="40"/>
        <v>#N/A</v>
      </c>
      <c r="CK34" s="7">
        <f t="shared" si="40"/>
        <v>0</v>
      </c>
      <c r="CL34" s="7" t="e">
        <f t="shared" si="40"/>
        <v>#N/A</v>
      </c>
      <c r="CM34" s="7" t="e">
        <f t="shared" si="40"/>
        <v>#N/A</v>
      </c>
      <c r="CN34" s="7" t="e">
        <f t="shared" si="40"/>
        <v>#N/A</v>
      </c>
      <c r="CO34" s="7" t="e">
        <f t="shared" si="40"/>
        <v>#N/A</v>
      </c>
      <c r="CP34" s="7">
        <f t="shared" si="40"/>
        <v>0</v>
      </c>
      <c r="CQ34" s="7" t="e">
        <f t="shared" si="40"/>
        <v>#N/A</v>
      </c>
      <c r="CR34" s="7" t="e">
        <f t="shared" si="40"/>
        <v>#N/A</v>
      </c>
      <c r="CS34" s="7" t="e">
        <f t="shared" si="40"/>
        <v>#N/A</v>
      </c>
      <c r="CT34" s="7" t="e">
        <f t="shared" ref="CT34:CT41" si="41">HLOOKUP(CT$3,$B$33:$BJ$41,MATCH($BL34,$B$33:$B$41,0),FALSE)</f>
        <v>#N/A</v>
      </c>
    </row>
    <row r="35" spans="2:98" x14ac:dyDescent="0.25">
      <c r="B35" s="3" t="s">
        <v>8</v>
      </c>
      <c r="C35" s="6">
        <f>C15/(1-C$14)</f>
        <v>0.28358208955223885</v>
      </c>
      <c r="D35" s="6">
        <f t="shared" ref="D35:G35" si="42">D15/(1-D$14)</f>
        <v>0.30555555555555558</v>
      </c>
      <c r="E35" s="6">
        <f t="shared" si="42"/>
        <v>0.30769230769230765</v>
      </c>
      <c r="F35" s="6">
        <f t="shared" si="42"/>
        <v>0.32098765432098764</v>
      </c>
      <c r="G35" s="6">
        <f t="shared" si="42"/>
        <v>0.33734939759036148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L35" s="4" t="s">
        <v>8</v>
      </c>
      <c r="BM35" s="7">
        <f t="shared" ref="BM35:BV41" si="43">HLOOKUP(BM$3,$B$33:$BJ$41,MATCH($BL35,$B$33:$B$41,0),FALSE)</f>
        <v>0.30555555555555558</v>
      </c>
      <c r="BN35" s="7" t="e">
        <f t="shared" si="39"/>
        <v>#N/A</v>
      </c>
      <c r="BO35" s="7" t="e">
        <f t="shared" si="39"/>
        <v>#N/A</v>
      </c>
      <c r="BP35" s="7" t="e">
        <f t="shared" si="39"/>
        <v>#N/A</v>
      </c>
      <c r="BQ35" s="7" t="e">
        <f t="shared" si="39"/>
        <v>#N/A</v>
      </c>
      <c r="BR35" s="7" t="e">
        <f t="shared" si="39"/>
        <v>#N/A</v>
      </c>
      <c r="BS35" s="7" t="e">
        <f t="shared" si="39"/>
        <v>#N/A</v>
      </c>
      <c r="BT35" s="7" t="e">
        <f t="shared" si="39"/>
        <v>#N/A</v>
      </c>
      <c r="BU35" s="7" t="e">
        <f t="shared" si="39"/>
        <v>#N/A</v>
      </c>
      <c r="BV35" s="7" t="e">
        <f t="shared" si="39"/>
        <v>#N/A</v>
      </c>
      <c r="BW35" s="7" t="e">
        <f t="shared" si="39"/>
        <v>#N/A</v>
      </c>
      <c r="BX35" s="7" t="e">
        <f t="shared" si="39"/>
        <v>#N/A</v>
      </c>
      <c r="BY35" s="7" t="e">
        <f t="shared" si="39"/>
        <v>#N/A</v>
      </c>
      <c r="BZ35" s="7" t="e">
        <f t="shared" si="39"/>
        <v>#N/A</v>
      </c>
      <c r="CA35" s="7" t="e">
        <f t="shared" si="39"/>
        <v>#N/A</v>
      </c>
      <c r="CB35" s="7" t="e">
        <f t="shared" si="39"/>
        <v>#N/A</v>
      </c>
      <c r="CC35" s="7" t="e">
        <f t="shared" si="39"/>
        <v>#N/A</v>
      </c>
      <c r="CD35" s="7" t="e">
        <f t="shared" si="40"/>
        <v>#N/A</v>
      </c>
      <c r="CE35" s="7" t="e">
        <f t="shared" si="40"/>
        <v>#N/A</v>
      </c>
      <c r="CF35" s="7" t="e">
        <f t="shared" si="40"/>
        <v>#N/A</v>
      </c>
      <c r="CG35" s="7">
        <f t="shared" si="40"/>
        <v>0.30769230769230765</v>
      </c>
      <c r="CH35" s="7" t="e">
        <f t="shared" si="40"/>
        <v>#N/A</v>
      </c>
      <c r="CI35" s="7" t="e">
        <f t="shared" si="40"/>
        <v>#N/A</v>
      </c>
      <c r="CJ35" s="7" t="e">
        <f t="shared" si="40"/>
        <v>#N/A</v>
      </c>
      <c r="CK35" s="7">
        <f t="shared" si="40"/>
        <v>0.32098765432098764</v>
      </c>
      <c r="CL35" s="7" t="e">
        <f t="shared" si="40"/>
        <v>#N/A</v>
      </c>
      <c r="CM35" s="7" t="e">
        <f t="shared" si="40"/>
        <v>#N/A</v>
      </c>
      <c r="CN35" s="7" t="e">
        <f t="shared" si="40"/>
        <v>#N/A</v>
      </c>
      <c r="CO35" s="7" t="e">
        <f t="shared" si="40"/>
        <v>#N/A</v>
      </c>
      <c r="CP35" s="7">
        <f t="shared" si="40"/>
        <v>0.33734939759036148</v>
      </c>
      <c r="CQ35" s="7" t="e">
        <f t="shared" si="40"/>
        <v>#N/A</v>
      </c>
      <c r="CR35" s="7" t="e">
        <f t="shared" si="40"/>
        <v>#N/A</v>
      </c>
      <c r="CS35" s="7" t="e">
        <f t="shared" si="40"/>
        <v>#N/A</v>
      </c>
      <c r="CT35" s="7" t="e">
        <f t="shared" si="41"/>
        <v>#N/A</v>
      </c>
    </row>
    <row r="36" spans="2:98" x14ac:dyDescent="0.25">
      <c r="B36" s="3" t="s">
        <v>13</v>
      </c>
      <c r="C36" s="6">
        <f t="shared" ref="C36:G36" si="44">C16/(1-C$14)</f>
        <v>0.22388059701492538</v>
      </c>
      <c r="D36" s="6">
        <f t="shared" si="44"/>
        <v>0.22222222222222224</v>
      </c>
      <c r="E36" s="6">
        <f t="shared" si="44"/>
        <v>0.14102564102564102</v>
      </c>
      <c r="F36" s="6">
        <f t="shared" si="44"/>
        <v>9.8765432098765427E-2</v>
      </c>
      <c r="G36" s="6">
        <f t="shared" si="44"/>
        <v>8.4337349397590369E-2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L36" s="4" t="s">
        <v>13</v>
      </c>
      <c r="BM36" s="7">
        <f t="shared" si="43"/>
        <v>0.22222222222222224</v>
      </c>
      <c r="BN36" s="7" t="e">
        <f t="shared" si="39"/>
        <v>#N/A</v>
      </c>
      <c r="BO36" s="7" t="e">
        <f t="shared" si="39"/>
        <v>#N/A</v>
      </c>
      <c r="BP36" s="7" t="e">
        <f t="shared" si="39"/>
        <v>#N/A</v>
      </c>
      <c r="BQ36" s="7" t="e">
        <f t="shared" si="39"/>
        <v>#N/A</v>
      </c>
      <c r="BR36" s="7" t="e">
        <f t="shared" si="39"/>
        <v>#N/A</v>
      </c>
      <c r="BS36" s="7" t="e">
        <f t="shared" si="39"/>
        <v>#N/A</v>
      </c>
      <c r="BT36" s="7" t="e">
        <f t="shared" si="39"/>
        <v>#N/A</v>
      </c>
      <c r="BU36" s="7" t="e">
        <f t="shared" si="39"/>
        <v>#N/A</v>
      </c>
      <c r="BV36" s="7" t="e">
        <f t="shared" si="39"/>
        <v>#N/A</v>
      </c>
      <c r="BW36" s="7" t="e">
        <f t="shared" si="39"/>
        <v>#N/A</v>
      </c>
      <c r="BX36" s="7" t="e">
        <f t="shared" si="39"/>
        <v>#N/A</v>
      </c>
      <c r="BY36" s="7" t="e">
        <f t="shared" si="39"/>
        <v>#N/A</v>
      </c>
      <c r="BZ36" s="7" t="e">
        <f t="shared" si="39"/>
        <v>#N/A</v>
      </c>
      <c r="CA36" s="7" t="e">
        <f t="shared" si="39"/>
        <v>#N/A</v>
      </c>
      <c r="CB36" s="7" t="e">
        <f t="shared" si="39"/>
        <v>#N/A</v>
      </c>
      <c r="CC36" s="7" t="e">
        <f t="shared" si="39"/>
        <v>#N/A</v>
      </c>
      <c r="CD36" s="7" t="e">
        <f t="shared" si="40"/>
        <v>#N/A</v>
      </c>
      <c r="CE36" s="7" t="e">
        <f t="shared" si="40"/>
        <v>#N/A</v>
      </c>
      <c r="CF36" s="7" t="e">
        <f t="shared" si="40"/>
        <v>#N/A</v>
      </c>
      <c r="CG36" s="7">
        <f t="shared" si="40"/>
        <v>0.14102564102564102</v>
      </c>
      <c r="CH36" s="7" t="e">
        <f t="shared" si="40"/>
        <v>#N/A</v>
      </c>
      <c r="CI36" s="7" t="e">
        <f t="shared" si="40"/>
        <v>#N/A</v>
      </c>
      <c r="CJ36" s="7" t="e">
        <f t="shared" si="40"/>
        <v>#N/A</v>
      </c>
      <c r="CK36" s="7">
        <f t="shared" si="40"/>
        <v>9.8765432098765427E-2</v>
      </c>
      <c r="CL36" s="7" t="e">
        <f t="shared" si="40"/>
        <v>#N/A</v>
      </c>
      <c r="CM36" s="7" t="e">
        <f t="shared" si="40"/>
        <v>#N/A</v>
      </c>
      <c r="CN36" s="7" t="e">
        <f t="shared" si="40"/>
        <v>#N/A</v>
      </c>
      <c r="CO36" s="7" t="e">
        <f t="shared" si="40"/>
        <v>#N/A</v>
      </c>
      <c r="CP36" s="7">
        <f t="shared" si="40"/>
        <v>8.4337349397590369E-2</v>
      </c>
      <c r="CQ36" s="7" t="e">
        <f t="shared" si="40"/>
        <v>#N/A</v>
      </c>
      <c r="CR36" s="7" t="e">
        <f t="shared" si="40"/>
        <v>#N/A</v>
      </c>
      <c r="CS36" s="7" t="e">
        <f t="shared" si="40"/>
        <v>#N/A</v>
      </c>
      <c r="CT36" s="7" t="e">
        <f t="shared" si="41"/>
        <v>#N/A</v>
      </c>
    </row>
    <row r="37" spans="2:98" x14ac:dyDescent="0.25">
      <c r="B37" s="3" t="s">
        <v>14</v>
      </c>
      <c r="C37" s="6">
        <f t="shared" ref="C37:G37" si="45">C17/(1-C$14)</f>
        <v>0.10447761194029853</v>
      </c>
      <c r="D37" s="6">
        <f t="shared" si="45"/>
        <v>0.125</v>
      </c>
      <c r="E37" s="6">
        <f t="shared" si="45"/>
        <v>0.12820512820512822</v>
      </c>
      <c r="F37" s="6">
        <f t="shared" si="45"/>
        <v>0.1111111111111111</v>
      </c>
      <c r="G37" s="6">
        <f t="shared" si="45"/>
        <v>0.10843373493975904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L37" s="4" t="s">
        <v>14</v>
      </c>
      <c r="BM37" s="7">
        <f t="shared" si="43"/>
        <v>0.125</v>
      </c>
      <c r="BN37" s="7" t="e">
        <f t="shared" si="39"/>
        <v>#N/A</v>
      </c>
      <c r="BO37" s="7" t="e">
        <f t="shared" si="39"/>
        <v>#N/A</v>
      </c>
      <c r="BP37" s="7" t="e">
        <f t="shared" si="39"/>
        <v>#N/A</v>
      </c>
      <c r="BQ37" s="7" t="e">
        <f t="shared" si="39"/>
        <v>#N/A</v>
      </c>
      <c r="BR37" s="7" t="e">
        <f t="shared" si="39"/>
        <v>#N/A</v>
      </c>
      <c r="BS37" s="7" t="e">
        <f t="shared" si="39"/>
        <v>#N/A</v>
      </c>
      <c r="BT37" s="7" t="e">
        <f t="shared" si="39"/>
        <v>#N/A</v>
      </c>
      <c r="BU37" s="7" t="e">
        <f t="shared" si="39"/>
        <v>#N/A</v>
      </c>
      <c r="BV37" s="7" t="e">
        <f t="shared" si="39"/>
        <v>#N/A</v>
      </c>
      <c r="BW37" s="7" t="e">
        <f t="shared" si="39"/>
        <v>#N/A</v>
      </c>
      <c r="BX37" s="7" t="e">
        <f t="shared" si="39"/>
        <v>#N/A</v>
      </c>
      <c r="BY37" s="7" t="e">
        <f t="shared" si="39"/>
        <v>#N/A</v>
      </c>
      <c r="BZ37" s="7" t="e">
        <f t="shared" si="39"/>
        <v>#N/A</v>
      </c>
      <c r="CA37" s="7" t="e">
        <f t="shared" si="39"/>
        <v>#N/A</v>
      </c>
      <c r="CB37" s="7" t="e">
        <f t="shared" si="39"/>
        <v>#N/A</v>
      </c>
      <c r="CC37" s="7" t="e">
        <f t="shared" si="39"/>
        <v>#N/A</v>
      </c>
      <c r="CD37" s="7" t="e">
        <f t="shared" si="40"/>
        <v>#N/A</v>
      </c>
      <c r="CE37" s="7" t="e">
        <f t="shared" si="40"/>
        <v>#N/A</v>
      </c>
      <c r="CF37" s="7" t="e">
        <f t="shared" si="40"/>
        <v>#N/A</v>
      </c>
      <c r="CG37" s="7">
        <f t="shared" si="40"/>
        <v>0.12820512820512822</v>
      </c>
      <c r="CH37" s="7" t="e">
        <f t="shared" si="40"/>
        <v>#N/A</v>
      </c>
      <c r="CI37" s="7" t="e">
        <f t="shared" si="40"/>
        <v>#N/A</v>
      </c>
      <c r="CJ37" s="7" t="e">
        <f t="shared" si="40"/>
        <v>#N/A</v>
      </c>
      <c r="CK37" s="7">
        <f t="shared" si="40"/>
        <v>0.1111111111111111</v>
      </c>
      <c r="CL37" s="7" t="e">
        <f t="shared" si="40"/>
        <v>#N/A</v>
      </c>
      <c r="CM37" s="7" t="e">
        <f t="shared" si="40"/>
        <v>#N/A</v>
      </c>
      <c r="CN37" s="7" t="e">
        <f t="shared" si="40"/>
        <v>#N/A</v>
      </c>
      <c r="CO37" s="7" t="e">
        <f t="shared" si="40"/>
        <v>#N/A</v>
      </c>
      <c r="CP37" s="7">
        <f t="shared" si="40"/>
        <v>0.10843373493975904</v>
      </c>
      <c r="CQ37" s="7" t="e">
        <f t="shared" si="40"/>
        <v>#N/A</v>
      </c>
      <c r="CR37" s="7" t="e">
        <f t="shared" si="40"/>
        <v>#N/A</v>
      </c>
      <c r="CS37" s="7" t="e">
        <f t="shared" si="40"/>
        <v>#N/A</v>
      </c>
      <c r="CT37" s="7" t="e">
        <f t="shared" si="41"/>
        <v>#N/A</v>
      </c>
    </row>
    <row r="38" spans="2:98" x14ac:dyDescent="0.25">
      <c r="B38" s="3" t="s">
        <v>15</v>
      </c>
      <c r="C38" s="6">
        <f t="shared" ref="C38:G38" si="46">C18/(1-C$14)</f>
        <v>0.1492537313432836</v>
      </c>
      <c r="D38" s="6">
        <f t="shared" si="46"/>
        <v>0.1388888888888889</v>
      </c>
      <c r="E38" s="6">
        <f t="shared" si="46"/>
        <v>0.16666666666666666</v>
      </c>
      <c r="F38" s="6">
        <f t="shared" si="46"/>
        <v>0.16049382716049382</v>
      </c>
      <c r="G38" s="6">
        <f t="shared" si="46"/>
        <v>0.15662650602409639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L38" s="4" t="s">
        <v>15</v>
      </c>
      <c r="BM38" s="7">
        <f t="shared" si="43"/>
        <v>0.1388888888888889</v>
      </c>
      <c r="BN38" s="7" t="e">
        <f t="shared" si="39"/>
        <v>#N/A</v>
      </c>
      <c r="BO38" s="7" t="e">
        <f t="shared" si="39"/>
        <v>#N/A</v>
      </c>
      <c r="BP38" s="7" t="e">
        <f t="shared" si="39"/>
        <v>#N/A</v>
      </c>
      <c r="BQ38" s="7" t="e">
        <f t="shared" si="39"/>
        <v>#N/A</v>
      </c>
      <c r="BR38" s="7" t="e">
        <f t="shared" si="39"/>
        <v>#N/A</v>
      </c>
      <c r="BS38" s="7" t="e">
        <f t="shared" si="39"/>
        <v>#N/A</v>
      </c>
      <c r="BT38" s="7" t="e">
        <f t="shared" si="39"/>
        <v>#N/A</v>
      </c>
      <c r="BU38" s="7" t="e">
        <f t="shared" si="39"/>
        <v>#N/A</v>
      </c>
      <c r="BV38" s="7" t="e">
        <f t="shared" si="39"/>
        <v>#N/A</v>
      </c>
      <c r="BW38" s="7" t="e">
        <f t="shared" si="39"/>
        <v>#N/A</v>
      </c>
      <c r="BX38" s="7" t="e">
        <f t="shared" si="39"/>
        <v>#N/A</v>
      </c>
      <c r="BY38" s="7" t="e">
        <f t="shared" si="39"/>
        <v>#N/A</v>
      </c>
      <c r="BZ38" s="7" t="e">
        <f t="shared" si="39"/>
        <v>#N/A</v>
      </c>
      <c r="CA38" s="7" t="e">
        <f t="shared" si="39"/>
        <v>#N/A</v>
      </c>
      <c r="CB38" s="7" t="e">
        <f t="shared" si="39"/>
        <v>#N/A</v>
      </c>
      <c r="CC38" s="7" t="e">
        <f t="shared" si="39"/>
        <v>#N/A</v>
      </c>
      <c r="CD38" s="7" t="e">
        <f t="shared" si="40"/>
        <v>#N/A</v>
      </c>
      <c r="CE38" s="7" t="e">
        <f t="shared" si="40"/>
        <v>#N/A</v>
      </c>
      <c r="CF38" s="7" t="e">
        <f t="shared" si="40"/>
        <v>#N/A</v>
      </c>
      <c r="CG38" s="7">
        <f t="shared" si="40"/>
        <v>0.16666666666666666</v>
      </c>
      <c r="CH38" s="7" t="e">
        <f t="shared" si="40"/>
        <v>#N/A</v>
      </c>
      <c r="CI38" s="7" t="e">
        <f t="shared" si="40"/>
        <v>#N/A</v>
      </c>
      <c r="CJ38" s="7" t="e">
        <f t="shared" si="40"/>
        <v>#N/A</v>
      </c>
      <c r="CK38" s="7">
        <f t="shared" si="40"/>
        <v>0.16049382716049382</v>
      </c>
      <c r="CL38" s="7" t="e">
        <f t="shared" si="40"/>
        <v>#N/A</v>
      </c>
      <c r="CM38" s="7" t="e">
        <f t="shared" si="40"/>
        <v>#N/A</v>
      </c>
      <c r="CN38" s="7" t="e">
        <f t="shared" si="40"/>
        <v>#N/A</v>
      </c>
      <c r="CO38" s="7" t="e">
        <f t="shared" si="40"/>
        <v>#N/A</v>
      </c>
      <c r="CP38" s="7">
        <f t="shared" si="40"/>
        <v>0.15662650602409639</v>
      </c>
      <c r="CQ38" s="7" t="e">
        <f t="shared" si="40"/>
        <v>#N/A</v>
      </c>
      <c r="CR38" s="7" t="e">
        <f t="shared" si="40"/>
        <v>#N/A</v>
      </c>
      <c r="CS38" s="7" t="e">
        <f t="shared" si="40"/>
        <v>#N/A</v>
      </c>
      <c r="CT38" s="7" t="e">
        <f t="shared" si="41"/>
        <v>#N/A</v>
      </c>
    </row>
    <row r="39" spans="2:98" x14ac:dyDescent="0.25">
      <c r="B39" s="3" t="s">
        <v>16</v>
      </c>
      <c r="C39" s="6">
        <f t="shared" ref="C39:G39" si="47">C19/(1-C$14)</f>
        <v>1.492537313432836E-2</v>
      </c>
      <c r="D39" s="6">
        <f t="shared" si="47"/>
        <v>5.5555555555555559E-2</v>
      </c>
      <c r="E39" s="6">
        <f t="shared" si="47"/>
        <v>0.11538461538461538</v>
      </c>
      <c r="F39" s="6">
        <f t="shared" si="47"/>
        <v>0.16049382716049382</v>
      </c>
      <c r="G39" s="6">
        <f t="shared" si="47"/>
        <v>0.19277108433734941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L39" s="4" t="s">
        <v>16</v>
      </c>
      <c r="BM39" s="7">
        <f t="shared" si="43"/>
        <v>5.5555555555555559E-2</v>
      </c>
      <c r="BN39" s="7" t="e">
        <f t="shared" si="39"/>
        <v>#N/A</v>
      </c>
      <c r="BO39" s="7" t="e">
        <f t="shared" si="39"/>
        <v>#N/A</v>
      </c>
      <c r="BP39" s="7" t="e">
        <f t="shared" si="39"/>
        <v>#N/A</v>
      </c>
      <c r="BQ39" s="7" t="e">
        <f t="shared" si="39"/>
        <v>#N/A</v>
      </c>
      <c r="BR39" s="7" t="e">
        <f t="shared" si="39"/>
        <v>#N/A</v>
      </c>
      <c r="BS39" s="7" t="e">
        <f t="shared" si="39"/>
        <v>#N/A</v>
      </c>
      <c r="BT39" s="7" t="e">
        <f t="shared" si="39"/>
        <v>#N/A</v>
      </c>
      <c r="BU39" s="7" t="e">
        <f t="shared" si="39"/>
        <v>#N/A</v>
      </c>
      <c r="BV39" s="7" t="e">
        <f t="shared" si="39"/>
        <v>#N/A</v>
      </c>
      <c r="BW39" s="7" t="e">
        <f t="shared" si="39"/>
        <v>#N/A</v>
      </c>
      <c r="BX39" s="7" t="e">
        <f t="shared" si="39"/>
        <v>#N/A</v>
      </c>
      <c r="BY39" s="7" t="e">
        <f t="shared" si="39"/>
        <v>#N/A</v>
      </c>
      <c r="BZ39" s="7" t="e">
        <f t="shared" si="39"/>
        <v>#N/A</v>
      </c>
      <c r="CA39" s="7" t="e">
        <f t="shared" si="39"/>
        <v>#N/A</v>
      </c>
      <c r="CB39" s="7" t="e">
        <f t="shared" si="39"/>
        <v>#N/A</v>
      </c>
      <c r="CC39" s="7" t="e">
        <f t="shared" si="39"/>
        <v>#N/A</v>
      </c>
      <c r="CD39" s="7" t="e">
        <f t="shared" si="40"/>
        <v>#N/A</v>
      </c>
      <c r="CE39" s="7" t="e">
        <f t="shared" si="40"/>
        <v>#N/A</v>
      </c>
      <c r="CF39" s="7" t="e">
        <f t="shared" si="40"/>
        <v>#N/A</v>
      </c>
      <c r="CG39" s="7">
        <f t="shared" si="40"/>
        <v>0.11538461538461538</v>
      </c>
      <c r="CH39" s="7" t="e">
        <f t="shared" si="40"/>
        <v>#N/A</v>
      </c>
      <c r="CI39" s="7" t="e">
        <f t="shared" si="40"/>
        <v>#N/A</v>
      </c>
      <c r="CJ39" s="7" t="e">
        <f t="shared" si="40"/>
        <v>#N/A</v>
      </c>
      <c r="CK39" s="7">
        <f t="shared" si="40"/>
        <v>0.16049382716049382</v>
      </c>
      <c r="CL39" s="7" t="e">
        <f t="shared" si="40"/>
        <v>#N/A</v>
      </c>
      <c r="CM39" s="7" t="e">
        <f t="shared" si="40"/>
        <v>#N/A</v>
      </c>
      <c r="CN39" s="7" t="e">
        <f t="shared" si="40"/>
        <v>#N/A</v>
      </c>
      <c r="CO39" s="7" t="e">
        <f t="shared" si="40"/>
        <v>#N/A</v>
      </c>
      <c r="CP39" s="7">
        <f t="shared" si="40"/>
        <v>0.19277108433734941</v>
      </c>
      <c r="CQ39" s="7" t="e">
        <f t="shared" si="40"/>
        <v>#N/A</v>
      </c>
      <c r="CR39" s="7" t="e">
        <f t="shared" si="40"/>
        <v>#N/A</v>
      </c>
      <c r="CS39" s="7" t="e">
        <f t="shared" si="40"/>
        <v>#N/A</v>
      </c>
      <c r="CT39" s="7" t="e">
        <f t="shared" si="41"/>
        <v>#N/A</v>
      </c>
    </row>
    <row r="40" spans="2:98" x14ac:dyDescent="0.25">
      <c r="B40" s="3" t="s">
        <v>17</v>
      </c>
      <c r="C40" s="6">
        <f t="shared" ref="C40:G40" si="48">C20/(1-C$14)</f>
        <v>5.9701492537313439E-2</v>
      </c>
      <c r="D40" s="6">
        <f t="shared" si="48"/>
        <v>5.5555555555555559E-2</v>
      </c>
      <c r="E40" s="6">
        <f t="shared" si="48"/>
        <v>3.8461538461538457E-2</v>
      </c>
      <c r="F40" s="6">
        <f t="shared" si="48"/>
        <v>3.7037037037037035E-2</v>
      </c>
      <c r="G40" s="6">
        <f t="shared" si="48"/>
        <v>3.614457831325301E-2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L40" s="4" t="s">
        <v>17</v>
      </c>
      <c r="BM40" s="7">
        <f t="shared" si="43"/>
        <v>5.5555555555555559E-2</v>
      </c>
      <c r="BN40" s="7" t="e">
        <f t="shared" si="39"/>
        <v>#N/A</v>
      </c>
      <c r="BO40" s="7" t="e">
        <f t="shared" si="39"/>
        <v>#N/A</v>
      </c>
      <c r="BP40" s="7" t="e">
        <f t="shared" si="39"/>
        <v>#N/A</v>
      </c>
      <c r="BQ40" s="7" t="e">
        <f t="shared" si="39"/>
        <v>#N/A</v>
      </c>
      <c r="BR40" s="7" t="e">
        <f t="shared" si="39"/>
        <v>#N/A</v>
      </c>
      <c r="BS40" s="7" t="e">
        <f t="shared" si="39"/>
        <v>#N/A</v>
      </c>
      <c r="BT40" s="7" t="e">
        <f t="shared" si="39"/>
        <v>#N/A</v>
      </c>
      <c r="BU40" s="7" t="e">
        <f t="shared" si="39"/>
        <v>#N/A</v>
      </c>
      <c r="BV40" s="7" t="e">
        <f t="shared" si="39"/>
        <v>#N/A</v>
      </c>
      <c r="BW40" s="7" t="e">
        <f t="shared" si="39"/>
        <v>#N/A</v>
      </c>
      <c r="BX40" s="7" t="e">
        <f t="shared" si="39"/>
        <v>#N/A</v>
      </c>
      <c r="BY40" s="7" t="e">
        <f t="shared" si="39"/>
        <v>#N/A</v>
      </c>
      <c r="BZ40" s="7" t="e">
        <f t="shared" si="39"/>
        <v>#N/A</v>
      </c>
      <c r="CA40" s="7" t="e">
        <f t="shared" si="39"/>
        <v>#N/A</v>
      </c>
      <c r="CB40" s="7" t="e">
        <f t="shared" si="39"/>
        <v>#N/A</v>
      </c>
      <c r="CC40" s="7" t="e">
        <f t="shared" si="39"/>
        <v>#N/A</v>
      </c>
      <c r="CD40" s="7" t="e">
        <f t="shared" si="40"/>
        <v>#N/A</v>
      </c>
      <c r="CE40" s="7" t="e">
        <f t="shared" si="40"/>
        <v>#N/A</v>
      </c>
      <c r="CF40" s="7" t="e">
        <f t="shared" si="40"/>
        <v>#N/A</v>
      </c>
      <c r="CG40" s="7">
        <f t="shared" si="40"/>
        <v>3.8461538461538457E-2</v>
      </c>
      <c r="CH40" s="7" t="e">
        <f t="shared" si="40"/>
        <v>#N/A</v>
      </c>
      <c r="CI40" s="7" t="e">
        <f t="shared" si="40"/>
        <v>#N/A</v>
      </c>
      <c r="CJ40" s="7" t="e">
        <f t="shared" si="40"/>
        <v>#N/A</v>
      </c>
      <c r="CK40" s="7">
        <f t="shared" si="40"/>
        <v>3.7037037037037035E-2</v>
      </c>
      <c r="CL40" s="7" t="e">
        <f t="shared" si="40"/>
        <v>#N/A</v>
      </c>
      <c r="CM40" s="7" t="e">
        <f t="shared" si="40"/>
        <v>#N/A</v>
      </c>
      <c r="CN40" s="7" t="e">
        <f t="shared" si="40"/>
        <v>#N/A</v>
      </c>
      <c r="CO40" s="7" t="e">
        <f t="shared" si="40"/>
        <v>#N/A</v>
      </c>
      <c r="CP40" s="7">
        <f t="shared" si="40"/>
        <v>3.614457831325301E-2</v>
      </c>
      <c r="CQ40" s="7" t="e">
        <f t="shared" si="40"/>
        <v>#N/A</v>
      </c>
      <c r="CR40" s="7" t="e">
        <f t="shared" si="40"/>
        <v>#N/A</v>
      </c>
      <c r="CS40" s="7" t="e">
        <f t="shared" si="40"/>
        <v>#N/A</v>
      </c>
      <c r="CT40" s="7" t="e">
        <f t="shared" si="41"/>
        <v>#N/A</v>
      </c>
    </row>
    <row r="41" spans="2:98" x14ac:dyDescent="0.25">
      <c r="B41" s="3" t="s">
        <v>18</v>
      </c>
      <c r="C41" s="6">
        <f t="shared" ref="C41:G41" si="49">C21/(1-C$14)</f>
        <v>0.16417910447761194</v>
      </c>
      <c r="D41" s="6">
        <f t="shared" si="49"/>
        <v>9.7222222222222154E-2</v>
      </c>
      <c r="E41" s="6">
        <f t="shared" si="49"/>
        <v>0.10256410256410266</v>
      </c>
      <c r="F41" s="6">
        <f t="shared" si="49"/>
        <v>0.11111111111111106</v>
      </c>
      <c r="G41" s="6">
        <f t="shared" si="49"/>
        <v>8.43373493975903E-2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L41" s="4" t="s">
        <v>18</v>
      </c>
      <c r="BM41" s="7">
        <f t="shared" si="43"/>
        <v>9.7222222222222154E-2</v>
      </c>
      <c r="BN41" s="7" t="e">
        <f t="shared" si="39"/>
        <v>#N/A</v>
      </c>
      <c r="BO41" s="7" t="e">
        <f t="shared" si="39"/>
        <v>#N/A</v>
      </c>
      <c r="BP41" s="7" t="e">
        <f t="shared" si="39"/>
        <v>#N/A</v>
      </c>
      <c r="BQ41" s="7" t="e">
        <f t="shared" si="39"/>
        <v>#N/A</v>
      </c>
      <c r="BR41" s="7" t="e">
        <f t="shared" si="39"/>
        <v>#N/A</v>
      </c>
      <c r="BS41" s="7" t="e">
        <f t="shared" si="39"/>
        <v>#N/A</v>
      </c>
      <c r="BT41" s="7" t="e">
        <f t="shared" si="39"/>
        <v>#N/A</v>
      </c>
      <c r="BU41" s="7" t="e">
        <f t="shared" si="39"/>
        <v>#N/A</v>
      </c>
      <c r="BV41" s="7" t="e">
        <f t="shared" si="39"/>
        <v>#N/A</v>
      </c>
      <c r="BW41" s="7" t="e">
        <f t="shared" si="39"/>
        <v>#N/A</v>
      </c>
      <c r="BX41" s="7" t="e">
        <f t="shared" si="39"/>
        <v>#N/A</v>
      </c>
      <c r="BY41" s="7" t="e">
        <f t="shared" si="39"/>
        <v>#N/A</v>
      </c>
      <c r="BZ41" s="7" t="e">
        <f t="shared" si="39"/>
        <v>#N/A</v>
      </c>
      <c r="CA41" s="7" t="e">
        <f t="shared" si="39"/>
        <v>#N/A</v>
      </c>
      <c r="CB41" s="7" t="e">
        <f t="shared" si="39"/>
        <v>#N/A</v>
      </c>
      <c r="CC41" s="7" t="e">
        <f t="shared" si="39"/>
        <v>#N/A</v>
      </c>
      <c r="CD41" s="7" t="e">
        <f t="shared" si="40"/>
        <v>#N/A</v>
      </c>
      <c r="CE41" s="7" t="e">
        <f t="shared" si="40"/>
        <v>#N/A</v>
      </c>
      <c r="CF41" s="7" t="e">
        <f t="shared" si="40"/>
        <v>#N/A</v>
      </c>
      <c r="CG41" s="7">
        <f t="shared" si="40"/>
        <v>0.10256410256410266</v>
      </c>
      <c r="CH41" s="7" t="e">
        <f t="shared" si="40"/>
        <v>#N/A</v>
      </c>
      <c r="CI41" s="7" t="e">
        <f t="shared" si="40"/>
        <v>#N/A</v>
      </c>
      <c r="CJ41" s="7" t="e">
        <f t="shared" si="40"/>
        <v>#N/A</v>
      </c>
      <c r="CK41" s="7">
        <f t="shared" si="40"/>
        <v>0.11111111111111106</v>
      </c>
      <c r="CL41" s="7" t="e">
        <f t="shared" si="40"/>
        <v>#N/A</v>
      </c>
      <c r="CM41" s="7" t="e">
        <f t="shared" si="40"/>
        <v>#N/A</v>
      </c>
      <c r="CN41" s="7" t="e">
        <f t="shared" si="40"/>
        <v>#N/A</v>
      </c>
      <c r="CO41" s="7" t="e">
        <f t="shared" si="40"/>
        <v>#N/A</v>
      </c>
      <c r="CP41" s="7">
        <f t="shared" si="40"/>
        <v>8.43373493975903E-2</v>
      </c>
      <c r="CQ41" s="7" t="e">
        <f t="shared" si="40"/>
        <v>#N/A</v>
      </c>
      <c r="CR41" s="7" t="e">
        <f t="shared" si="40"/>
        <v>#N/A</v>
      </c>
      <c r="CS41" s="7" t="e">
        <f t="shared" si="40"/>
        <v>#N/A</v>
      </c>
      <c r="CT41" s="7" t="e">
        <f t="shared" si="41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Comp</vt:lpstr>
      <vt:lpstr>1</vt:lpstr>
      <vt:lpstr>2</vt:lpstr>
      <vt:lpstr>Chart1</vt:lpstr>
      <vt:lpstr>Chart2</vt:lpstr>
    </vt:vector>
  </TitlesOfParts>
  <Company>Maua Capital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Azara</dc:creator>
  <cp:lastModifiedBy>Rodrigo Arruda</cp:lastModifiedBy>
  <dcterms:created xsi:type="dcterms:W3CDTF">2018-06-19T11:28:33Z</dcterms:created>
  <dcterms:modified xsi:type="dcterms:W3CDTF">2018-09-24T11:50:00Z</dcterms:modified>
</cp:coreProperties>
</file>