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calculo" sheetId="2" r:id="rId1"/>
    <sheet name="a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B45" i="2"/>
  <c r="C45" i="2" s="1"/>
  <c r="C40" i="2"/>
  <c r="C35" i="2"/>
  <c r="C29" i="2"/>
  <c r="C25" i="2"/>
  <c r="C21" i="2"/>
  <c r="C17" i="2"/>
  <c r="C6" i="2"/>
  <c r="D6" i="2" s="1"/>
  <c r="C2" i="2"/>
  <c r="C18" i="2" l="1"/>
  <c r="C22" i="2"/>
  <c r="C26" i="2"/>
  <c r="C31" i="2"/>
  <c r="D31" i="2" s="1"/>
  <c r="C36" i="2"/>
  <c r="E36" i="2" s="1"/>
  <c r="C41" i="2"/>
  <c r="D41" i="2" s="1"/>
  <c r="C19" i="2"/>
  <c r="D19" i="2" s="1"/>
  <c r="C23" i="2"/>
  <c r="D23" i="2" s="1"/>
  <c r="C27" i="2"/>
  <c r="D27" i="2" s="1"/>
  <c r="C32" i="2"/>
  <c r="D32" i="2" s="1"/>
  <c r="C37" i="2"/>
  <c r="C43" i="2"/>
  <c r="C16" i="2"/>
  <c r="E16" i="2" s="1"/>
  <c r="C20" i="2"/>
  <c r="E20" i="2" s="1"/>
  <c r="C24" i="2"/>
  <c r="C28" i="2"/>
  <c r="C33" i="2"/>
  <c r="D33" i="2" s="1"/>
  <c r="C39" i="2"/>
  <c r="D39" i="2" s="1"/>
  <c r="C44" i="2"/>
  <c r="E44" i="2" s="1"/>
  <c r="C11" i="2"/>
  <c r="E26" i="2"/>
  <c r="D18" i="2"/>
  <c r="D22" i="2"/>
  <c r="D2" i="2"/>
  <c r="E37" i="2"/>
  <c r="D43" i="2"/>
  <c r="D24" i="2"/>
  <c r="D28" i="2"/>
  <c r="D44" i="2"/>
  <c r="E17" i="2"/>
  <c r="E21" i="2"/>
  <c r="E25" i="2"/>
  <c r="D29" i="2"/>
  <c r="D35" i="2"/>
  <c r="D40" i="2"/>
  <c r="D45" i="2"/>
  <c r="E28" i="2"/>
  <c r="E24" i="2"/>
  <c r="E18" i="2"/>
  <c r="E45" i="2"/>
  <c r="E40" i="2"/>
  <c r="E29" i="2"/>
  <c r="D26" i="2"/>
  <c r="E22" i="2"/>
  <c r="D37" i="2"/>
  <c r="D25" i="2"/>
  <c r="D21" i="2"/>
  <c r="D17" i="2"/>
  <c r="D36" i="2"/>
  <c r="D20" i="2"/>
  <c r="H17" i="2"/>
  <c r="H21" i="2"/>
  <c r="H25" i="2"/>
  <c r="H29" i="2"/>
  <c r="H33" i="2"/>
  <c r="H37" i="2"/>
  <c r="H41" i="2"/>
  <c r="H45" i="2"/>
  <c r="H18" i="2"/>
  <c r="H22" i="2"/>
  <c r="H26" i="2"/>
  <c r="H30" i="2"/>
  <c r="H34" i="2"/>
  <c r="H38" i="2"/>
  <c r="H42" i="2"/>
  <c r="H16" i="2"/>
  <c r="H19" i="2"/>
  <c r="H23" i="2"/>
  <c r="H27" i="2"/>
  <c r="H31" i="2"/>
  <c r="H35" i="2"/>
  <c r="H39" i="2"/>
  <c r="H43" i="2"/>
  <c r="H20" i="2"/>
  <c r="H24" i="2"/>
  <c r="H28" i="2"/>
  <c r="H32" i="2"/>
  <c r="H36" i="2"/>
  <c r="H40" i="2"/>
  <c r="H44" i="2"/>
  <c r="E43" i="2"/>
  <c r="E39" i="2"/>
  <c r="E35" i="2"/>
  <c r="E31" i="2"/>
  <c r="E27" i="2"/>
  <c r="E23" i="2"/>
  <c r="E19" i="2"/>
  <c r="C30" i="2"/>
  <c r="C34" i="2"/>
  <c r="C38" i="2"/>
  <c r="C42" i="2"/>
  <c r="E33" i="2" l="1"/>
  <c r="F33" i="2" s="1"/>
  <c r="I33" i="2" s="1"/>
  <c r="E32" i="2"/>
  <c r="F21" i="2"/>
  <c r="I21" i="2" s="1"/>
  <c r="D16" i="2"/>
  <c r="E41" i="2"/>
  <c r="F17" i="2"/>
  <c r="F36" i="2"/>
  <c r="I36" i="2" s="1"/>
  <c r="F20" i="2"/>
  <c r="I20" i="2" s="1"/>
  <c r="F29" i="2"/>
  <c r="I29" i="2" s="1"/>
  <c r="F44" i="2"/>
  <c r="F28" i="2"/>
  <c r="I28" i="2" s="1"/>
  <c r="F22" i="2"/>
  <c r="I22" i="2" s="1"/>
  <c r="F43" i="2"/>
  <c r="I43" i="2" s="1"/>
  <c r="F18" i="2"/>
  <c r="F37" i="2"/>
  <c r="I37" i="2" s="1"/>
  <c r="F40" i="2"/>
  <c r="I40" i="2" s="1"/>
  <c r="F45" i="2"/>
  <c r="F39" i="2"/>
  <c r="I39" i="2" s="1"/>
  <c r="F25" i="2"/>
  <c r="I25" i="2" s="1"/>
  <c r="D11" i="2"/>
  <c r="G20" i="2"/>
  <c r="G24" i="2"/>
  <c r="G28" i="2"/>
  <c r="G32" i="2"/>
  <c r="G36" i="2"/>
  <c r="G40" i="2"/>
  <c r="G44" i="2"/>
  <c r="G17" i="2"/>
  <c r="G21" i="2"/>
  <c r="G25" i="2"/>
  <c r="G29" i="2"/>
  <c r="G33" i="2"/>
  <c r="G37" i="2"/>
  <c r="G41" i="2"/>
  <c r="G45" i="2"/>
  <c r="G18" i="2"/>
  <c r="G22" i="2"/>
  <c r="G26" i="2"/>
  <c r="G30" i="2"/>
  <c r="G34" i="2"/>
  <c r="G38" i="2"/>
  <c r="G42" i="2"/>
  <c r="G16" i="2"/>
  <c r="G23" i="2"/>
  <c r="G27" i="2"/>
  <c r="G31" i="2"/>
  <c r="G35" i="2"/>
  <c r="G39" i="2"/>
  <c r="G43" i="2"/>
  <c r="G19" i="2"/>
  <c r="F24" i="2"/>
  <c r="E30" i="2"/>
  <c r="D30" i="2"/>
  <c r="E42" i="2"/>
  <c r="D42" i="2"/>
  <c r="D38" i="2"/>
  <c r="E38" i="2"/>
  <c r="D34" i="2"/>
  <c r="E34" i="2"/>
  <c r="F26" i="2"/>
  <c r="F27" i="2"/>
  <c r="I27" i="2" s="1"/>
  <c r="F19" i="2"/>
  <c r="I19" i="2" s="1"/>
  <c r="F23" i="2"/>
  <c r="I23" i="2" s="1"/>
  <c r="F35" i="2"/>
  <c r="I35" i="2" s="1"/>
  <c r="F31" i="2"/>
  <c r="I31" i="2" s="1"/>
  <c r="F32" i="2" l="1"/>
  <c r="I32" i="2" s="1"/>
  <c r="I24" i="2"/>
  <c r="I17" i="2"/>
  <c r="I44" i="2"/>
  <c r="F41" i="2"/>
  <c r="I26" i="2"/>
  <c r="F16" i="2"/>
  <c r="I18" i="2"/>
  <c r="F42" i="2"/>
  <c r="I42" i="2" s="1"/>
  <c r="F30" i="2"/>
  <c r="I30" i="2" s="1"/>
  <c r="F34" i="2"/>
  <c r="I34" i="2" s="1"/>
  <c r="F38" i="2"/>
  <c r="I38" i="2" s="1"/>
  <c r="I16" i="2" l="1"/>
  <c r="I41" i="2"/>
</calcChain>
</file>

<file path=xl/sharedStrings.xml><?xml version="1.0" encoding="utf-8"?>
<sst xmlns="http://schemas.openxmlformats.org/spreadsheetml/2006/main" count="50" uniqueCount="49">
  <si>
    <t>Total</t>
  </si>
  <si>
    <t>PT</t>
  </si>
  <si>
    <t>PSDB</t>
  </si>
  <si>
    <t>PSD</t>
  </si>
  <si>
    <t>DEM</t>
  </si>
  <si>
    <t>PDT</t>
  </si>
  <si>
    <t>PSOL</t>
  </si>
  <si>
    <t>Podemos</t>
  </si>
  <si>
    <t>PMDB</t>
  </si>
  <si>
    <t>PP</t>
  </si>
  <si>
    <t>PSB</t>
  </si>
  <si>
    <t>PR</t>
  </si>
  <si>
    <t>PTB</t>
  </si>
  <si>
    <t>PRB</t>
  </si>
  <si>
    <t>PPS</t>
  </si>
  <si>
    <t>PSL</t>
  </si>
  <si>
    <t>Partidos</t>
  </si>
  <si>
    <t>SDD</t>
  </si>
  <si>
    <t>PSC</t>
  </si>
  <si>
    <t>PROS</t>
  </si>
  <si>
    <t>PCdoB</t>
  </si>
  <si>
    <t>PV</t>
  </si>
  <si>
    <t>PHS</t>
  </si>
  <si>
    <t>PEN</t>
  </si>
  <si>
    <t>PRP</t>
  </si>
  <si>
    <t>PMN</t>
  </si>
  <si>
    <t>PSDC</t>
  </si>
  <si>
    <t>PTC</t>
  </si>
  <si>
    <t>Avante (ex-PT do B)</t>
  </si>
  <si>
    <t>PRTB</t>
  </si>
  <si>
    <t>REDE</t>
  </si>
  <si>
    <t>bloco</t>
  </si>
  <si>
    <t>segundos</t>
  </si>
  <si>
    <t>12´30´´</t>
  </si>
  <si>
    <t>(terça, quinta e sábado)</t>
  </si>
  <si>
    <t>spot</t>
  </si>
  <si>
    <t>diários</t>
  </si>
  <si>
    <t>Proporção bloco</t>
  </si>
  <si>
    <t>Proporção spot</t>
  </si>
  <si>
    <t>10 candidatos</t>
  </si>
  <si>
    <t>Bloco</t>
  </si>
  <si>
    <t>Spot</t>
  </si>
  <si>
    <t>Bancadas 2014</t>
  </si>
  <si>
    <t>* Desconsidera repartição igualitária pelos candidatos.</t>
  </si>
  <si>
    <t>%</t>
  </si>
  <si>
    <t>% Partidos</t>
  </si>
  <si>
    <t xml:space="preserve">Partidos* </t>
  </si>
  <si>
    <t>(Hipótese: 60% do tempo do spot para candidatos majoritários será destinado à propaganda presidencial)</t>
  </si>
  <si>
    <t>21´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</si>
</sst>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1" xfId="0" applyBorder="1"/>
    <xf numFmtId="0" fontId="3" fillId="0" borderId="1" xfId="0" applyFont="1" applyBorder="1"/>
    <xf numFmtId="3" fontId="3" fillId="0" borderId="1" xfId="0" applyNumberFormat="1" applyFont="1" applyBorder="1" applyAlignment="1">
      <alignment horizontal="right"/>
    </xf>
    <xf numFmtId="164" fontId="0" fillId="0" borderId="1" xfId="1" applyNumberFormat="1" applyFont="1" applyBorder="1"/>
    <xf numFmtId="2" fontId="0" fillId="0" borderId="1" xfId="0" applyNumberFormat="1" applyBorder="1"/>
    <xf numFmtId="0" fontId="2" fillId="0" borderId="1" xfId="0" applyFont="1" applyBorder="1"/>
    <xf numFmtId="3" fontId="2" fillId="0" borderId="1" xfId="0" applyNumberFormat="1" applyFon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abSelected="1" workbookViewId="0">
      <selection activeCell="G12" sqref="G12"/>
    </sheetView>
  </sheetViews>
  <sheetFormatPr defaultRowHeight="15" x14ac:dyDescent="0.25"/>
  <cols>
    <col min="1" max="1" width="22.28515625" bestFit="1" customWidth="1"/>
    <col min="2" max="2" width="13.7109375" bestFit="1" customWidth="1"/>
    <col min="3" max="3" width="16" customWidth="1"/>
    <col min="4" max="4" width="15.42578125" bestFit="1" customWidth="1"/>
    <col min="5" max="5" width="14.42578125" bestFit="1" customWidth="1"/>
    <col min="6" max="6" width="14.42578125" customWidth="1"/>
    <col min="7" max="7" width="13.140625" bestFit="1" customWidth="1"/>
    <col min="9" max="9" width="10.28515625" bestFit="1" customWidth="1"/>
    <col min="14" max="14" width="12" bestFit="1" customWidth="1"/>
    <col min="15" max="15" width="26.85546875" bestFit="1" customWidth="1"/>
    <col min="16" max="16" width="15.85546875" bestFit="1" customWidth="1"/>
  </cols>
  <sheetData>
    <row r="1" spans="1:9" x14ac:dyDescent="0.25">
      <c r="B1" t="s">
        <v>32</v>
      </c>
      <c r="C1" s="1">
        <v>0.9</v>
      </c>
      <c r="D1" s="1">
        <v>0.1</v>
      </c>
    </row>
    <row r="2" spans="1:9" x14ac:dyDescent="0.25">
      <c r="A2" t="s">
        <v>31</v>
      </c>
      <c r="B2">
        <v>750</v>
      </c>
      <c r="C2">
        <f>0.9*B2</f>
        <v>675</v>
      </c>
      <c r="D2">
        <f>B2-C2</f>
        <v>75</v>
      </c>
    </row>
    <row r="3" spans="1:9" x14ac:dyDescent="0.25">
      <c r="A3" t="s">
        <v>33</v>
      </c>
    </row>
    <row r="4" spans="1:9" x14ac:dyDescent="0.25">
      <c r="A4" t="s">
        <v>34</v>
      </c>
    </row>
    <row r="6" spans="1:9" x14ac:dyDescent="0.25">
      <c r="A6" t="s">
        <v>35</v>
      </c>
      <c r="B6">
        <v>1260</v>
      </c>
      <c r="C6">
        <f>0.9*B6</f>
        <v>1134</v>
      </c>
      <c r="D6">
        <f>B6-C6</f>
        <v>126</v>
      </c>
    </row>
    <row r="7" spans="1:9" x14ac:dyDescent="0.25">
      <c r="A7" t="s">
        <v>48</v>
      </c>
    </row>
    <row r="8" spans="1:9" x14ac:dyDescent="0.25">
      <c r="A8" t="s">
        <v>36</v>
      </c>
    </row>
    <row r="9" spans="1:9" x14ac:dyDescent="0.25">
      <c r="A9" t="s">
        <v>47</v>
      </c>
    </row>
    <row r="11" spans="1:9" x14ac:dyDescent="0.25">
      <c r="A11" t="s">
        <v>0</v>
      </c>
      <c r="B11">
        <f>B2+B6</f>
        <v>2010</v>
      </c>
      <c r="C11">
        <f t="shared" ref="C11:D11" si="0">C2+C6</f>
        <v>1809</v>
      </c>
      <c r="D11">
        <f t="shared" si="0"/>
        <v>201</v>
      </c>
    </row>
    <row r="14" spans="1:9" x14ac:dyDescent="0.25">
      <c r="G14" s="13" t="s">
        <v>39</v>
      </c>
      <c r="H14" s="13"/>
      <c r="I14" s="13"/>
    </row>
    <row r="15" spans="1:9" x14ac:dyDescent="0.25">
      <c r="A15" s="3" t="s">
        <v>16</v>
      </c>
      <c r="B15" s="3" t="s">
        <v>42</v>
      </c>
      <c r="C15" s="11" t="s">
        <v>44</v>
      </c>
      <c r="D15" s="3" t="s">
        <v>37</v>
      </c>
      <c r="E15" s="3" t="s">
        <v>38</v>
      </c>
      <c r="F15" s="3" t="s">
        <v>46</v>
      </c>
      <c r="G15" s="3" t="s">
        <v>40</v>
      </c>
      <c r="H15" s="3" t="s">
        <v>41</v>
      </c>
      <c r="I15" s="10" t="s">
        <v>45</v>
      </c>
    </row>
    <row r="16" spans="1:9" x14ac:dyDescent="0.25">
      <c r="A16" s="4" t="s">
        <v>1</v>
      </c>
      <c r="B16" s="5">
        <v>69</v>
      </c>
      <c r="C16" s="6">
        <f t="shared" ref="C16:C45" si="1">B16/$B$45</f>
        <v>0.13450292397660818</v>
      </c>
      <c r="D16" s="7">
        <f>C16*$C$2</f>
        <v>90.78947368421052</v>
      </c>
      <c r="E16" s="7">
        <f>C16*$C$6</f>
        <v>152.52631578947367</v>
      </c>
      <c r="F16" s="7">
        <f t="shared" ref="F16:F45" si="2">D16+E16</f>
        <v>243.31578947368419</v>
      </c>
      <c r="G16" s="3">
        <f>$D$2/10</f>
        <v>7.5</v>
      </c>
      <c r="H16" s="3">
        <f>$D$6/10</f>
        <v>12.6</v>
      </c>
      <c r="I16" s="6">
        <f t="shared" ref="I16:I44" si="3">F16/$B$11</f>
        <v>0.12105263157894736</v>
      </c>
    </row>
    <row r="17" spans="1:9" x14ac:dyDescent="0.25">
      <c r="A17" s="4" t="s">
        <v>8</v>
      </c>
      <c r="B17" s="5">
        <v>66</v>
      </c>
      <c r="C17" s="6">
        <f t="shared" si="1"/>
        <v>0.12865497076023391</v>
      </c>
      <c r="D17" s="7">
        <f t="shared" ref="D17:D45" si="4">C17*$C$2</f>
        <v>86.84210526315789</v>
      </c>
      <c r="E17" s="7">
        <f t="shared" ref="E17:E45" si="5">C17*$C$6</f>
        <v>145.89473684210526</v>
      </c>
      <c r="F17" s="7">
        <f t="shared" si="2"/>
        <v>232.73684210526315</v>
      </c>
      <c r="G17" s="3">
        <f t="shared" ref="G17:G45" si="6">$D$2/10</f>
        <v>7.5</v>
      </c>
      <c r="H17" s="3">
        <f t="shared" ref="H17:H45" si="7">$D$6/10</f>
        <v>12.6</v>
      </c>
      <c r="I17" s="6">
        <f t="shared" si="3"/>
        <v>0.11578947368421053</v>
      </c>
    </row>
    <row r="18" spans="1:9" x14ac:dyDescent="0.25">
      <c r="A18" s="4" t="s">
        <v>2</v>
      </c>
      <c r="B18" s="5">
        <v>54</v>
      </c>
      <c r="C18" s="6">
        <f t="shared" si="1"/>
        <v>0.10526315789473684</v>
      </c>
      <c r="D18" s="7">
        <f t="shared" si="4"/>
        <v>71.05263157894737</v>
      </c>
      <c r="E18" s="7">
        <f t="shared" si="5"/>
        <v>119.36842105263158</v>
      </c>
      <c r="F18" s="7">
        <f t="shared" si="2"/>
        <v>190.42105263157896</v>
      </c>
      <c r="G18" s="3">
        <f t="shared" si="6"/>
        <v>7.5</v>
      </c>
      <c r="H18" s="3">
        <f t="shared" si="7"/>
        <v>12.6</v>
      </c>
      <c r="I18" s="6">
        <f t="shared" si="3"/>
        <v>9.4736842105263161E-2</v>
      </c>
    </row>
    <row r="19" spans="1:9" x14ac:dyDescent="0.25">
      <c r="A19" s="4" t="s">
        <v>3</v>
      </c>
      <c r="B19" s="5">
        <v>37</v>
      </c>
      <c r="C19" s="6">
        <f t="shared" si="1"/>
        <v>7.2124756335282647E-2</v>
      </c>
      <c r="D19" s="7">
        <f t="shared" si="4"/>
        <v>48.684210526315788</v>
      </c>
      <c r="E19" s="7">
        <f t="shared" si="5"/>
        <v>81.78947368421052</v>
      </c>
      <c r="F19" s="7">
        <f t="shared" si="2"/>
        <v>130.4736842105263</v>
      </c>
      <c r="G19" s="3">
        <f t="shared" si="6"/>
        <v>7.5</v>
      </c>
      <c r="H19" s="3">
        <f t="shared" si="7"/>
        <v>12.6</v>
      </c>
      <c r="I19" s="6">
        <f t="shared" si="3"/>
        <v>6.491228070175438E-2</v>
      </c>
    </row>
    <row r="20" spans="1:9" x14ac:dyDescent="0.25">
      <c r="A20" s="4" t="s">
        <v>9</v>
      </c>
      <c r="B20" s="5">
        <v>36</v>
      </c>
      <c r="C20" s="6">
        <f t="shared" si="1"/>
        <v>7.0175438596491224E-2</v>
      </c>
      <c r="D20" s="7">
        <f t="shared" si="4"/>
        <v>47.368421052631575</v>
      </c>
      <c r="E20" s="7">
        <f t="shared" si="5"/>
        <v>79.578947368421055</v>
      </c>
      <c r="F20" s="7">
        <f t="shared" si="2"/>
        <v>126.94736842105263</v>
      </c>
      <c r="G20" s="3">
        <f t="shared" si="6"/>
        <v>7.5</v>
      </c>
      <c r="H20" s="3">
        <f t="shared" si="7"/>
        <v>12.6</v>
      </c>
      <c r="I20" s="6">
        <f t="shared" si="3"/>
        <v>6.3157894736842107E-2</v>
      </c>
    </row>
    <row r="21" spans="1:9" x14ac:dyDescent="0.25">
      <c r="A21" s="4" t="s">
        <v>11</v>
      </c>
      <c r="B21" s="5">
        <v>34</v>
      </c>
      <c r="C21" s="6">
        <f t="shared" si="1"/>
        <v>6.6276803118908378E-2</v>
      </c>
      <c r="D21" s="7">
        <f t="shared" si="4"/>
        <v>44.736842105263158</v>
      </c>
      <c r="E21" s="7">
        <f t="shared" si="5"/>
        <v>75.157894736842096</v>
      </c>
      <c r="F21" s="7">
        <f t="shared" si="2"/>
        <v>119.89473684210526</v>
      </c>
      <c r="G21" s="3">
        <f t="shared" si="6"/>
        <v>7.5</v>
      </c>
      <c r="H21" s="3">
        <f t="shared" si="7"/>
        <v>12.6</v>
      </c>
      <c r="I21" s="6">
        <f t="shared" si="3"/>
        <v>5.9649122807017542E-2</v>
      </c>
    </row>
    <row r="22" spans="1:9" x14ac:dyDescent="0.25">
      <c r="A22" s="4" t="s">
        <v>10</v>
      </c>
      <c r="B22" s="5">
        <v>33</v>
      </c>
      <c r="C22" s="6">
        <f t="shared" si="1"/>
        <v>6.4327485380116955E-2</v>
      </c>
      <c r="D22" s="7">
        <f t="shared" si="4"/>
        <v>43.421052631578945</v>
      </c>
      <c r="E22" s="7">
        <f t="shared" si="5"/>
        <v>72.94736842105263</v>
      </c>
      <c r="F22" s="7">
        <f t="shared" si="2"/>
        <v>116.36842105263158</v>
      </c>
      <c r="G22" s="3">
        <f t="shared" si="6"/>
        <v>7.5</v>
      </c>
      <c r="H22" s="3">
        <f t="shared" si="7"/>
        <v>12.6</v>
      </c>
      <c r="I22" s="6">
        <f t="shared" si="3"/>
        <v>5.7894736842105263E-2</v>
      </c>
    </row>
    <row r="23" spans="1:9" x14ac:dyDescent="0.25">
      <c r="A23" s="4" t="s">
        <v>12</v>
      </c>
      <c r="B23" s="5">
        <v>25</v>
      </c>
      <c r="C23" s="6">
        <f t="shared" si="1"/>
        <v>4.8732943469785572E-2</v>
      </c>
      <c r="D23" s="7">
        <f t="shared" si="4"/>
        <v>32.89473684210526</v>
      </c>
      <c r="E23" s="7">
        <f t="shared" si="5"/>
        <v>55.263157894736842</v>
      </c>
      <c r="F23" s="7">
        <f t="shared" si="2"/>
        <v>88.15789473684211</v>
      </c>
      <c r="G23" s="3">
        <f t="shared" si="6"/>
        <v>7.5</v>
      </c>
      <c r="H23" s="3">
        <f t="shared" si="7"/>
        <v>12.6</v>
      </c>
      <c r="I23" s="6">
        <f t="shared" si="3"/>
        <v>4.3859649122807022E-2</v>
      </c>
    </row>
    <row r="24" spans="1:9" x14ac:dyDescent="0.25">
      <c r="A24" s="4" t="s">
        <v>4</v>
      </c>
      <c r="B24" s="5">
        <v>22</v>
      </c>
      <c r="C24" s="6">
        <f t="shared" si="1"/>
        <v>4.2884990253411304E-2</v>
      </c>
      <c r="D24" s="7">
        <f t="shared" si="4"/>
        <v>28.94736842105263</v>
      </c>
      <c r="E24" s="7">
        <f t="shared" si="5"/>
        <v>48.631578947368418</v>
      </c>
      <c r="F24" s="7">
        <f t="shared" si="2"/>
        <v>77.578947368421041</v>
      </c>
      <c r="G24" s="3">
        <f t="shared" si="6"/>
        <v>7.5</v>
      </c>
      <c r="H24" s="3">
        <f t="shared" si="7"/>
        <v>12.6</v>
      </c>
      <c r="I24" s="6">
        <f t="shared" si="3"/>
        <v>3.8596491228070171E-2</v>
      </c>
    </row>
    <row r="25" spans="1:9" x14ac:dyDescent="0.25">
      <c r="A25" s="4" t="s">
        <v>13</v>
      </c>
      <c r="B25" s="5">
        <v>21</v>
      </c>
      <c r="C25" s="6">
        <f t="shared" si="1"/>
        <v>4.0935672514619881E-2</v>
      </c>
      <c r="D25" s="7">
        <f t="shared" si="4"/>
        <v>27.631578947368421</v>
      </c>
      <c r="E25" s="7">
        <f t="shared" si="5"/>
        <v>46.421052631578945</v>
      </c>
      <c r="F25" s="7">
        <f t="shared" si="2"/>
        <v>74.05263157894737</v>
      </c>
      <c r="G25" s="3">
        <f t="shared" si="6"/>
        <v>7.5</v>
      </c>
      <c r="H25" s="3">
        <f t="shared" si="7"/>
        <v>12.6</v>
      </c>
      <c r="I25" s="6">
        <f t="shared" si="3"/>
        <v>3.6842105263157898E-2</v>
      </c>
    </row>
    <row r="26" spans="1:9" x14ac:dyDescent="0.25">
      <c r="A26" s="4" t="s">
        <v>5</v>
      </c>
      <c r="B26" s="5">
        <v>17</v>
      </c>
      <c r="C26" s="6">
        <f t="shared" si="1"/>
        <v>3.3138401559454189E-2</v>
      </c>
      <c r="D26" s="7">
        <f t="shared" si="4"/>
        <v>22.368421052631579</v>
      </c>
      <c r="E26" s="7">
        <f t="shared" si="5"/>
        <v>37.578947368421048</v>
      </c>
      <c r="F26" s="7">
        <f t="shared" si="2"/>
        <v>59.94736842105263</v>
      </c>
      <c r="G26" s="3">
        <f t="shared" si="6"/>
        <v>7.5</v>
      </c>
      <c r="H26" s="3">
        <f t="shared" si="7"/>
        <v>12.6</v>
      </c>
      <c r="I26" s="6">
        <f t="shared" si="3"/>
        <v>2.9824561403508771E-2</v>
      </c>
    </row>
    <row r="27" spans="1:9" x14ac:dyDescent="0.25">
      <c r="A27" s="4" t="s">
        <v>17</v>
      </c>
      <c r="B27" s="5">
        <v>15</v>
      </c>
      <c r="C27" s="6">
        <f t="shared" si="1"/>
        <v>2.9239766081871343E-2</v>
      </c>
      <c r="D27" s="7">
        <f t="shared" si="4"/>
        <v>19.736842105263158</v>
      </c>
      <c r="E27" s="7">
        <f t="shared" si="5"/>
        <v>33.157894736842103</v>
      </c>
      <c r="F27" s="7">
        <f t="shared" si="2"/>
        <v>52.89473684210526</v>
      </c>
      <c r="G27" s="3">
        <f t="shared" si="6"/>
        <v>7.5</v>
      </c>
      <c r="H27" s="3">
        <f t="shared" si="7"/>
        <v>12.6</v>
      </c>
      <c r="I27" s="6">
        <f t="shared" si="3"/>
        <v>2.6315789473684209E-2</v>
      </c>
    </row>
    <row r="28" spans="1:9" x14ac:dyDescent="0.25">
      <c r="A28" s="4" t="s">
        <v>18</v>
      </c>
      <c r="B28" s="5">
        <v>12</v>
      </c>
      <c r="C28" s="6">
        <f t="shared" si="1"/>
        <v>2.3391812865497075E-2</v>
      </c>
      <c r="D28" s="7">
        <f t="shared" si="4"/>
        <v>15.789473684210526</v>
      </c>
      <c r="E28" s="7">
        <f t="shared" si="5"/>
        <v>26.526315789473681</v>
      </c>
      <c r="F28" s="7">
        <f t="shared" si="2"/>
        <v>42.315789473684205</v>
      </c>
      <c r="G28" s="3">
        <f t="shared" si="6"/>
        <v>7.5</v>
      </c>
      <c r="H28" s="3">
        <f t="shared" si="7"/>
        <v>12.6</v>
      </c>
      <c r="I28" s="6">
        <f t="shared" si="3"/>
        <v>2.1052631578947364E-2</v>
      </c>
    </row>
    <row r="29" spans="1:9" x14ac:dyDescent="0.25">
      <c r="A29" s="4" t="s">
        <v>19</v>
      </c>
      <c r="B29" s="5">
        <v>11</v>
      </c>
      <c r="C29" s="6">
        <f t="shared" si="1"/>
        <v>2.1442495126705652E-2</v>
      </c>
      <c r="D29" s="7">
        <f t="shared" si="4"/>
        <v>14.473684210526315</v>
      </c>
      <c r="E29" s="7">
        <f t="shared" si="5"/>
        <v>24.315789473684209</v>
      </c>
      <c r="F29" s="7">
        <f t="shared" si="2"/>
        <v>38.78947368421052</v>
      </c>
      <c r="G29" s="3">
        <f t="shared" si="6"/>
        <v>7.5</v>
      </c>
      <c r="H29" s="3">
        <f t="shared" si="7"/>
        <v>12.6</v>
      </c>
      <c r="I29" s="6">
        <f t="shared" si="3"/>
        <v>1.9298245614035085E-2</v>
      </c>
    </row>
    <row r="30" spans="1:9" x14ac:dyDescent="0.25">
      <c r="A30" s="4" t="s">
        <v>20</v>
      </c>
      <c r="B30" s="5">
        <v>9</v>
      </c>
      <c r="C30" s="6">
        <f t="shared" si="1"/>
        <v>1.7543859649122806E-2</v>
      </c>
      <c r="D30" s="7">
        <f t="shared" si="4"/>
        <v>11.842105263157894</v>
      </c>
      <c r="E30" s="7">
        <f t="shared" si="5"/>
        <v>19.894736842105264</v>
      </c>
      <c r="F30" s="7">
        <f t="shared" si="2"/>
        <v>31.736842105263158</v>
      </c>
      <c r="G30" s="3">
        <f t="shared" si="6"/>
        <v>7.5</v>
      </c>
      <c r="H30" s="3">
        <f t="shared" si="7"/>
        <v>12.6</v>
      </c>
      <c r="I30" s="6">
        <f t="shared" si="3"/>
        <v>1.5789473684210527E-2</v>
      </c>
    </row>
    <row r="31" spans="1:9" x14ac:dyDescent="0.25">
      <c r="A31" s="4" t="s">
        <v>14</v>
      </c>
      <c r="B31" s="5">
        <v>10</v>
      </c>
      <c r="C31" s="6">
        <f t="shared" si="1"/>
        <v>1.9493177387914229E-2</v>
      </c>
      <c r="D31" s="7">
        <f t="shared" si="4"/>
        <v>13.157894736842104</v>
      </c>
      <c r="E31" s="7">
        <f t="shared" si="5"/>
        <v>22.105263157894736</v>
      </c>
      <c r="F31" s="7">
        <f t="shared" si="2"/>
        <v>35.263157894736842</v>
      </c>
      <c r="G31" s="3">
        <f t="shared" si="6"/>
        <v>7.5</v>
      </c>
      <c r="H31" s="3">
        <f t="shared" si="7"/>
        <v>12.6</v>
      </c>
      <c r="I31" s="6">
        <f t="shared" si="3"/>
        <v>1.7543859649122806E-2</v>
      </c>
    </row>
    <row r="32" spans="1:9" x14ac:dyDescent="0.25">
      <c r="A32" s="4" t="s">
        <v>21</v>
      </c>
      <c r="B32" s="5">
        <v>8</v>
      </c>
      <c r="C32" s="6">
        <f t="shared" si="1"/>
        <v>1.5594541910331383E-2</v>
      </c>
      <c r="D32" s="7">
        <f t="shared" si="4"/>
        <v>10.526315789473683</v>
      </c>
      <c r="E32" s="7">
        <f t="shared" si="5"/>
        <v>17.684210526315788</v>
      </c>
      <c r="F32" s="7">
        <f t="shared" si="2"/>
        <v>28.210526315789473</v>
      </c>
      <c r="G32" s="3">
        <f t="shared" si="6"/>
        <v>7.5</v>
      </c>
      <c r="H32" s="3">
        <f t="shared" si="7"/>
        <v>12.6</v>
      </c>
      <c r="I32" s="6">
        <f t="shared" si="3"/>
        <v>1.4035087719298246E-2</v>
      </c>
    </row>
    <row r="33" spans="1:10" x14ac:dyDescent="0.25">
      <c r="A33" s="4" t="s">
        <v>6</v>
      </c>
      <c r="B33" s="5">
        <v>5</v>
      </c>
      <c r="C33" s="6">
        <f t="shared" si="1"/>
        <v>9.7465886939571145E-3</v>
      </c>
      <c r="D33" s="7">
        <f t="shared" si="4"/>
        <v>6.5789473684210522</v>
      </c>
      <c r="E33" s="7">
        <f t="shared" si="5"/>
        <v>11.052631578947368</v>
      </c>
      <c r="F33" s="7">
        <f t="shared" si="2"/>
        <v>17.631578947368421</v>
      </c>
      <c r="G33" s="3">
        <f t="shared" si="6"/>
        <v>7.5</v>
      </c>
      <c r="H33" s="3">
        <f t="shared" si="7"/>
        <v>12.6</v>
      </c>
      <c r="I33" s="6">
        <f t="shared" si="3"/>
        <v>8.771929824561403E-3</v>
      </c>
    </row>
    <row r="34" spans="1:10" x14ac:dyDescent="0.25">
      <c r="A34" s="4" t="s">
        <v>22</v>
      </c>
      <c r="B34" s="5">
        <v>5</v>
      </c>
      <c r="C34" s="6">
        <f t="shared" si="1"/>
        <v>9.7465886939571145E-3</v>
      </c>
      <c r="D34" s="7">
        <f t="shared" si="4"/>
        <v>6.5789473684210522</v>
      </c>
      <c r="E34" s="7">
        <f t="shared" si="5"/>
        <v>11.052631578947368</v>
      </c>
      <c r="F34" s="7">
        <f t="shared" si="2"/>
        <v>17.631578947368421</v>
      </c>
      <c r="G34" s="3">
        <f t="shared" si="6"/>
        <v>7.5</v>
      </c>
      <c r="H34" s="3">
        <f t="shared" si="7"/>
        <v>12.6</v>
      </c>
      <c r="I34" s="6">
        <f t="shared" si="3"/>
        <v>8.771929824561403E-3</v>
      </c>
    </row>
    <row r="35" spans="1:10" x14ac:dyDescent="0.25">
      <c r="A35" s="4" t="s">
        <v>7</v>
      </c>
      <c r="B35" s="5">
        <v>4</v>
      </c>
      <c r="C35" s="6">
        <f t="shared" si="1"/>
        <v>7.7972709551656916E-3</v>
      </c>
      <c r="D35" s="7">
        <f t="shared" si="4"/>
        <v>5.2631578947368416</v>
      </c>
      <c r="E35" s="7">
        <f t="shared" si="5"/>
        <v>8.8421052631578938</v>
      </c>
      <c r="F35" s="7">
        <f t="shared" si="2"/>
        <v>14.105263157894736</v>
      </c>
      <c r="G35" s="3">
        <f t="shared" si="6"/>
        <v>7.5</v>
      </c>
      <c r="H35" s="3">
        <f t="shared" si="7"/>
        <v>12.6</v>
      </c>
      <c r="I35" s="6">
        <f t="shared" si="3"/>
        <v>7.0175438596491229E-3</v>
      </c>
    </row>
    <row r="36" spans="1:10" x14ac:dyDescent="0.25">
      <c r="A36" s="4" t="s">
        <v>23</v>
      </c>
      <c r="B36" s="5">
        <v>3</v>
      </c>
      <c r="C36" s="6">
        <f t="shared" si="1"/>
        <v>5.8479532163742687E-3</v>
      </c>
      <c r="D36" s="7">
        <f t="shared" si="4"/>
        <v>3.9473684210526314</v>
      </c>
      <c r="E36" s="7">
        <f t="shared" si="5"/>
        <v>6.6315789473684204</v>
      </c>
      <c r="F36" s="7">
        <f t="shared" si="2"/>
        <v>10.578947368421051</v>
      </c>
      <c r="G36" s="3">
        <f t="shared" si="6"/>
        <v>7.5</v>
      </c>
      <c r="H36" s="3">
        <f t="shared" si="7"/>
        <v>12.6</v>
      </c>
      <c r="I36" s="6">
        <f t="shared" si="3"/>
        <v>5.2631578947368411E-3</v>
      </c>
    </row>
    <row r="37" spans="1:10" x14ac:dyDescent="0.25">
      <c r="A37" s="4" t="s">
        <v>24</v>
      </c>
      <c r="B37" s="5">
        <v>3</v>
      </c>
      <c r="C37" s="6">
        <f t="shared" si="1"/>
        <v>5.8479532163742687E-3</v>
      </c>
      <c r="D37" s="7">
        <f t="shared" si="4"/>
        <v>3.9473684210526314</v>
      </c>
      <c r="E37" s="7">
        <f t="shared" si="5"/>
        <v>6.6315789473684204</v>
      </c>
      <c r="F37" s="7">
        <f t="shared" si="2"/>
        <v>10.578947368421051</v>
      </c>
      <c r="G37" s="3">
        <f t="shared" si="6"/>
        <v>7.5</v>
      </c>
      <c r="H37" s="3">
        <f t="shared" si="7"/>
        <v>12.6</v>
      </c>
      <c r="I37" s="6">
        <f t="shared" si="3"/>
        <v>5.2631578947368411E-3</v>
      </c>
    </row>
    <row r="38" spans="1:10" x14ac:dyDescent="0.25">
      <c r="A38" s="4" t="s">
        <v>25</v>
      </c>
      <c r="B38" s="5">
        <v>2</v>
      </c>
      <c r="C38" s="6">
        <f t="shared" si="1"/>
        <v>3.8986354775828458E-3</v>
      </c>
      <c r="D38" s="7">
        <f t="shared" si="4"/>
        <v>2.6315789473684208</v>
      </c>
      <c r="E38" s="7">
        <f t="shared" si="5"/>
        <v>4.4210526315789469</v>
      </c>
      <c r="F38" s="7">
        <f t="shared" si="2"/>
        <v>7.0526315789473681</v>
      </c>
      <c r="G38" s="3">
        <f t="shared" si="6"/>
        <v>7.5</v>
      </c>
      <c r="H38" s="3">
        <f t="shared" si="7"/>
        <v>12.6</v>
      </c>
      <c r="I38" s="6">
        <f t="shared" si="3"/>
        <v>3.5087719298245615E-3</v>
      </c>
    </row>
    <row r="39" spans="1:10" x14ac:dyDescent="0.25">
      <c r="A39" s="4" t="s">
        <v>26</v>
      </c>
      <c r="B39" s="5">
        <v>2</v>
      </c>
      <c r="C39" s="6">
        <f t="shared" si="1"/>
        <v>3.8986354775828458E-3</v>
      </c>
      <c r="D39" s="7">
        <f t="shared" si="4"/>
        <v>2.6315789473684208</v>
      </c>
      <c r="E39" s="7">
        <f t="shared" si="5"/>
        <v>4.4210526315789469</v>
      </c>
      <c r="F39" s="7">
        <f t="shared" si="2"/>
        <v>7.0526315789473681</v>
      </c>
      <c r="G39" s="3">
        <f t="shared" si="6"/>
        <v>7.5</v>
      </c>
      <c r="H39" s="3">
        <f t="shared" si="7"/>
        <v>12.6</v>
      </c>
      <c r="I39" s="6">
        <f t="shared" si="3"/>
        <v>3.5087719298245615E-3</v>
      </c>
    </row>
    <row r="40" spans="1:10" x14ac:dyDescent="0.25">
      <c r="A40" s="4" t="s">
        <v>27</v>
      </c>
      <c r="B40" s="5">
        <v>2</v>
      </c>
      <c r="C40" s="6">
        <f t="shared" si="1"/>
        <v>3.8986354775828458E-3</v>
      </c>
      <c r="D40" s="7">
        <f t="shared" si="4"/>
        <v>2.6315789473684208</v>
      </c>
      <c r="E40" s="7">
        <f t="shared" si="5"/>
        <v>4.4210526315789469</v>
      </c>
      <c r="F40" s="7">
        <f t="shared" si="2"/>
        <v>7.0526315789473681</v>
      </c>
      <c r="G40" s="3">
        <f t="shared" si="6"/>
        <v>7.5</v>
      </c>
      <c r="H40" s="3">
        <f t="shared" si="7"/>
        <v>12.6</v>
      </c>
      <c r="I40" s="6">
        <f t="shared" si="3"/>
        <v>3.5087719298245615E-3</v>
      </c>
    </row>
    <row r="41" spans="1:10" x14ac:dyDescent="0.25">
      <c r="A41" s="4" t="s">
        <v>15</v>
      </c>
      <c r="B41" s="5">
        <v>1</v>
      </c>
      <c r="C41" s="6">
        <f t="shared" si="1"/>
        <v>1.9493177387914229E-3</v>
      </c>
      <c r="D41" s="7">
        <f t="shared" si="4"/>
        <v>1.3157894736842104</v>
      </c>
      <c r="E41" s="7">
        <f t="shared" si="5"/>
        <v>2.2105263157894735</v>
      </c>
      <c r="F41" s="7">
        <f t="shared" si="2"/>
        <v>3.5263157894736841</v>
      </c>
      <c r="G41" s="3">
        <f t="shared" si="6"/>
        <v>7.5</v>
      </c>
      <c r="H41" s="3">
        <f t="shared" si="7"/>
        <v>12.6</v>
      </c>
      <c r="I41" s="6">
        <f t="shared" si="3"/>
        <v>1.7543859649122807E-3</v>
      </c>
      <c r="J41" s="2"/>
    </row>
    <row r="42" spans="1:10" x14ac:dyDescent="0.25">
      <c r="A42" s="4" t="s">
        <v>28</v>
      </c>
      <c r="B42" s="5">
        <v>1</v>
      </c>
      <c r="C42" s="6">
        <f t="shared" si="1"/>
        <v>1.9493177387914229E-3</v>
      </c>
      <c r="D42" s="7">
        <f t="shared" si="4"/>
        <v>1.3157894736842104</v>
      </c>
      <c r="E42" s="7">
        <f t="shared" si="5"/>
        <v>2.2105263157894735</v>
      </c>
      <c r="F42" s="7">
        <f t="shared" si="2"/>
        <v>3.5263157894736841</v>
      </c>
      <c r="G42" s="3">
        <f t="shared" si="6"/>
        <v>7.5</v>
      </c>
      <c r="H42" s="3">
        <f t="shared" si="7"/>
        <v>12.6</v>
      </c>
      <c r="I42" s="6">
        <f t="shared" si="3"/>
        <v>1.7543859649122807E-3</v>
      </c>
    </row>
    <row r="43" spans="1:10" x14ac:dyDescent="0.25">
      <c r="A43" s="4" t="s">
        <v>29</v>
      </c>
      <c r="B43" s="5">
        <v>1</v>
      </c>
      <c r="C43" s="6">
        <f t="shared" si="1"/>
        <v>1.9493177387914229E-3</v>
      </c>
      <c r="D43" s="7">
        <f t="shared" si="4"/>
        <v>1.3157894736842104</v>
      </c>
      <c r="E43" s="7">
        <f t="shared" si="5"/>
        <v>2.2105263157894735</v>
      </c>
      <c r="F43" s="7">
        <f t="shared" si="2"/>
        <v>3.5263157894736841</v>
      </c>
      <c r="G43" s="3">
        <f t="shared" si="6"/>
        <v>7.5</v>
      </c>
      <c r="H43" s="3">
        <f t="shared" si="7"/>
        <v>12.6</v>
      </c>
      <c r="I43" s="6">
        <f t="shared" si="3"/>
        <v>1.7543859649122807E-3</v>
      </c>
    </row>
    <row r="44" spans="1:10" x14ac:dyDescent="0.25">
      <c r="A44" s="4" t="s">
        <v>30</v>
      </c>
      <c r="B44" s="5">
        <v>5</v>
      </c>
      <c r="C44" s="6">
        <f t="shared" si="1"/>
        <v>9.7465886939571145E-3</v>
      </c>
      <c r="D44" s="7">
        <f t="shared" si="4"/>
        <v>6.5789473684210522</v>
      </c>
      <c r="E44" s="7">
        <f t="shared" si="5"/>
        <v>11.052631578947368</v>
      </c>
      <c r="F44" s="7">
        <f t="shared" si="2"/>
        <v>17.631578947368421</v>
      </c>
      <c r="G44" s="3">
        <f t="shared" si="6"/>
        <v>7.5</v>
      </c>
      <c r="H44" s="3">
        <f t="shared" si="7"/>
        <v>12.6</v>
      </c>
      <c r="I44" s="6">
        <f t="shared" si="3"/>
        <v>8.771929824561403E-3</v>
      </c>
    </row>
    <row r="45" spans="1:10" x14ac:dyDescent="0.25">
      <c r="A45" s="8" t="s">
        <v>0</v>
      </c>
      <c r="B45" s="9">
        <f>SUM(B16:B44)</f>
        <v>513</v>
      </c>
      <c r="C45" s="6">
        <f t="shared" si="1"/>
        <v>1</v>
      </c>
      <c r="D45" s="7">
        <f t="shared" si="4"/>
        <v>675</v>
      </c>
      <c r="E45" s="7">
        <f t="shared" si="5"/>
        <v>1134</v>
      </c>
      <c r="F45" s="7">
        <f t="shared" si="2"/>
        <v>1809</v>
      </c>
      <c r="G45" s="3">
        <f t="shared" si="6"/>
        <v>7.5</v>
      </c>
      <c r="H45" s="3">
        <f t="shared" si="7"/>
        <v>12.6</v>
      </c>
      <c r="I45" s="6"/>
    </row>
    <row r="46" spans="1:10" x14ac:dyDescent="0.25">
      <c r="A46" t="s">
        <v>43</v>
      </c>
    </row>
    <row r="48" spans="1:10" x14ac:dyDescent="0.25">
      <c r="B48" s="14"/>
      <c r="C48" s="14"/>
      <c r="D48" s="14"/>
      <c r="E48" s="14"/>
      <c r="F48" s="14"/>
      <c r="G48" s="14"/>
    </row>
    <row r="49" spans="2:16" x14ac:dyDescent="0.25">
      <c r="I49" s="14"/>
      <c r="J49" s="14"/>
      <c r="K49" s="14"/>
      <c r="L49" s="14"/>
      <c r="M49" s="14"/>
      <c r="N49" s="14"/>
    </row>
    <row r="50" spans="2:16" x14ac:dyDescent="0.25">
      <c r="B50" s="12"/>
      <c r="C50" s="12"/>
      <c r="D50" s="12"/>
      <c r="E50" s="12"/>
      <c r="F50" s="12"/>
      <c r="G50" s="12"/>
      <c r="I50" s="12"/>
      <c r="J50" s="12"/>
      <c r="K50" s="12"/>
      <c r="L50" s="12"/>
      <c r="M50" s="12"/>
      <c r="N50" s="12"/>
    </row>
    <row r="51" spans="2:16" x14ac:dyDescent="0.25">
      <c r="B51" s="2"/>
      <c r="C51" s="2"/>
      <c r="D51" s="2"/>
      <c r="E51" s="2"/>
      <c r="G51" s="2"/>
      <c r="I51" s="2"/>
      <c r="J51" s="2"/>
      <c r="K51" s="2"/>
      <c r="L51" s="2"/>
      <c r="M51" s="2"/>
      <c r="N51" s="2"/>
      <c r="P51" s="2"/>
    </row>
    <row r="52" spans="2:16" x14ac:dyDescent="0.25">
      <c r="C52" s="2"/>
      <c r="D52" s="2"/>
      <c r="E52" s="2"/>
      <c r="I52" s="2"/>
      <c r="J52" s="2"/>
      <c r="K52" s="2"/>
      <c r="L52" s="2"/>
      <c r="M52" s="2"/>
      <c r="N52" s="2"/>
      <c r="P52" s="2"/>
    </row>
    <row r="53" spans="2:16" x14ac:dyDescent="0.25">
      <c r="B53" s="2"/>
      <c r="C53" s="2"/>
      <c r="D53" s="2"/>
      <c r="E53" s="2"/>
      <c r="G53" s="2"/>
      <c r="I53" s="2"/>
      <c r="J53" s="2"/>
      <c r="K53" s="2"/>
      <c r="L53" s="2"/>
      <c r="M53" s="2"/>
      <c r="N53" s="2"/>
      <c r="P53" s="2"/>
    </row>
    <row r="54" spans="2:16" x14ac:dyDescent="0.25">
      <c r="C54" s="2"/>
      <c r="E54" s="2"/>
      <c r="I54" s="2"/>
      <c r="J54" s="2"/>
      <c r="K54" s="2"/>
      <c r="L54" s="2"/>
      <c r="M54" s="2"/>
      <c r="N54" s="2"/>
      <c r="P54" s="2"/>
    </row>
    <row r="55" spans="2:16" x14ac:dyDescent="0.25">
      <c r="B55" s="2"/>
      <c r="C55" s="2"/>
      <c r="D55" s="2"/>
      <c r="E55" s="2"/>
      <c r="G55" s="2"/>
      <c r="I55" s="2"/>
      <c r="J55" s="2"/>
      <c r="K55" s="2"/>
      <c r="L55" s="2"/>
      <c r="M55" s="2"/>
      <c r="N55" s="2"/>
      <c r="P55" s="2"/>
    </row>
    <row r="56" spans="2:16" x14ac:dyDescent="0.25">
      <c r="B56" s="2"/>
      <c r="C56" s="2"/>
      <c r="D56" s="2"/>
      <c r="E56" s="2"/>
      <c r="G56" s="2"/>
      <c r="I56" s="2"/>
      <c r="J56" s="2"/>
      <c r="K56" s="2"/>
      <c r="L56" s="2"/>
      <c r="M56" s="2"/>
      <c r="N56" s="2"/>
      <c r="P56" s="2"/>
    </row>
    <row r="57" spans="2:16" x14ac:dyDescent="0.25">
      <c r="C57" s="2"/>
      <c r="D57" s="2"/>
      <c r="E57" s="2"/>
      <c r="F57" s="2"/>
      <c r="I57" s="2"/>
      <c r="J57" s="2"/>
      <c r="K57" s="2"/>
      <c r="L57" s="2"/>
      <c r="M57" s="2"/>
      <c r="N57" s="2"/>
      <c r="P57" s="2"/>
    </row>
    <row r="58" spans="2:16" x14ac:dyDescent="0.25">
      <c r="B58" s="2"/>
      <c r="C58" s="2"/>
      <c r="D58" s="2"/>
      <c r="E58" s="2"/>
      <c r="G58" s="2"/>
      <c r="I58" s="2"/>
      <c r="J58" s="2"/>
      <c r="K58" s="2"/>
      <c r="L58" s="2"/>
      <c r="M58" s="2"/>
      <c r="N58" s="2"/>
      <c r="P58" s="2"/>
    </row>
    <row r="59" spans="2:16" x14ac:dyDescent="0.25">
      <c r="C59" s="2"/>
      <c r="D59" s="2"/>
      <c r="E59" s="2"/>
      <c r="F59" s="2"/>
      <c r="I59" s="2"/>
      <c r="J59" s="2"/>
      <c r="K59" s="2"/>
      <c r="L59" s="2"/>
      <c r="M59" s="2"/>
      <c r="N59" s="2"/>
      <c r="P59" s="2"/>
    </row>
    <row r="60" spans="2:16" x14ac:dyDescent="0.25">
      <c r="B60" s="2"/>
      <c r="C60" s="2"/>
      <c r="D60" s="2"/>
      <c r="E60" s="2"/>
      <c r="G60" s="2"/>
      <c r="I60" s="2"/>
      <c r="J60" s="2"/>
      <c r="K60" s="2"/>
      <c r="L60" s="2"/>
      <c r="M60" s="2"/>
      <c r="N60" s="2"/>
      <c r="P60" s="2"/>
    </row>
    <row r="61" spans="2:16" x14ac:dyDescent="0.25">
      <c r="E61" s="2"/>
      <c r="I61" s="2"/>
      <c r="J61" s="2"/>
      <c r="K61" s="2"/>
      <c r="L61" s="2"/>
      <c r="M61" s="2"/>
      <c r="N61" s="2"/>
      <c r="P61" s="2"/>
    </row>
    <row r="62" spans="2:16" x14ac:dyDescent="0.25"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  <c r="P62" s="2"/>
    </row>
    <row r="63" spans="2:16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</row>
    <row r="64" spans="2:16" x14ac:dyDescent="0.25">
      <c r="B64" s="2"/>
      <c r="C64" s="2"/>
      <c r="D64" s="2"/>
      <c r="E64" s="2"/>
      <c r="F64" s="2"/>
      <c r="G64" s="2"/>
      <c r="H64" s="2"/>
    </row>
  </sheetData>
  <mergeCells count="3">
    <mergeCell ref="G14:I14"/>
    <mergeCell ref="I49:N49"/>
    <mergeCell ref="B48:G48"/>
  </mergeCells>
  <pageMargins left="0.511811024" right="0.511811024" top="0.78740157499999996" bottom="0.78740157499999996" header="0.31496062000000002" footer="0.31496062000000002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cols>
    <col min="1" max="1" width="22.42578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calculo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Napoleão</dc:creator>
  <cp:lastModifiedBy>Rodrigo Arruda</cp:lastModifiedBy>
  <cp:lastPrinted>2018-07-16T21:36:36Z</cp:lastPrinted>
  <dcterms:created xsi:type="dcterms:W3CDTF">2017-11-22T11:53:10Z</dcterms:created>
  <dcterms:modified xsi:type="dcterms:W3CDTF">2018-07-23T12:53:00Z</dcterms:modified>
</cp:coreProperties>
</file>