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4"/>
  </bookViews>
  <sheets>
    <sheet name="Sheet1" sheetId="1" r:id="rId1"/>
    <sheet name="prev" sheetId="2" r:id="rId2"/>
    <sheet name="equip" sheetId="3" r:id="rId3"/>
    <sheet name="econ" sheetId="4" r:id="rId4"/>
    <sheet name="impacto previdência" sheetId="5" r:id="rId5"/>
  </sheets>
  <calcPr calcId="145621"/>
</workbook>
</file>

<file path=xl/calcChain.xml><?xml version="1.0" encoding="utf-8"?>
<calcChain xmlns="http://schemas.openxmlformats.org/spreadsheetml/2006/main">
  <c r="B20" i="5" l="1"/>
  <c r="B19" i="5"/>
  <c r="D14" i="5"/>
  <c r="E14" i="5"/>
  <c r="C14" i="5"/>
</calcChain>
</file>

<file path=xl/sharedStrings.xml><?xml version="1.0" encoding="utf-8"?>
<sst xmlns="http://schemas.openxmlformats.org/spreadsheetml/2006/main" count="330" uniqueCount="209">
  <si>
    <t>Data</t>
  </si>
  <si>
    <t>Fonte</t>
  </si>
  <si>
    <t>Resumo</t>
  </si>
  <si>
    <t>Previdência</t>
  </si>
  <si>
    <t>Privatização</t>
  </si>
  <si>
    <t>Autor</t>
  </si>
  <si>
    <t>Equipe</t>
  </si>
  <si>
    <t>Andréia Sadi</t>
  </si>
  <si>
    <t>Paulo Guedes</t>
  </si>
  <si>
    <t>"Alguns são muito bons. Mas terão de manifestar clara intenção de continuar. Porque nós temos também um time excelente".</t>
  </si>
  <si>
    <t>Tributação e outros temas</t>
  </si>
  <si>
    <t>Entrevista Record</t>
  </si>
  <si>
    <t>Jair Bolsonaro</t>
  </si>
  <si>
    <t>Irá abrir a economia para o comércio com o mundo desenvolvido</t>
  </si>
  <si>
    <t>Entrevista Band</t>
  </si>
  <si>
    <t>"Vamos privatizar com muita responsabilidade. Em um primeiro momento as 50 estatais criadas pelo PT. Essas outras tem que ter um modelo para privatizar com responsabilidade." Excluiu bancos e furnas.</t>
  </si>
  <si>
    <t>13º para beneficiários do Bolsa Família</t>
  </si>
  <si>
    <t>Ribamar - Valor Econômico</t>
  </si>
  <si>
    <t>Fontes</t>
  </si>
  <si>
    <t>Revisar o modelo de exploração do petróleo do pré-sal.</t>
  </si>
  <si>
    <t>Folha</t>
  </si>
  <si>
    <t>Onyx Lorenzoni</t>
  </si>
  <si>
    <t>A favor da separação da previdência da assistência social. “O que é mais importante: um regime novo que seja construído para durar 40 anos, no mínimo, sem reforma.”</t>
  </si>
  <si>
    <t>Entrevista Folha</t>
  </si>
  <si>
    <t>Oswaldo Oliveira</t>
  </si>
  <si>
    <t>A favor das privatições. Retormar obras etc. "Considero que o refino e a distribuição de petróleo possam ficar com a iniciativa privada. O caso da Eletrobras precisa ser conversado"</t>
  </si>
  <si>
    <t>Painel Folha</t>
  </si>
  <si>
    <t>Redução drástica de tarifas aplicadas ao mercado externo.</t>
  </si>
  <si>
    <t>Reuters</t>
  </si>
  <si>
    <t>“Na distribuição sim (sou a favor de privatizar), na transmissão isso é muito difícil, mas na geração há casos que sim outros que não. Há muitos casos de geração privada forte”</t>
  </si>
  <si>
    <t>Coluna Estadão</t>
  </si>
  <si>
    <t>Manutenção do programa MCMV e redução de juros. “um tanto quanto exageradas” e avaliou que pode até “ver se diminui esse valor para poder atender mais a população”</t>
  </si>
  <si>
    <t>Programa Rede TV</t>
  </si>
  <si>
    <t>Redução da carga tributária e do número de impostos. Até 5 SM não paga IR, depois 20%.</t>
  </si>
  <si>
    <t>Rede TV</t>
  </si>
  <si>
    <t>Muitas estatais podem ser privatizadas. Proposta de Golden Share. Excluídas a extração da Petro, bancos e Eletrobras.</t>
  </si>
  <si>
    <t>13º para beneficiários do Bolsa Família. Recursos a partir do combate à fraude.</t>
  </si>
  <si>
    <t>Entrevista CBN</t>
  </si>
  <si>
    <t>Não concordam com a reforma do Temer. Redução nos benefícios no setor público. Idade mínima progressiva começar 61/55. Idade mínima diferente por região e ocupação.</t>
  </si>
  <si>
    <t>Estadão</t>
  </si>
  <si>
    <t>Criação de um conselho econômico nos moldes do US.</t>
  </si>
  <si>
    <t xml:space="preserve">Retomar obras via PPP. </t>
  </si>
  <si>
    <t>Broadcast</t>
  </si>
  <si>
    <t>Programa de medidas para estimular mercado de capitais (simplificação tributária e redução da complexidade). Eliminação das obrigações acessórias.</t>
  </si>
  <si>
    <t>Valor</t>
  </si>
  <si>
    <t>Reforma da previdência fatiada. Servidores públicos primeiro.</t>
  </si>
  <si>
    <t>G1</t>
  </si>
  <si>
    <t>"Precisa ser algo de 20, 30 anos. Imagina colocar o Brasil nesta mudança, uma mudança que mexe com a vida de todos, de cinco em cinco anos?"</t>
  </si>
  <si>
    <t>Entrevista Bandeirantes</t>
  </si>
  <si>
    <t>BC independente politicamente.</t>
  </si>
  <si>
    <t>Privatizar as estatais que dão prejuízo. EE não irá mudar, pode conversar sobre distribuição e não geração. Miolo da Petro continua. Exploração</t>
  </si>
  <si>
    <t>Petro não pode ser usada para ter o maior lucro possível.</t>
  </si>
  <si>
    <t>Reforma da previdência com idade mínima progressiva que resolva o problema de longo prazo. Grande problema é o serviço público. No privado é causado pela corrupção.</t>
  </si>
  <si>
    <t>TV Record</t>
  </si>
  <si>
    <t>Buscaremos aprovar (este ano) alguma coisa, como reforma da Previdência. Se não tudo, alguma parte, pois evitaria problemas para o futuro governo — afirmou Jair Bolsonaro</t>
  </si>
  <si>
    <t>Medidas Econômicas</t>
  </si>
  <si>
    <t>BBG</t>
  </si>
  <si>
    <t>GUEDES: SE DÓLAR CHEGAR A R$5, VENDEMOS US$ 100BI DE RESERVA</t>
  </si>
  <si>
    <t>GUEDES DEFENDE APROVAÇÃO DE REFORMA DA PREVIDÊNCIA AINDA ESTE ANO, MAS SINALIZA MAIS REFORMAS</t>
  </si>
  <si>
    <t>"Daqui para a frente, como vamos aprovar a independência do Banco Central (BC), saberemos que essa fonte de incerteza será eliminada. Essa é a ultima transição que tem essa incerteza"</t>
  </si>
  <si>
    <t>Correio Brasiliense</t>
  </si>
  <si>
    <t>Michel Temer recebe Jair Bolsonaro e assume o compromisso de ajudar na aprovação, pelo menos parcial, da reforma definida como prioritária para o próximo governo</t>
  </si>
  <si>
    <t>Ana Paula Vescovi na presidência da Caixa</t>
  </si>
  <si>
    <t xml:space="preserve">GENERAL HELENO: DECISÃO POR TEREZA CRISTINA PARA AGRICULTURA FOI POLÍTICA </t>
  </si>
  <si>
    <t>Claudia Safatle</t>
  </si>
  <si>
    <t>Mansueto Almeida é convidado a permanecer no governo</t>
  </si>
  <si>
    <t xml:space="preserve">PAULO GUEDES APRESENTARÁ PACTO FEDERATIVO A GOVERNADORES NO DIA 14/11 </t>
  </si>
  <si>
    <t>O Antagonista</t>
  </si>
  <si>
    <t>Claudio Dantas</t>
  </si>
  <si>
    <t>Ivan Monteiro fica na Petro. Roberto Castello Branco no conselho de adm.</t>
  </si>
  <si>
    <t>Se não for aprovada a reforma esse ano, o novo governo deve encaminhar texto mais abrangente em 2019.</t>
  </si>
  <si>
    <t>Equipe já cogita fazer capitalização apenas em 2020</t>
  </si>
  <si>
    <t>Bolsonaro aceita manter Ilan no BC</t>
  </si>
  <si>
    <t xml:space="preserve">GUEDES DEFENDE ‘PRENSA’ NO CONGRESSO POR PREVIDÊNCIA E PROVOCA MAL-ESTAR </t>
  </si>
  <si>
    <t>Folha SP</t>
  </si>
  <si>
    <t>BNDES: os economistas Rubem Novaes e Carlos Alexandre da Costa, ex-diretores do banco oficial de fomento, e Roberto Castello Branco, ex-diretor da Vale.</t>
  </si>
  <si>
    <t>Correio Braziliense</t>
  </si>
  <si>
    <t>JB está disposto a criar um órgão central dentro do Palácio do Planalto, acima dos ministérios, para cuidar da infraestrutura</t>
  </si>
  <si>
    <t>Guedes sugere reforma tributária antes de "abertura comercial"</t>
  </si>
  <si>
    <t>SE A GENTE CONSEGUIU IDADE MÍNIMA DE 62, É UM GRANDE PASSO</t>
  </si>
  <si>
    <t>NÃO VAMOS ABRIR ECONOMIA DE REPENTE COM IMPOSTOS QUE ESTÃO AÍ E JUROS ALTOS</t>
  </si>
  <si>
    <t>DEFENDE APROVAÇÃO DA REFORMA DA PREVIDÊNCIA ATUAL / AÍ, COMEÇAMOS 2019 PARA TRABALHAR TRANSIÇÃO PARA FORÇA DE TRABALHO MAIS JOVEM</t>
  </si>
  <si>
    <t>Ivan Monteiro diz não ter sido convidado a continuar na Petrobras.</t>
  </si>
  <si>
    <t xml:space="preserve">Bolsonaro sugere reforma gradual da Previdência </t>
  </si>
  <si>
    <t>EQUIPE DE BOLSONARO ANALISA PELO MENOS 3 PACOTES TRIBUTÁRIOS QUE PODERÃO SER ADOTADOS</t>
  </si>
  <si>
    <t>O Globo</t>
  </si>
  <si>
    <t>Para evitar polêmicas, grupo pressiona Bolsonaro a indicar logo novo chanceler</t>
  </si>
  <si>
    <t xml:space="preserve">Joaquim Levy é sondado para BNDES </t>
  </si>
  <si>
    <t xml:space="preserve">BOLSONARO AVALIA 3 PROPOSTAS DE ABERTURA COMERCIAL, C/ TARIFAS DE IMPORTAÇÃO MENORES – </t>
  </si>
  <si>
    <t>Equipe de transição de Bolsonaro foca questão fiscal, quer zerar déficit em 2019</t>
  </si>
  <si>
    <t>Novo governo manterá a estrutura do programa de investimentos de Temer</t>
  </si>
  <si>
    <t xml:space="preserve">Luna: militar terá plano de reforma da Previdência </t>
  </si>
  <si>
    <t>RUBEM NOVAES É O BEM MAIS CONTADO PARA PRESIDIR BNDES</t>
  </si>
  <si>
    <t xml:space="preserve">MORO ACEITA CONVITE DE BOLSONARO PARA COMANDAR SUPERMINISTÉRIO DA JUSTIÇA </t>
  </si>
  <si>
    <t>TEREZA CRISTINA E NABHAN GARCIA SÃO OS NOMES MAIS PROVÁVEIS PARA A AGRICULTURA</t>
  </si>
  <si>
    <t xml:space="preserve">Colaboradores falam até em extinção gradual do BNDES </t>
  </si>
  <si>
    <t>Nova equipe quer mais foco no resultado nominal</t>
  </si>
  <si>
    <t xml:space="preserve">Com dificuldade na Previdência, equipe de Bolsonaro foca em autonomia do BC </t>
  </si>
  <si>
    <t xml:space="preserve">Paulo Guedes será superministro da área econômica / Pasta vai concentrar o caixa e a programação orçamentária da União, além de agregar o BNDES </t>
  </si>
  <si>
    <t xml:space="preserve">FONTES: INCERTEZA SOBRE APROVAÇÃO DA PREVIDÊNCIA LEVA GOVERNO BOLSONARO A COGITAR DUAS REFORMAS </t>
  </si>
  <si>
    <t xml:space="preserve">Paulo Guedes quer sincronizar abertura comercial à redução de impostos </t>
  </si>
  <si>
    <t xml:space="preserve">ASTRONAUTA MARCOS PONTES:ACEITEI CONVITE DE BOLSONARO PARA SER MINISTRO DA CIÊNCIA E TECNOLOGIA </t>
  </si>
  <si>
    <t>Poder 360</t>
  </si>
  <si>
    <t>Relator da Previdência admite incluir reforma de Bolsonaro no projeto / Arthur Maia não abre mão idade mínima</t>
  </si>
  <si>
    <t xml:space="preserve">Guedes defende reforma da Previdência este ano e nova mudança depois </t>
  </si>
  <si>
    <t>GUEDES: TEREMOS UM BC INDEPENDENTE, VAMOS MANDAR UM PROJETO</t>
  </si>
  <si>
    <t>Guedes propõe reduzir reservas internacionais</t>
  </si>
  <si>
    <t xml:space="preserve">TEMOS DE SEPARAR PREVIDÊNCIA DA ASSISTÊNCIA SOCIAL, ISSO É UNANIMIDADE </t>
  </si>
  <si>
    <t>Roberto Campos Neto esteve em Brasília para falar no CCBB</t>
  </si>
  <si>
    <t>PREVIDÊNCIA ‘LIGHT’ DE BOLSONARO PREVÊ ALÍQUOTA MAIOR PARA SERVIDOR PÚBLICO</t>
  </si>
  <si>
    <t>Original</t>
  </si>
  <si>
    <t>Substitutivo</t>
  </si>
  <si>
    <t>Tafner</t>
  </si>
  <si>
    <t>Aposentadoria no INSS/RPPS</t>
  </si>
  <si>
    <t>Idade mínima</t>
  </si>
  <si>
    <r>
      <t>1.</t>
    </r>
    <r>
      <rPr>
        <sz val="11"/>
        <color rgb="FF000000"/>
        <rFont val="Calibri"/>
        <family val="2"/>
      </rPr>
      <t xml:space="preserve"> 65/65 (H/M) - 25 anos contribuição;</t>
    </r>
  </si>
  <si>
    <r>
      <t>1.</t>
    </r>
    <r>
      <rPr>
        <sz val="11"/>
        <color rgb="FF000000"/>
        <rFont val="Calibri"/>
        <family val="2"/>
      </rPr>
      <t xml:space="preserve"> 65/62 (H/M) - 25 anos contribuição;</t>
    </r>
  </si>
  <si>
    <r>
      <t>2.</t>
    </r>
    <r>
      <rPr>
        <sz val="11"/>
        <color rgb="FF000000"/>
        <rFont val="Calibri"/>
        <family val="2"/>
      </rPr>
      <t xml:space="preserve"> Idade cresce com expectativa de vida.</t>
    </r>
  </si>
  <si>
    <r>
      <t>2.</t>
    </r>
    <r>
      <rPr>
        <sz val="11"/>
        <color rgb="FF000000"/>
        <rFont val="Calibri"/>
        <family val="2"/>
      </rPr>
      <t xml:space="preserve"> Progressão será definida em lei.</t>
    </r>
  </si>
  <si>
    <t>Valor do benefício</t>
  </si>
  <si>
    <r>
      <t>1.</t>
    </r>
    <r>
      <rPr>
        <sz val="11"/>
        <color rgb="FF000000"/>
        <rFont val="Calibri"/>
        <family val="2"/>
      </rPr>
      <t xml:space="preserve"> 51% da média + 1% p/ ano contribuição;</t>
    </r>
  </si>
  <si>
    <r>
      <t>1.</t>
    </r>
    <r>
      <rPr>
        <sz val="11"/>
        <color rgb="FF000000"/>
        <rFont val="Calibri"/>
        <family val="2"/>
      </rPr>
      <t xml:space="preserve"> 70% da média + 1.5% a.a pós 25 anos de contribuiçao;</t>
    </r>
  </si>
  <si>
    <r>
      <t xml:space="preserve">2. </t>
    </r>
    <r>
      <rPr>
        <sz val="11"/>
        <color rgb="FF000000"/>
        <rFont val="Calibri"/>
        <family val="2"/>
      </rPr>
      <t>Média = Salários desde 94</t>
    </r>
  </si>
  <si>
    <t>Transição</t>
  </si>
  <si>
    <r>
      <t xml:space="preserve">1. </t>
    </r>
    <r>
      <rPr>
        <sz val="11"/>
        <color rgb="FF000000"/>
        <rFont val="Calibri"/>
        <family val="2"/>
      </rPr>
      <t>H/M com 50+/45+;</t>
    </r>
  </si>
  <si>
    <r>
      <t>1</t>
    </r>
    <r>
      <rPr>
        <sz val="11"/>
        <color rgb="FF000000"/>
        <rFont val="Calibri"/>
        <family val="2"/>
      </rPr>
      <t>. Não há corte de idade;</t>
    </r>
  </si>
  <si>
    <t>1. H/M com 55+/53+;</t>
  </si>
  <si>
    <r>
      <t xml:space="preserve">2. </t>
    </r>
    <r>
      <rPr>
        <sz val="11"/>
        <color rgb="FF000000"/>
        <rFont val="Calibri"/>
        <family val="2"/>
      </rPr>
      <t>50% pedágio s/ o que faltar p/ completar 35/30 anos contrib.</t>
    </r>
  </si>
  <si>
    <r>
      <t>2</t>
    </r>
    <r>
      <rPr>
        <sz val="11"/>
        <color rgb="FF000000"/>
        <rFont val="Calibri"/>
        <family val="2"/>
      </rPr>
      <t>. 30% pedágio s/ o que faltar p/ completar 35/30 anos contrib.</t>
    </r>
  </si>
  <si>
    <t>2. Tempo de transição - 12 anos;</t>
  </si>
  <si>
    <t>3. Tempo de transição - 20 anos</t>
  </si>
  <si>
    <r>
      <t xml:space="preserve">3. </t>
    </r>
    <r>
      <rPr>
        <sz val="11"/>
        <color rgb="FF000000"/>
        <rFont val="Calibri"/>
        <family val="2"/>
      </rPr>
      <t>Limite de idade p/ entrar na transição cresce 1 ano a cada 2 à partir de 2020.</t>
    </r>
  </si>
  <si>
    <t>4. Tempo de transição - 30+ anos</t>
  </si>
  <si>
    <t>Aposentadoria Rural</t>
  </si>
  <si>
    <r>
      <t xml:space="preserve">1. </t>
    </r>
    <r>
      <rPr>
        <sz val="11"/>
        <color rgb="FF000000"/>
        <rFont val="Calibri"/>
        <family val="2"/>
      </rPr>
      <t>65/65 (H/M) - 25 anos contribuição;</t>
    </r>
  </si>
  <si>
    <r>
      <t>1.</t>
    </r>
    <r>
      <rPr>
        <sz val="11"/>
        <color rgb="FF000000"/>
        <rFont val="Calibri"/>
        <family val="2"/>
      </rPr>
      <t xml:space="preserve"> 60/60 (H/M) - 20 anos contribuição;</t>
    </r>
  </si>
  <si>
    <r>
      <t>2.</t>
    </r>
    <r>
      <rPr>
        <sz val="11"/>
        <color rgb="FF000000"/>
        <rFont val="Calibri"/>
        <family val="2"/>
      </rPr>
      <t xml:space="preserve"> Contribuição s/ W min</t>
    </r>
  </si>
  <si>
    <t>2. Tempo de transição - 10 anos</t>
  </si>
  <si>
    <t>Paridade/Integralidade (RPPS)</t>
  </si>
  <si>
    <r>
      <t>1.</t>
    </r>
    <r>
      <rPr>
        <sz val="11"/>
        <color theme="1"/>
        <rFont val="Calibri"/>
        <family val="2"/>
      </rPr>
      <t xml:space="preserve"> </t>
    </r>
    <r>
      <rPr>
        <b/>
        <u/>
        <sz val="11"/>
        <color theme="1"/>
        <rFont val="Calibri"/>
        <family val="2"/>
      </rPr>
      <t>Pré-EC 41/2003</t>
    </r>
    <r>
      <rPr>
        <sz val="11"/>
        <color theme="1"/>
        <rFont val="Calibri"/>
        <family val="2"/>
      </rPr>
      <t>: Paridade e integralidade mantidas.</t>
    </r>
  </si>
  <si>
    <r>
      <t>1.</t>
    </r>
    <r>
      <rPr>
        <sz val="11"/>
        <color theme="1"/>
        <rFont val="Calibri"/>
        <family val="2"/>
      </rPr>
      <t xml:space="preserve"> </t>
    </r>
    <r>
      <rPr>
        <b/>
        <u/>
        <sz val="11"/>
        <color theme="1"/>
        <rFont val="Calibri"/>
        <family val="2"/>
      </rPr>
      <t>Pré-EC 41/2003</t>
    </r>
    <r>
      <rPr>
        <sz val="11"/>
        <color theme="1"/>
        <rFont val="Calibri"/>
        <family val="2"/>
      </rPr>
      <t>: Paridade e integralidade para quem se aposentou com 65/62. 100% da média c.c.</t>
    </r>
  </si>
  <si>
    <r>
      <t>2.</t>
    </r>
    <r>
      <rPr>
        <sz val="11"/>
        <color rgb="FF000000"/>
        <rFont val="Calibri"/>
        <family val="2"/>
      </rPr>
      <t xml:space="preserve"> </t>
    </r>
    <r>
      <rPr>
        <b/>
        <u/>
        <sz val="11"/>
        <color rgb="FF000000"/>
        <rFont val="Calibri"/>
        <family val="2"/>
      </rPr>
      <t>Pós-EC 41/2003</t>
    </r>
    <r>
      <rPr>
        <sz val="11"/>
        <color rgb="FF000000"/>
        <rFont val="Calibri"/>
        <family val="2"/>
      </rPr>
      <t>: 100% da média.</t>
    </r>
  </si>
  <si>
    <r>
      <t>2</t>
    </r>
    <r>
      <rPr>
        <sz val="11"/>
        <color rgb="FF000000"/>
        <rFont val="Calibri"/>
        <family val="2"/>
      </rPr>
      <t xml:space="preserve">. </t>
    </r>
    <r>
      <rPr>
        <b/>
        <u/>
        <sz val="11"/>
        <color rgb="FF000000"/>
        <rFont val="Calibri"/>
        <family val="2"/>
      </rPr>
      <t>Pós-EC 41/2003</t>
    </r>
    <r>
      <rPr>
        <sz val="11"/>
        <color rgb="FF000000"/>
        <rFont val="Calibri"/>
        <family val="2"/>
      </rPr>
      <t>: 70% da média + 1.5% a.a pós 25Y de contrib.</t>
    </r>
  </si>
  <si>
    <t>Outros benefícios</t>
  </si>
  <si>
    <t>BPC/LOAS</t>
  </si>
  <si>
    <r>
      <t>1.</t>
    </r>
    <r>
      <rPr>
        <sz val="11"/>
        <color rgb="FF000000"/>
        <rFont val="Calibri"/>
        <family val="2"/>
      </rPr>
      <t xml:space="preserve"> 70 anos H/M</t>
    </r>
  </si>
  <si>
    <r>
      <t>1.</t>
    </r>
    <r>
      <rPr>
        <sz val="11"/>
        <color theme="1"/>
        <rFont val="Calibri"/>
        <family val="2"/>
      </rPr>
      <t xml:space="preserve"> 68 anos H/M</t>
    </r>
  </si>
  <si>
    <r>
      <t xml:space="preserve">1. </t>
    </r>
    <r>
      <rPr>
        <sz val="11"/>
        <color theme="1"/>
        <rFont val="Calibri"/>
        <family val="2"/>
      </rPr>
      <t>Instituição do "benefício universal" p/ todos com 65+</t>
    </r>
  </si>
  <si>
    <r>
      <t>3.</t>
    </r>
    <r>
      <rPr>
        <sz val="11"/>
        <color rgb="FF000000"/>
        <rFont val="Calibri"/>
        <family val="2"/>
      </rPr>
      <t xml:space="preserve"> Transição a partir de 65 anos</t>
    </r>
  </si>
  <si>
    <r>
      <t>2.</t>
    </r>
    <r>
      <rPr>
        <sz val="11"/>
        <color rgb="FF000000"/>
        <rFont val="Calibri"/>
        <family val="2"/>
      </rPr>
      <t xml:space="preserve"> Benefício inicial = 70% SM</t>
    </r>
  </si>
  <si>
    <t>Pensões</t>
  </si>
  <si>
    <r>
      <t>1.</t>
    </r>
    <r>
      <rPr>
        <sz val="11"/>
        <color rgb="FF000000"/>
        <rFont val="Calibri"/>
        <family val="2"/>
      </rPr>
      <t xml:space="preserve"> Cota familiar de 50% + 10% por dependente (limite 100%)</t>
    </r>
  </si>
  <si>
    <r>
      <t>1.</t>
    </r>
    <r>
      <rPr>
        <sz val="11"/>
        <color rgb="FF000000"/>
        <rFont val="Calibri"/>
        <family val="2"/>
      </rPr>
      <t xml:space="preserve"> Cota familiar de 70% + 10% por dependente (limite 100%)</t>
    </r>
  </si>
  <si>
    <r>
      <t>2.</t>
    </r>
    <r>
      <rPr>
        <sz val="11"/>
        <color rgb="FF000000"/>
        <rFont val="Calibri"/>
        <family val="2"/>
      </rPr>
      <t xml:space="preserve"> Desvinculação do Wmin</t>
    </r>
  </si>
  <si>
    <r>
      <t>2.</t>
    </r>
    <r>
      <rPr>
        <sz val="11"/>
        <color rgb="FF000000"/>
        <rFont val="Calibri"/>
        <family val="2"/>
      </rPr>
      <t xml:space="preserve"> Vinculado ao Wmin</t>
    </r>
  </si>
  <si>
    <r>
      <t>3.</t>
    </r>
    <r>
      <rPr>
        <sz val="11"/>
        <color rgb="FF000000"/>
        <rFont val="Calibri"/>
        <family val="2"/>
      </rPr>
      <t xml:space="preserve"> Proibido acumulação</t>
    </r>
  </si>
  <si>
    <r>
      <t>3.</t>
    </r>
    <r>
      <rPr>
        <sz val="11"/>
        <color rgb="FF000000"/>
        <rFont val="Calibri"/>
        <family val="2"/>
      </rPr>
      <t xml:space="preserve"> Permitido acumular até 2 SM</t>
    </r>
  </si>
  <si>
    <r>
      <t>3.</t>
    </r>
    <r>
      <rPr>
        <sz val="11"/>
        <color rgb="FF000000"/>
        <rFont val="Calibri"/>
        <family val="2"/>
      </rPr>
      <t xml:space="preserve"> Acumulação varia com faixas salariais</t>
    </r>
  </si>
  <si>
    <t>Desvinculação do Wmin</t>
  </si>
  <si>
    <t>Parcial</t>
  </si>
  <si>
    <t>Não</t>
  </si>
  <si>
    <t>Sim</t>
  </si>
  <si>
    <t>Aumento tempo de contribuição mínimo</t>
  </si>
  <si>
    <t>Pensões por morte: fim parcial do acúmulo</t>
  </si>
  <si>
    <t>Pensões por morte: proporcionalidade número de filhos</t>
  </si>
  <si>
    <t>BPC/LOAS: nova regra/idade de acesso</t>
  </si>
  <si>
    <t>Nova regra valor das aposentadorias</t>
  </si>
  <si>
    <t>Setor Privado</t>
  </si>
  <si>
    <t>Regras Vigentes</t>
  </si>
  <si>
    <t>15 anos</t>
  </si>
  <si>
    <t>Temer Original</t>
  </si>
  <si>
    <t>25 anos</t>
  </si>
  <si>
    <t>Temer Modificada</t>
  </si>
  <si>
    <t>Paulo Tafner/Arminio</t>
  </si>
  <si>
    <t xml:space="preserve">Vinculadas ao SM
Com acúmulo
</t>
  </si>
  <si>
    <t>Não proporcional aos filhos</t>
  </si>
  <si>
    <t xml:space="preserve">Não Vinculadas ao SM
Sem acúmulo
</t>
  </si>
  <si>
    <t>Proporcional (50% + filhos)</t>
  </si>
  <si>
    <t xml:space="preserve">Vinculadas ao SM
Acúmulo &lt;2 SM
</t>
  </si>
  <si>
    <t>Proporcional (60% + filhos)</t>
  </si>
  <si>
    <t>Não Vinculadas ao SM
Acúmulo decrescente</t>
  </si>
  <si>
    <t>Proporcional (70% + filhos)</t>
  </si>
  <si>
    <t>Fator ou 85/95 para aposentadoria integral.
80% maiores salários vinculado ao SM</t>
  </si>
  <si>
    <t>n/a</t>
  </si>
  <si>
    <t>Pensões e BPC/LOAS</t>
  </si>
  <si>
    <t>65 anos ou deficientes; Somente Pobres
Vinculado ao SM</t>
  </si>
  <si>
    <t>Universal 65 anos ou deficientes pobres.
Não vinculado (70%) do SM</t>
  </si>
  <si>
    <t>10% --&gt; 10 bi</t>
  </si>
  <si>
    <t>Acúmulo ou SM?</t>
  </si>
  <si>
    <t>1 ano --&gt; 10 bn</t>
  </si>
  <si>
    <t>Tempo de contribuição</t>
  </si>
  <si>
    <t>Vínculo ao SM (BPC e Pensão por Morte)</t>
  </si>
  <si>
    <t>Pensão por morte: proporcionalidade filhos</t>
  </si>
  <si>
    <t>Regra valor das aposentadorias</t>
  </si>
  <si>
    <t>Pensão por morte: acúmulo</t>
  </si>
  <si>
    <t>Correiobraziliense</t>
  </si>
  <si>
    <r>
      <t xml:space="preserve">Expectativa por mais nomes  - </t>
    </r>
    <r>
      <rPr>
        <b/>
        <sz val="10"/>
        <color rgb="FFFF0000"/>
        <rFont val="Calibri"/>
        <family val="2"/>
        <scheme val="minor"/>
      </rPr>
      <t>Joaquim Levy, Ivan Monteiro e Mansueto Almeida</t>
    </r>
    <r>
      <rPr>
        <sz val="10"/>
        <color theme="1"/>
        <rFont val="Calibri"/>
        <family val="2"/>
        <scheme val="minor"/>
      </rPr>
      <t xml:space="preserve"> estão cotados para cargos na equipe econômica. Presidente eleito volta amanhã a Brasília, e deve anunciar titulares de quatro ministérios </t>
    </r>
  </si>
  <si>
    <t>ESTADÃO: GOVERNO PROPÕE A BOLSONARO NOVO SOCORRO A ESTADOS EM TROCA DE REFORMA – 11/11</t>
  </si>
  <si>
    <t>Jair Bolsonaro, disse ontem que não pretende aumentara alíquota de contribuição para a Previdência</t>
  </si>
  <si>
    <t>Total</t>
  </si>
  <si>
    <t>67 anos ou deficientes. Somente pobres;
Não-vinculado ao SM</t>
  </si>
  <si>
    <t>65 anos ou deficientes; 
Somente Pobres
Vinculado ao SM</t>
  </si>
  <si>
    <t>+1 ano --&gt; 10 bn (101)</t>
  </si>
  <si>
    <t>Medida</t>
  </si>
  <si>
    <t>Impacto Marginal</t>
  </si>
  <si>
    <t>Máximo</t>
  </si>
  <si>
    <t>51% da média + 1% p/ ano contribuição;</t>
  </si>
  <si>
    <t>70% da média + 1.5% a.a pós 25 anos de ontribuiçao;</t>
  </si>
  <si>
    <t>10% base --&gt; -10 bi (41)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</si>
</sst>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4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0647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Dashed">
        <color rgb="FFD9D9D9"/>
      </left>
      <right style="mediumDashed">
        <color rgb="FFD9D9D9"/>
      </right>
      <top/>
      <bottom style="mediumDashed">
        <color rgb="FFD9D9D9"/>
      </bottom>
      <diagonal/>
    </border>
    <border>
      <left/>
      <right style="mediumDashed">
        <color rgb="FFD9D9D9"/>
      </right>
      <top/>
      <bottom style="mediumDashed">
        <color rgb="FFD9D9D9"/>
      </bottom>
      <diagonal/>
    </border>
    <border>
      <left style="mediumDashed">
        <color rgb="FFD9D9D9"/>
      </left>
      <right style="mediumDashed">
        <color rgb="FFD9D9D9"/>
      </right>
      <top/>
      <bottom/>
      <diagonal/>
    </border>
    <border>
      <left/>
      <right style="mediumDashed">
        <color rgb="FFD9D9D9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FFFFFF"/>
      </left>
      <right/>
      <top style="mediumDashed">
        <color rgb="FFD9D9D9"/>
      </top>
      <bottom style="medium">
        <color rgb="FFFFFFFF"/>
      </bottom>
      <diagonal/>
    </border>
    <border>
      <left/>
      <right/>
      <top style="mediumDashed">
        <color rgb="FFD9D9D9"/>
      </top>
      <bottom style="medium">
        <color rgb="FFFFFFFF"/>
      </bottom>
      <diagonal/>
    </border>
    <border>
      <left/>
      <right style="medium">
        <color rgb="FFFFFFFF"/>
      </right>
      <top style="mediumDashed">
        <color rgb="FFD9D9D9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/>
    </xf>
    <xf numFmtId="1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16" fontId="0" fillId="4" borderId="0" xfId="0" applyNumberFormat="1" applyFill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3" fillId="5" borderId="0" xfId="0" applyNumberFormat="1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4" fontId="3" fillId="6" borderId="0" xfId="0" applyNumberFormat="1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14" fontId="3" fillId="7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14" fontId="4" fillId="4" borderId="0" xfId="0" applyNumberFormat="1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14" fontId="4" fillId="5" borderId="0" xfId="0" applyNumberFormat="1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14" fontId="4" fillId="7" borderId="0" xfId="0" applyNumberFormat="1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14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9" borderId="5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/>
    </xf>
    <xf numFmtId="0" fontId="9" fillId="9" borderId="13" xfId="0" applyFont="1" applyFill="1" applyBorder="1" applyAlignment="1">
      <alignment vertical="center"/>
    </xf>
    <xf numFmtId="0" fontId="9" fillId="9" borderId="14" xfId="0" applyFont="1" applyFill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5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7" borderId="20" xfId="0" applyFill="1" applyBorder="1"/>
    <xf numFmtId="0" fontId="2" fillId="2" borderId="21" xfId="0" applyFont="1" applyFill="1" applyBorder="1" applyAlignment="1">
      <alignment horizontal="left"/>
    </xf>
    <xf numFmtId="0" fontId="0" fillId="0" borderId="0" xfId="0" applyFill="1" applyBorder="1" applyAlignment="1">
      <alignment vertical="top" wrapText="1"/>
    </xf>
    <xf numFmtId="0" fontId="2" fillId="2" borderId="2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0" fillId="4" borderId="22" xfId="0" applyFont="1" applyFill="1" applyBorder="1" applyAlignment="1">
      <alignment horizontal="left" indent="1"/>
    </xf>
    <xf numFmtId="0" fontId="0" fillId="4" borderId="19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left" vertical="center"/>
    </xf>
    <xf numFmtId="0" fontId="0" fillId="4" borderId="20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4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2" fillId="7" borderId="27" xfId="0" applyFont="1" applyFill="1" applyBorder="1"/>
    <xf numFmtId="0" fontId="0" fillId="7" borderId="0" xfId="0" applyFill="1" applyBorder="1"/>
    <xf numFmtId="0" fontId="0" fillId="7" borderId="28" xfId="0" applyFill="1" applyBorder="1"/>
    <xf numFmtId="0" fontId="0" fillId="4" borderId="27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28" xfId="0" applyFont="1" applyFill="1" applyBorder="1" applyAlignment="1">
      <alignment vertical="center"/>
    </xf>
    <xf numFmtId="0" fontId="1" fillId="10" borderId="25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24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sqref="A1:D2"/>
    </sheetView>
  </sheetViews>
  <sheetFormatPr defaultRowHeight="15" x14ac:dyDescent="0.25"/>
  <cols>
    <col min="1" max="1" width="10.7109375" style="1" bestFit="1" customWidth="1"/>
    <col min="2" max="2" width="12.42578125" style="1" customWidth="1"/>
    <col min="3" max="3" width="14.42578125" style="1" customWidth="1"/>
    <col min="4" max="4" width="43.7109375" style="1" customWidth="1"/>
    <col min="5" max="5" width="9.140625" style="1"/>
    <col min="6" max="6" width="10.7109375" style="1" bestFit="1" customWidth="1"/>
    <col min="7" max="7" width="14.85546875" style="1" bestFit="1" customWidth="1"/>
    <col min="8" max="8" width="13.42578125" style="1" bestFit="1" customWidth="1"/>
    <col min="9" max="9" width="51.28515625" style="1" customWidth="1"/>
    <col min="10" max="10" width="9.140625" style="1"/>
    <col min="11" max="11" width="10.7109375" style="1" bestFit="1" customWidth="1"/>
    <col min="12" max="12" width="18" style="1" customWidth="1"/>
    <col min="13" max="13" width="12.28515625" style="1" customWidth="1"/>
    <col min="14" max="14" width="48" style="1" customWidth="1"/>
    <col min="15" max="16" width="9.140625" style="1"/>
    <col min="17" max="17" width="12.140625" style="1" bestFit="1" customWidth="1"/>
    <col min="18" max="18" width="13.28515625" style="1" bestFit="1" customWidth="1"/>
    <col min="19" max="16384" width="9.140625" style="1"/>
  </cols>
  <sheetData>
    <row r="1" spans="1:21" x14ac:dyDescent="0.25">
      <c r="A1" s="27" t="s">
        <v>3</v>
      </c>
      <c r="B1" s="27"/>
      <c r="C1" s="27"/>
      <c r="D1" s="27"/>
      <c r="E1" s="29"/>
      <c r="F1" s="27" t="s">
        <v>4</v>
      </c>
      <c r="G1" s="27"/>
      <c r="H1" s="27"/>
      <c r="I1" s="27"/>
      <c r="J1" s="29"/>
      <c r="K1" s="28" t="s">
        <v>10</v>
      </c>
      <c r="L1" s="28"/>
      <c r="M1" s="28"/>
      <c r="N1" s="28"/>
      <c r="P1" s="1" t="s">
        <v>6</v>
      </c>
    </row>
    <row r="2" spans="1:21" x14ac:dyDescent="0.25">
      <c r="A2" s="3" t="s">
        <v>0</v>
      </c>
      <c r="B2" s="3" t="s">
        <v>1</v>
      </c>
      <c r="C2" s="3" t="s">
        <v>5</v>
      </c>
      <c r="D2" s="3" t="s">
        <v>2</v>
      </c>
      <c r="E2" s="29"/>
      <c r="F2" s="3" t="s">
        <v>0</v>
      </c>
      <c r="G2" s="3" t="s">
        <v>1</v>
      </c>
      <c r="H2" s="3" t="s">
        <v>5</v>
      </c>
      <c r="I2" s="3" t="s">
        <v>2</v>
      </c>
      <c r="J2" s="29"/>
      <c r="K2" s="3" t="s">
        <v>0</v>
      </c>
      <c r="L2" s="3" t="s">
        <v>1</v>
      </c>
      <c r="M2" s="3" t="s">
        <v>5</v>
      </c>
      <c r="N2" s="3" t="s">
        <v>2</v>
      </c>
      <c r="P2" s="1" t="s">
        <v>0</v>
      </c>
      <c r="Q2" s="1" t="s">
        <v>1</v>
      </c>
      <c r="R2" s="1" t="s">
        <v>5</v>
      </c>
      <c r="S2" s="1" t="s">
        <v>2</v>
      </c>
    </row>
    <row r="3" spans="1:21" s="2" customFormat="1" ht="56.25" customHeight="1" x14ac:dyDescent="0.25">
      <c r="A3" s="4">
        <v>43403</v>
      </c>
      <c r="B3" s="5" t="s">
        <v>56</v>
      </c>
      <c r="C3" s="5" t="s">
        <v>8</v>
      </c>
      <c r="D3" s="5" t="s">
        <v>58</v>
      </c>
      <c r="E3" s="6"/>
      <c r="F3" s="10">
        <v>43387</v>
      </c>
      <c r="G3" s="11" t="s">
        <v>14</v>
      </c>
      <c r="H3" s="11" t="s">
        <v>12</v>
      </c>
      <c r="I3" s="11" t="s">
        <v>15</v>
      </c>
      <c r="J3" s="6"/>
      <c r="K3" s="18">
        <v>43388</v>
      </c>
      <c r="L3" s="19" t="s">
        <v>17</v>
      </c>
      <c r="M3" s="19" t="s">
        <v>18</v>
      </c>
      <c r="N3" s="19" t="s">
        <v>19</v>
      </c>
      <c r="O3" s="6"/>
      <c r="P3" s="7">
        <v>43388</v>
      </c>
      <c r="Q3" s="6" t="s">
        <v>7</v>
      </c>
      <c r="R3" s="6" t="s">
        <v>8</v>
      </c>
      <c r="S3" s="6" t="s">
        <v>9</v>
      </c>
      <c r="T3" s="6"/>
      <c r="U3" s="6"/>
    </row>
    <row r="4" spans="1:21" s="2" customFormat="1" ht="56.25" customHeight="1" x14ac:dyDescent="0.25">
      <c r="A4" s="12">
        <v>43403</v>
      </c>
      <c r="B4" s="13" t="s">
        <v>53</v>
      </c>
      <c r="C4" s="13" t="s">
        <v>12</v>
      </c>
      <c r="D4" s="13" t="s">
        <v>54</v>
      </c>
      <c r="E4" s="6"/>
      <c r="F4" s="4">
        <v>43387</v>
      </c>
      <c r="G4" s="5" t="s">
        <v>23</v>
      </c>
      <c r="H4" s="5" t="s">
        <v>24</v>
      </c>
      <c r="I4" s="5" t="s">
        <v>25</v>
      </c>
      <c r="J4" s="6"/>
      <c r="K4" s="20">
        <v>43387</v>
      </c>
      <c r="L4" s="21" t="s">
        <v>11</v>
      </c>
      <c r="M4" s="21" t="s">
        <v>12</v>
      </c>
      <c r="N4" s="21" t="s">
        <v>13</v>
      </c>
      <c r="O4" s="6"/>
      <c r="P4" s="6"/>
      <c r="Q4" s="6"/>
      <c r="R4" s="6"/>
      <c r="S4" s="6"/>
      <c r="T4" s="6"/>
      <c r="U4" s="6"/>
    </row>
    <row r="5" spans="1:21" s="2" customFormat="1" ht="56.25" customHeight="1" x14ac:dyDescent="0.25">
      <c r="A5" s="14">
        <v>43387</v>
      </c>
      <c r="B5" s="15" t="s">
        <v>20</v>
      </c>
      <c r="C5" s="15" t="s">
        <v>21</v>
      </c>
      <c r="D5" s="15" t="s">
        <v>22</v>
      </c>
      <c r="E5" s="6"/>
      <c r="F5" s="16">
        <v>43385</v>
      </c>
      <c r="G5" s="17" t="s">
        <v>28</v>
      </c>
      <c r="H5" s="17" t="s">
        <v>8</v>
      </c>
      <c r="I5" s="17" t="s">
        <v>29</v>
      </c>
      <c r="J5" s="6"/>
      <c r="K5" s="20">
        <v>43387</v>
      </c>
      <c r="L5" s="21" t="s">
        <v>14</v>
      </c>
      <c r="M5" s="21" t="s">
        <v>12</v>
      </c>
      <c r="N5" s="21" t="s">
        <v>16</v>
      </c>
      <c r="O5" s="6"/>
      <c r="P5" s="6"/>
      <c r="Q5" s="6"/>
      <c r="R5" s="6"/>
      <c r="S5" s="6"/>
      <c r="T5" s="6"/>
      <c r="U5" s="6"/>
    </row>
    <row r="6" spans="1:21" s="2" customFormat="1" ht="56.25" customHeight="1" x14ac:dyDescent="0.25">
      <c r="A6" s="10">
        <v>43384</v>
      </c>
      <c r="B6" s="11" t="s">
        <v>37</v>
      </c>
      <c r="C6" s="11" t="s">
        <v>12</v>
      </c>
      <c r="D6" s="11" t="s">
        <v>38</v>
      </c>
      <c r="E6" s="6"/>
      <c r="F6" s="10">
        <v>43384</v>
      </c>
      <c r="G6" s="11" t="s">
        <v>34</v>
      </c>
      <c r="H6" s="11" t="s">
        <v>12</v>
      </c>
      <c r="I6" s="11" t="s">
        <v>35</v>
      </c>
      <c r="J6" s="6"/>
      <c r="K6" s="22">
        <v>43387</v>
      </c>
      <c r="L6" s="23" t="s">
        <v>26</v>
      </c>
      <c r="M6" s="23" t="s">
        <v>8</v>
      </c>
      <c r="N6" s="23" t="s">
        <v>27</v>
      </c>
      <c r="O6" s="6"/>
      <c r="P6" s="6"/>
      <c r="Q6" s="6"/>
      <c r="R6" s="6"/>
      <c r="S6" s="6"/>
      <c r="T6" s="6"/>
      <c r="U6" s="6"/>
    </row>
    <row r="7" spans="1:21" s="2" customFormat="1" ht="56.25" customHeight="1" x14ac:dyDescent="0.25">
      <c r="A7" s="4">
        <v>43384</v>
      </c>
      <c r="B7" s="5" t="s">
        <v>44</v>
      </c>
      <c r="C7" s="5" t="s">
        <v>18</v>
      </c>
      <c r="D7" s="5" t="s">
        <v>45</v>
      </c>
      <c r="E7" s="6"/>
      <c r="F7" s="8">
        <v>43384</v>
      </c>
      <c r="G7" s="9" t="s">
        <v>28</v>
      </c>
      <c r="H7" s="9" t="s">
        <v>24</v>
      </c>
      <c r="I7" s="9" t="s">
        <v>41</v>
      </c>
      <c r="J7" s="6"/>
      <c r="K7" s="20">
        <v>43386</v>
      </c>
      <c r="L7" s="21" t="s">
        <v>30</v>
      </c>
      <c r="M7" s="21" t="s">
        <v>12</v>
      </c>
      <c r="N7" s="21" t="s">
        <v>31</v>
      </c>
      <c r="O7" s="6"/>
      <c r="P7" s="6"/>
      <c r="Q7" s="6"/>
      <c r="R7" s="6"/>
      <c r="S7" s="6"/>
      <c r="T7" s="6"/>
      <c r="U7" s="6"/>
    </row>
    <row r="8" spans="1:21" s="2" customFormat="1" ht="56.25" customHeight="1" x14ac:dyDescent="0.25">
      <c r="A8" s="14">
        <v>43383</v>
      </c>
      <c r="B8" s="15" t="s">
        <v>46</v>
      </c>
      <c r="C8" s="15" t="s">
        <v>21</v>
      </c>
      <c r="D8" s="15" t="s">
        <v>47</v>
      </c>
      <c r="E8" s="6"/>
      <c r="F8" s="6"/>
      <c r="G8" s="6"/>
      <c r="H8" s="6"/>
      <c r="I8" s="6"/>
      <c r="J8" s="6"/>
      <c r="K8" s="18">
        <v>43385</v>
      </c>
      <c r="L8" s="19" t="s">
        <v>39</v>
      </c>
      <c r="M8" s="19" t="s">
        <v>8</v>
      </c>
      <c r="N8" s="19" t="s">
        <v>40</v>
      </c>
      <c r="O8" s="6"/>
      <c r="P8" s="6"/>
      <c r="Q8" s="6"/>
      <c r="R8" s="6"/>
      <c r="S8" s="6"/>
      <c r="T8" s="6"/>
      <c r="U8" s="6"/>
    </row>
    <row r="9" spans="1:21" s="2" customFormat="1" ht="56.25" customHeight="1" x14ac:dyDescent="0.25">
      <c r="A9" s="12">
        <v>43382</v>
      </c>
      <c r="B9" s="13" t="s">
        <v>48</v>
      </c>
      <c r="C9" s="13" t="s">
        <v>12</v>
      </c>
      <c r="D9" s="13" t="s">
        <v>52</v>
      </c>
      <c r="E9" s="6"/>
      <c r="F9" s="6"/>
      <c r="G9" s="6"/>
      <c r="H9" s="6"/>
      <c r="I9" s="6"/>
      <c r="J9" s="6"/>
      <c r="K9" s="20">
        <v>43384</v>
      </c>
      <c r="L9" s="21" t="s">
        <v>32</v>
      </c>
      <c r="M9" s="21" t="s">
        <v>12</v>
      </c>
      <c r="N9" s="21" t="s">
        <v>33</v>
      </c>
      <c r="O9" s="6"/>
      <c r="P9" s="6"/>
      <c r="Q9" s="6"/>
      <c r="R9" s="6"/>
      <c r="S9" s="6"/>
      <c r="T9" s="6"/>
      <c r="U9" s="6"/>
    </row>
    <row r="10" spans="1:21" s="2" customFormat="1" ht="25.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20">
        <v>43384</v>
      </c>
      <c r="L10" s="21" t="s">
        <v>32</v>
      </c>
      <c r="M10" s="21" t="s">
        <v>12</v>
      </c>
      <c r="N10" s="21" t="s">
        <v>36</v>
      </c>
      <c r="O10" s="6"/>
      <c r="P10" s="6"/>
      <c r="Q10" s="6"/>
      <c r="R10" s="6"/>
      <c r="S10" s="6"/>
      <c r="T10" s="6"/>
      <c r="U10" s="6"/>
    </row>
    <row r="11" spans="1:21" s="2" customFormat="1" ht="56.25" customHeight="1" x14ac:dyDescent="0.25">
      <c r="A11" s="27" t="s">
        <v>55</v>
      </c>
      <c r="B11" s="27"/>
      <c r="C11" s="27"/>
      <c r="D11" s="27"/>
      <c r="E11" s="6"/>
      <c r="F11" s="6"/>
      <c r="G11" s="6"/>
      <c r="H11" s="6"/>
      <c r="I11" s="6"/>
      <c r="J11" s="6"/>
      <c r="K11" s="18">
        <v>43384</v>
      </c>
      <c r="L11" s="19" t="s">
        <v>42</v>
      </c>
      <c r="M11" s="19" t="s">
        <v>18</v>
      </c>
      <c r="N11" s="19" t="s">
        <v>43</v>
      </c>
      <c r="O11" s="6"/>
      <c r="P11" s="6"/>
      <c r="Q11" s="6"/>
      <c r="R11" s="6"/>
      <c r="S11" s="6"/>
      <c r="T11" s="6"/>
      <c r="U11" s="6"/>
    </row>
    <row r="12" spans="1:21" s="2" customFormat="1" ht="56.25" customHeight="1" x14ac:dyDescent="0.25">
      <c r="A12" s="3" t="s">
        <v>0</v>
      </c>
      <c r="B12" s="3" t="s">
        <v>1</v>
      </c>
      <c r="C12" s="3" t="s">
        <v>5</v>
      </c>
      <c r="D12" s="3" t="s">
        <v>2</v>
      </c>
      <c r="E12" s="6"/>
      <c r="F12" s="6"/>
      <c r="G12" s="6"/>
      <c r="H12" s="6"/>
      <c r="I12" s="6"/>
      <c r="J12" s="6"/>
      <c r="K12" s="20">
        <v>43382</v>
      </c>
      <c r="L12" s="21" t="s">
        <v>48</v>
      </c>
      <c r="M12" s="21" t="s">
        <v>12</v>
      </c>
      <c r="N12" s="21" t="s">
        <v>49</v>
      </c>
      <c r="O12" s="6"/>
      <c r="P12" s="6"/>
      <c r="Q12" s="6"/>
      <c r="R12" s="6"/>
      <c r="S12" s="6"/>
      <c r="T12" s="6"/>
      <c r="U12" s="6"/>
    </row>
    <row r="13" spans="1:21" s="2" customFormat="1" ht="56.25" customHeight="1" x14ac:dyDescent="0.25">
      <c r="A13" s="10">
        <v>43403</v>
      </c>
      <c r="B13" s="11" t="s">
        <v>56</v>
      </c>
      <c r="C13" s="11" t="s">
        <v>8</v>
      </c>
      <c r="D13" s="11" t="s">
        <v>57</v>
      </c>
      <c r="E13" s="6"/>
      <c r="F13" s="6"/>
      <c r="G13" s="6"/>
      <c r="H13" s="6"/>
      <c r="I13" s="6"/>
      <c r="J13" s="6"/>
      <c r="K13" s="20">
        <v>43382</v>
      </c>
      <c r="L13" s="21" t="s">
        <v>48</v>
      </c>
      <c r="M13" s="21" t="s">
        <v>12</v>
      </c>
      <c r="N13" s="21" t="s">
        <v>50</v>
      </c>
      <c r="O13" s="6"/>
      <c r="P13" s="6"/>
      <c r="Q13" s="6"/>
      <c r="R13" s="6"/>
      <c r="S13" s="6"/>
      <c r="T13" s="6"/>
      <c r="U13" s="6"/>
    </row>
    <row r="14" spans="1:21" s="2" customFormat="1" ht="62.25" customHeight="1" x14ac:dyDescent="0.25">
      <c r="A14" s="10">
        <v>43403</v>
      </c>
      <c r="B14" s="11" t="s">
        <v>42</v>
      </c>
      <c r="C14" s="11" t="s">
        <v>8</v>
      </c>
      <c r="D14" s="11" t="s">
        <v>59</v>
      </c>
      <c r="E14" s="6"/>
      <c r="F14" s="6"/>
      <c r="G14" s="6"/>
      <c r="H14" s="6"/>
      <c r="I14" s="6"/>
      <c r="J14" s="6"/>
      <c r="K14" s="24">
        <v>43382</v>
      </c>
      <c r="L14" s="25" t="s">
        <v>48</v>
      </c>
      <c r="M14" s="25" t="s">
        <v>12</v>
      </c>
      <c r="N14" s="25" t="s">
        <v>51</v>
      </c>
      <c r="O14" s="6"/>
      <c r="P14" s="6"/>
      <c r="Q14" s="6"/>
      <c r="R14" s="6"/>
      <c r="S14" s="6"/>
      <c r="T14" s="6"/>
      <c r="U14" s="6"/>
    </row>
    <row r="15" spans="1:21" s="2" customFormat="1" ht="47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s="2" customFormat="1" ht="47.25" customHeight="1" x14ac:dyDescent="0.25">
      <c r="A16" s="6"/>
      <c r="B16" s="6"/>
      <c r="C16" s="6"/>
      <c r="D16" s="6"/>
    </row>
    <row r="17" spans="1:4" s="2" customFormat="1" ht="47.25" customHeight="1" x14ac:dyDescent="0.25">
      <c r="A17" s="6"/>
      <c r="B17" s="6"/>
      <c r="C17" s="6"/>
      <c r="D17" s="6"/>
    </row>
    <row r="18" spans="1:4" s="2" customFormat="1" ht="47.25" customHeight="1" x14ac:dyDescent="0.25"/>
    <row r="19" spans="1:4" s="2" customFormat="1" ht="47.25" customHeight="1" x14ac:dyDescent="0.25"/>
    <row r="20" spans="1:4" s="2" customFormat="1" ht="47.25" customHeight="1" x14ac:dyDescent="0.25"/>
    <row r="21" spans="1:4" s="2" customFormat="1" ht="47.25" customHeight="1" x14ac:dyDescent="0.25"/>
    <row r="22" spans="1:4" s="2" customFormat="1" ht="47.25" customHeight="1" x14ac:dyDescent="0.25"/>
    <row r="23" spans="1:4" s="2" customFormat="1" ht="47.25" customHeight="1" x14ac:dyDescent="0.25"/>
    <row r="24" spans="1:4" s="2" customFormat="1" ht="47.25" customHeight="1" x14ac:dyDescent="0.25"/>
    <row r="25" spans="1:4" s="2" customFormat="1" ht="47.25" customHeight="1" x14ac:dyDescent="0.25"/>
    <row r="26" spans="1:4" s="2" customFormat="1" ht="47.25" customHeight="1" x14ac:dyDescent="0.25"/>
    <row r="27" spans="1:4" s="2" customFormat="1" ht="47.25" customHeight="1" x14ac:dyDescent="0.25"/>
    <row r="28" spans="1:4" s="2" customFormat="1" ht="47.25" customHeight="1" x14ac:dyDescent="0.25"/>
    <row r="29" spans="1:4" s="2" customFormat="1" ht="47.25" customHeight="1" x14ac:dyDescent="0.25"/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</sheetData>
  <mergeCells count="4">
    <mergeCell ref="A1:D1"/>
    <mergeCell ref="F1:I1"/>
    <mergeCell ref="K1:N1"/>
    <mergeCell ref="A11:D1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defaultRowHeight="15" x14ac:dyDescent="0.25"/>
  <cols>
    <col min="1" max="1" width="10.7109375" bestFit="1" customWidth="1"/>
    <col min="2" max="2" width="17.85546875" customWidth="1"/>
    <col min="3" max="3" width="12.5703125" customWidth="1"/>
    <col min="4" max="4" width="58.28515625" customWidth="1"/>
  </cols>
  <sheetData>
    <row r="1" spans="1:4" x14ac:dyDescent="0.25">
      <c r="A1" s="75" t="s">
        <v>3</v>
      </c>
      <c r="B1" s="75"/>
      <c r="C1" s="75"/>
      <c r="D1" s="75"/>
    </row>
    <row r="2" spans="1:4" x14ac:dyDescent="0.25">
      <c r="A2" s="3" t="s">
        <v>0</v>
      </c>
      <c r="B2" s="3" t="s">
        <v>1</v>
      </c>
      <c r="C2" s="3" t="s">
        <v>5</v>
      </c>
      <c r="D2" s="3" t="s">
        <v>2</v>
      </c>
    </row>
    <row r="3" spans="1:4" ht="25.5" x14ac:dyDescent="0.25">
      <c r="A3" s="74">
        <v>43416</v>
      </c>
      <c r="B3" s="72" t="s">
        <v>39</v>
      </c>
      <c r="C3" s="72"/>
      <c r="D3" s="31" t="s">
        <v>197</v>
      </c>
    </row>
    <row r="4" spans="1:4" ht="25.5" x14ac:dyDescent="0.25">
      <c r="A4" s="73">
        <v>43414</v>
      </c>
      <c r="B4" s="71" t="s">
        <v>85</v>
      </c>
      <c r="C4" s="71"/>
      <c r="D4" s="30" t="s">
        <v>198</v>
      </c>
    </row>
    <row r="5" spans="1:4" ht="25.5" x14ac:dyDescent="0.25">
      <c r="A5" s="74">
        <v>43413</v>
      </c>
      <c r="B5" s="72" t="s">
        <v>39</v>
      </c>
      <c r="C5" s="72"/>
      <c r="D5" s="31" t="s">
        <v>109</v>
      </c>
    </row>
    <row r="6" spans="1:4" ht="38.25" x14ac:dyDescent="0.25">
      <c r="A6" s="73">
        <v>43412</v>
      </c>
      <c r="B6" s="71" t="s">
        <v>60</v>
      </c>
      <c r="C6" s="71" t="s">
        <v>18</v>
      </c>
      <c r="D6" s="30" t="s">
        <v>61</v>
      </c>
    </row>
    <row r="7" spans="1:4" x14ac:dyDescent="0.25">
      <c r="A7" s="74">
        <v>43411</v>
      </c>
      <c r="B7" s="72" t="s">
        <v>42</v>
      </c>
      <c r="C7" s="72" t="s">
        <v>18</v>
      </c>
      <c r="D7" s="31" t="s">
        <v>62</v>
      </c>
    </row>
    <row r="8" spans="1:4" ht="25.5" x14ac:dyDescent="0.25">
      <c r="A8" s="73">
        <v>43411</v>
      </c>
      <c r="B8" s="71" t="s">
        <v>60</v>
      </c>
      <c r="C8" s="71" t="s">
        <v>18</v>
      </c>
      <c r="D8" s="30" t="s">
        <v>70</v>
      </c>
    </row>
    <row r="9" spans="1:4" ht="25.5" x14ac:dyDescent="0.25">
      <c r="A9" s="74">
        <v>43411</v>
      </c>
      <c r="B9" s="72" t="s">
        <v>44</v>
      </c>
      <c r="C9" s="72" t="s">
        <v>64</v>
      </c>
      <c r="D9" s="31" t="s">
        <v>71</v>
      </c>
    </row>
    <row r="10" spans="1:4" ht="25.5" x14ac:dyDescent="0.25">
      <c r="A10" s="73">
        <v>43411</v>
      </c>
      <c r="B10" s="71" t="s">
        <v>39</v>
      </c>
      <c r="C10" s="71"/>
      <c r="D10" s="30" t="s">
        <v>73</v>
      </c>
    </row>
    <row r="11" spans="1:4" ht="38.25" x14ac:dyDescent="0.25">
      <c r="A11" s="74">
        <v>43411</v>
      </c>
      <c r="B11" s="72" t="s">
        <v>74</v>
      </c>
      <c r="C11" s="72"/>
      <c r="D11" s="31" t="s">
        <v>75</v>
      </c>
    </row>
    <row r="12" spans="1:4" x14ac:dyDescent="0.25">
      <c r="A12" s="73">
        <v>43410</v>
      </c>
      <c r="B12" s="71" t="s">
        <v>42</v>
      </c>
      <c r="C12" s="71" t="s">
        <v>12</v>
      </c>
      <c r="D12" s="30" t="s">
        <v>79</v>
      </c>
    </row>
    <row r="13" spans="1:4" ht="38.25" x14ac:dyDescent="0.25">
      <c r="A13" s="74">
        <v>43410</v>
      </c>
      <c r="B13" s="72" t="s">
        <v>42</v>
      </c>
      <c r="C13" s="72" t="s">
        <v>8</v>
      </c>
      <c r="D13" s="31" t="s">
        <v>81</v>
      </c>
    </row>
    <row r="14" spans="1:4" x14ac:dyDescent="0.25">
      <c r="A14" s="73">
        <v>43410</v>
      </c>
      <c r="B14" s="71" t="s">
        <v>44</v>
      </c>
      <c r="C14" s="71"/>
      <c r="D14" s="30" t="s">
        <v>83</v>
      </c>
    </row>
    <row r="15" spans="1:4" x14ac:dyDescent="0.25">
      <c r="A15" s="74">
        <v>43406</v>
      </c>
      <c r="B15" s="72" t="s">
        <v>85</v>
      </c>
      <c r="C15" s="72"/>
      <c r="D15" s="31" t="s">
        <v>91</v>
      </c>
    </row>
    <row r="16" spans="1:4" ht="25.5" x14ac:dyDescent="0.25">
      <c r="A16" s="73">
        <v>43403</v>
      </c>
      <c r="B16" s="71" t="s">
        <v>42</v>
      </c>
      <c r="C16" s="71"/>
      <c r="D16" s="30" t="s">
        <v>99</v>
      </c>
    </row>
    <row r="17" spans="1:4" ht="25.5" x14ac:dyDescent="0.25">
      <c r="A17" s="74">
        <v>43403</v>
      </c>
      <c r="B17" s="72" t="s">
        <v>102</v>
      </c>
      <c r="C17" s="72"/>
      <c r="D17" s="31" t="s">
        <v>103</v>
      </c>
    </row>
    <row r="18" spans="1:4" ht="25.5" x14ac:dyDescent="0.25">
      <c r="A18" s="73">
        <v>43403</v>
      </c>
      <c r="B18" s="71" t="s">
        <v>44</v>
      </c>
      <c r="C18" s="71"/>
      <c r="D18" s="30" t="s">
        <v>104</v>
      </c>
    </row>
    <row r="19" spans="1:4" ht="25.5" x14ac:dyDescent="0.25">
      <c r="A19" s="74">
        <v>43402</v>
      </c>
      <c r="B19" s="72" t="s">
        <v>42</v>
      </c>
      <c r="C19" s="72" t="s">
        <v>21</v>
      </c>
      <c r="D19" s="31" t="s">
        <v>107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1:D1048576"/>
    </sheetView>
  </sheetViews>
  <sheetFormatPr defaultRowHeight="15" x14ac:dyDescent="0.25"/>
  <cols>
    <col min="1" max="1" width="10.7109375" bestFit="1" customWidth="1"/>
    <col min="2" max="2" width="16.7109375" customWidth="1"/>
    <col min="3" max="3" width="14.42578125" customWidth="1"/>
    <col min="4" max="4" width="48.42578125" customWidth="1"/>
  </cols>
  <sheetData>
    <row r="1" spans="1:4" x14ac:dyDescent="0.25">
      <c r="A1" s="75" t="s">
        <v>6</v>
      </c>
      <c r="B1" s="75"/>
      <c r="C1" s="75"/>
      <c r="D1" s="75"/>
    </row>
    <row r="2" spans="1:4" x14ac:dyDescent="0.25">
      <c r="A2" s="3" t="s">
        <v>0</v>
      </c>
      <c r="B2" s="3" t="s">
        <v>1</v>
      </c>
      <c r="C2" s="3" t="s">
        <v>5</v>
      </c>
      <c r="D2" s="3" t="s">
        <v>2</v>
      </c>
    </row>
    <row r="3" spans="1:4" ht="51" x14ac:dyDescent="0.25">
      <c r="A3" s="73">
        <v>43416</v>
      </c>
      <c r="B3" s="71" t="s">
        <v>195</v>
      </c>
      <c r="C3" s="71"/>
      <c r="D3" s="30" t="s">
        <v>196</v>
      </c>
    </row>
    <row r="4" spans="1:4" ht="25.5" x14ac:dyDescent="0.25">
      <c r="A4" s="74">
        <v>43413</v>
      </c>
      <c r="B4" s="72" t="s">
        <v>44</v>
      </c>
      <c r="C4" s="72"/>
      <c r="D4" s="31" t="s">
        <v>108</v>
      </c>
    </row>
    <row r="5" spans="1:4" ht="25.5" x14ac:dyDescent="0.25">
      <c r="A5" s="73">
        <v>43412</v>
      </c>
      <c r="B5" s="71" t="s">
        <v>42</v>
      </c>
      <c r="C5" s="71"/>
      <c r="D5" s="30" t="s">
        <v>63</v>
      </c>
    </row>
    <row r="6" spans="1:4" x14ac:dyDescent="0.25">
      <c r="A6" s="74">
        <v>43411</v>
      </c>
      <c r="B6" s="72" t="s">
        <v>44</v>
      </c>
      <c r="C6" s="72" t="s">
        <v>64</v>
      </c>
      <c r="D6" s="31" t="s">
        <v>65</v>
      </c>
    </row>
    <row r="7" spans="1:4" ht="25.5" x14ac:dyDescent="0.25">
      <c r="A7" s="73">
        <v>43411</v>
      </c>
      <c r="B7" s="71" t="s">
        <v>67</v>
      </c>
      <c r="C7" s="71" t="s">
        <v>68</v>
      </c>
      <c r="D7" s="30" t="s">
        <v>69</v>
      </c>
    </row>
    <row r="8" spans="1:4" x14ac:dyDescent="0.25">
      <c r="A8" s="74">
        <v>43411</v>
      </c>
      <c r="B8" s="72" t="s">
        <v>44</v>
      </c>
      <c r="C8" s="72" t="s">
        <v>18</v>
      </c>
      <c r="D8" s="31" t="s">
        <v>72</v>
      </c>
    </row>
    <row r="9" spans="1:4" ht="25.5" x14ac:dyDescent="0.25">
      <c r="A9" s="73">
        <v>43410</v>
      </c>
      <c r="B9" s="71" t="s">
        <v>44</v>
      </c>
      <c r="C9" s="71"/>
      <c r="D9" s="30" t="s">
        <v>82</v>
      </c>
    </row>
    <row r="10" spans="1:4" ht="25.5" x14ac:dyDescent="0.25">
      <c r="A10" s="74">
        <v>43409</v>
      </c>
      <c r="B10" s="72" t="s">
        <v>85</v>
      </c>
      <c r="C10" s="72"/>
      <c r="D10" s="31" t="s">
        <v>86</v>
      </c>
    </row>
    <row r="11" spans="1:4" x14ac:dyDescent="0.25">
      <c r="A11" s="73">
        <v>43409</v>
      </c>
      <c r="B11" s="71" t="s">
        <v>44</v>
      </c>
      <c r="C11" s="71"/>
      <c r="D11" s="30" t="s">
        <v>87</v>
      </c>
    </row>
    <row r="12" spans="1:4" ht="25.5" x14ac:dyDescent="0.25">
      <c r="A12" s="74">
        <v>43405</v>
      </c>
      <c r="B12" s="72" t="s">
        <v>42</v>
      </c>
      <c r="C12" s="72"/>
      <c r="D12" s="31" t="s">
        <v>92</v>
      </c>
    </row>
    <row r="13" spans="1:4" ht="25.5" x14ac:dyDescent="0.25">
      <c r="A13" s="73">
        <v>43405</v>
      </c>
      <c r="B13" s="71" t="s">
        <v>42</v>
      </c>
      <c r="C13" s="71"/>
      <c r="D13" s="30" t="s">
        <v>93</v>
      </c>
    </row>
    <row r="14" spans="1:4" ht="25.5" x14ac:dyDescent="0.25">
      <c r="A14" s="74">
        <v>43404</v>
      </c>
      <c r="B14" s="72" t="s">
        <v>42</v>
      </c>
      <c r="C14" s="72"/>
      <c r="D14" s="31" t="s">
        <v>94</v>
      </c>
    </row>
    <row r="15" spans="1:4" ht="25.5" x14ac:dyDescent="0.25">
      <c r="A15" s="73">
        <v>43404</v>
      </c>
      <c r="B15" s="71" t="s">
        <v>46</v>
      </c>
      <c r="C15" s="71"/>
      <c r="D15" s="30" t="s">
        <v>97</v>
      </c>
    </row>
    <row r="16" spans="1:4" ht="38.25" x14ac:dyDescent="0.25">
      <c r="A16" s="74">
        <v>43404</v>
      </c>
      <c r="B16" s="72" t="s">
        <v>85</v>
      </c>
      <c r="C16" s="72"/>
      <c r="D16" s="31" t="s">
        <v>98</v>
      </c>
    </row>
    <row r="17" spans="1:4" ht="25.5" x14ac:dyDescent="0.25">
      <c r="A17" s="73">
        <v>43403</v>
      </c>
      <c r="B17" s="71" t="s">
        <v>42</v>
      </c>
      <c r="C17" s="71"/>
      <c r="D17" s="30" t="s">
        <v>101</v>
      </c>
    </row>
    <row r="18" spans="1:4" x14ac:dyDescent="0.25">
      <c r="A18" s="74"/>
      <c r="B18" s="72"/>
      <c r="C18" s="72"/>
      <c r="D18" s="3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6.7109375" customWidth="1"/>
    <col min="3" max="3" width="14.42578125" customWidth="1"/>
    <col min="4" max="4" width="48.42578125" customWidth="1"/>
  </cols>
  <sheetData>
    <row r="1" spans="1:4" x14ac:dyDescent="0.25">
      <c r="A1" s="75" t="s">
        <v>55</v>
      </c>
      <c r="B1" s="75"/>
      <c r="C1" s="75"/>
      <c r="D1" s="75"/>
    </row>
    <row r="2" spans="1:4" x14ac:dyDescent="0.25">
      <c r="A2" s="3" t="s">
        <v>0</v>
      </c>
      <c r="B2" s="3" t="s">
        <v>1</v>
      </c>
      <c r="C2" s="3" t="s">
        <v>5</v>
      </c>
      <c r="D2" s="3" t="s">
        <v>2</v>
      </c>
    </row>
    <row r="3" spans="1:4" ht="25.5" x14ac:dyDescent="0.25">
      <c r="A3" s="73">
        <v>43412</v>
      </c>
      <c r="B3" s="71" t="s">
        <v>42</v>
      </c>
      <c r="C3" s="71"/>
      <c r="D3" s="30" t="s">
        <v>88</v>
      </c>
    </row>
    <row r="4" spans="1:4" ht="25.5" x14ac:dyDescent="0.25">
      <c r="A4" s="74">
        <v>43411</v>
      </c>
      <c r="B4" s="72" t="s">
        <v>42</v>
      </c>
      <c r="C4" s="72" t="s">
        <v>18</v>
      </c>
      <c r="D4" s="31" t="s">
        <v>66</v>
      </c>
    </row>
    <row r="5" spans="1:4" ht="38.25" x14ac:dyDescent="0.25">
      <c r="A5" s="73">
        <v>43411</v>
      </c>
      <c r="B5" s="71" t="s">
        <v>76</v>
      </c>
      <c r="C5" s="71"/>
      <c r="D5" s="30" t="s">
        <v>77</v>
      </c>
    </row>
    <row r="6" spans="1:4" ht="25.5" x14ac:dyDescent="0.25">
      <c r="A6" s="74">
        <v>43410</v>
      </c>
      <c r="B6" s="72" t="s">
        <v>44</v>
      </c>
      <c r="C6" s="72" t="s">
        <v>8</v>
      </c>
      <c r="D6" s="31" t="s">
        <v>78</v>
      </c>
    </row>
    <row r="7" spans="1:4" ht="25.5" x14ac:dyDescent="0.25">
      <c r="A7" s="73">
        <v>43410</v>
      </c>
      <c r="B7" s="71" t="s">
        <v>42</v>
      </c>
      <c r="C7" s="71" t="s">
        <v>8</v>
      </c>
      <c r="D7" s="30" t="s">
        <v>80</v>
      </c>
    </row>
    <row r="8" spans="1:4" ht="25.5" x14ac:dyDescent="0.25">
      <c r="A8" s="74">
        <v>43409</v>
      </c>
      <c r="B8" s="72" t="s">
        <v>42</v>
      </c>
      <c r="C8" s="72"/>
      <c r="D8" s="31" t="s">
        <v>84</v>
      </c>
    </row>
    <row r="9" spans="1:4" ht="25.5" x14ac:dyDescent="0.25">
      <c r="A9" s="73">
        <v>43408</v>
      </c>
      <c r="B9" s="71" t="s">
        <v>20</v>
      </c>
      <c r="C9" s="71"/>
      <c r="D9" s="30" t="s">
        <v>90</v>
      </c>
    </row>
    <row r="10" spans="1:4" ht="25.5" x14ac:dyDescent="0.25">
      <c r="A10" s="74">
        <v>43407</v>
      </c>
      <c r="B10" s="72" t="s">
        <v>28</v>
      </c>
      <c r="C10" s="72"/>
      <c r="D10" s="31" t="s">
        <v>89</v>
      </c>
    </row>
    <row r="11" spans="1:4" x14ac:dyDescent="0.25">
      <c r="A11" s="73">
        <v>43405</v>
      </c>
      <c r="B11" s="71" t="s">
        <v>44</v>
      </c>
      <c r="C11" s="71"/>
      <c r="D11" s="30" t="s">
        <v>95</v>
      </c>
    </row>
    <row r="12" spans="1:4" x14ac:dyDescent="0.25">
      <c r="A12" s="74">
        <v>43405</v>
      </c>
      <c r="B12" s="72" t="s">
        <v>44</v>
      </c>
      <c r="C12" s="72"/>
      <c r="D12" s="31" t="s">
        <v>96</v>
      </c>
    </row>
    <row r="13" spans="1:4" ht="25.5" x14ac:dyDescent="0.25">
      <c r="A13" s="73">
        <v>43403</v>
      </c>
      <c r="B13" s="71" t="s">
        <v>20</v>
      </c>
      <c r="C13" s="71"/>
      <c r="D13" s="30" t="s">
        <v>100</v>
      </c>
    </row>
    <row r="14" spans="1:4" ht="25.5" x14ac:dyDescent="0.25">
      <c r="A14" s="74">
        <v>43403</v>
      </c>
      <c r="B14" s="72" t="s">
        <v>42</v>
      </c>
      <c r="C14" s="72"/>
      <c r="D14" s="31" t="s">
        <v>105</v>
      </c>
    </row>
    <row r="15" spans="1:4" x14ac:dyDescent="0.25">
      <c r="A15" s="73">
        <v>43403</v>
      </c>
      <c r="B15" s="71" t="s">
        <v>44</v>
      </c>
      <c r="C15" s="71"/>
      <c r="D15" s="30" t="s">
        <v>106</v>
      </c>
    </row>
    <row r="16" spans="1:4" x14ac:dyDescent="0.25">
      <c r="A16" s="74"/>
      <c r="B16" s="72"/>
      <c r="C16" s="72"/>
      <c r="D16" s="3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21" sqref="B21"/>
    </sheetView>
  </sheetViews>
  <sheetFormatPr defaultRowHeight="15" x14ac:dyDescent="0.25"/>
  <cols>
    <col min="1" max="1" width="53.28515625" bestFit="1" customWidth="1"/>
    <col min="2" max="2" width="36.28515625" customWidth="1"/>
    <col min="3" max="3" width="29" customWidth="1"/>
    <col min="4" max="4" width="24.85546875" customWidth="1"/>
    <col min="5" max="5" width="27.140625" customWidth="1"/>
    <col min="14" max="14" width="44" customWidth="1"/>
    <col min="15" max="15" width="37.5703125" customWidth="1"/>
    <col min="16" max="16" width="44.7109375" customWidth="1"/>
  </cols>
  <sheetData>
    <row r="1" spans="1:16" ht="15.75" thickBot="1" x14ac:dyDescent="0.3">
      <c r="A1" s="96"/>
      <c r="B1" s="61" t="s">
        <v>168</v>
      </c>
      <c r="C1" s="97" t="s">
        <v>170</v>
      </c>
      <c r="D1" s="97" t="s">
        <v>172</v>
      </c>
      <c r="E1" s="98" t="s">
        <v>173</v>
      </c>
      <c r="N1" s="32" t="s">
        <v>110</v>
      </c>
      <c r="O1" s="32" t="s">
        <v>111</v>
      </c>
      <c r="P1" s="32" t="s">
        <v>112</v>
      </c>
    </row>
    <row r="2" spans="1:16" ht="15.75" thickBot="1" x14ac:dyDescent="0.3">
      <c r="A2" s="99" t="s">
        <v>167</v>
      </c>
      <c r="B2" s="62"/>
      <c r="C2" s="100"/>
      <c r="D2" s="100"/>
      <c r="E2" s="101"/>
      <c r="N2" s="54" t="s">
        <v>113</v>
      </c>
      <c r="O2" s="55"/>
      <c r="P2" s="56"/>
    </row>
    <row r="3" spans="1:16" ht="15.75" thickBot="1" x14ac:dyDescent="0.3">
      <c r="A3" s="76" t="s">
        <v>162</v>
      </c>
      <c r="B3" s="77" t="s">
        <v>169</v>
      </c>
      <c r="C3" s="78" t="s">
        <v>171</v>
      </c>
      <c r="D3" s="78" t="s">
        <v>169</v>
      </c>
      <c r="E3" s="79" t="s">
        <v>169</v>
      </c>
      <c r="N3" s="33" t="s">
        <v>114</v>
      </c>
      <c r="O3" s="34"/>
      <c r="P3" s="35"/>
    </row>
    <row r="4" spans="1:16" ht="15.75" thickBot="1" x14ac:dyDescent="0.3">
      <c r="A4" s="65"/>
      <c r="B4" s="63"/>
      <c r="C4" s="66">
        <v>101</v>
      </c>
      <c r="D4" s="66">
        <v>0</v>
      </c>
      <c r="E4" s="67">
        <v>0</v>
      </c>
      <c r="F4" t="s">
        <v>189</v>
      </c>
      <c r="N4" s="36" t="s">
        <v>115</v>
      </c>
      <c r="O4" s="37" t="s">
        <v>116</v>
      </c>
      <c r="P4" s="37" t="s">
        <v>115</v>
      </c>
    </row>
    <row r="5" spans="1:16" ht="45.75" thickBot="1" x14ac:dyDescent="0.3">
      <c r="A5" s="102" t="s">
        <v>166</v>
      </c>
      <c r="B5" s="81" t="s">
        <v>182</v>
      </c>
      <c r="C5" s="103" t="s">
        <v>206</v>
      </c>
      <c r="D5" s="103" t="s">
        <v>207</v>
      </c>
      <c r="E5" s="104" t="s">
        <v>183</v>
      </c>
      <c r="N5" s="38" t="s">
        <v>117</v>
      </c>
      <c r="O5" s="39" t="s">
        <v>118</v>
      </c>
      <c r="P5" s="39" t="s">
        <v>117</v>
      </c>
    </row>
    <row r="6" spans="1:16" ht="15.75" thickBot="1" x14ac:dyDescent="0.3">
      <c r="A6" s="105"/>
      <c r="B6" s="82"/>
      <c r="C6" s="106">
        <v>0</v>
      </c>
      <c r="D6" s="106">
        <v>39</v>
      </c>
      <c r="E6" s="107">
        <v>41</v>
      </c>
      <c r="N6" s="40" t="s">
        <v>119</v>
      </c>
      <c r="O6" s="41"/>
      <c r="P6" s="42"/>
    </row>
    <row r="7" spans="1:16" ht="15" customHeight="1" thickBot="1" x14ac:dyDescent="0.3">
      <c r="A7" s="108" t="s">
        <v>184</v>
      </c>
      <c r="B7" s="95"/>
      <c r="C7" s="109"/>
      <c r="D7" s="109"/>
      <c r="E7" s="110"/>
      <c r="N7" s="36" t="s">
        <v>120</v>
      </c>
      <c r="O7" s="37" t="s">
        <v>121</v>
      </c>
      <c r="P7" s="44"/>
    </row>
    <row r="8" spans="1:16" ht="45.75" thickBot="1" x14ac:dyDescent="0.3">
      <c r="A8" s="80" t="s">
        <v>163</v>
      </c>
      <c r="B8" s="83" t="s">
        <v>174</v>
      </c>
      <c r="C8" s="84" t="s">
        <v>176</v>
      </c>
      <c r="D8" s="84" t="s">
        <v>178</v>
      </c>
      <c r="E8" s="85" t="s">
        <v>180</v>
      </c>
      <c r="F8" s="64" t="s">
        <v>188</v>
      </c>
      <c r="N8" s="36" t="s">
        <v>122</v>
      </c>
      <c r="O8" s="37" t="s">
        <v>122</v>
      </c>
      <c r="P8" s="44"/>
    </row>
    <row r="9" spans="1:16" ht="15.75" thickBot="1" x14ac:dyDescent="0.3">
      <c r="A9" s="68"/>
      <c r="B9" s="86"/>
      <c r="C9" s="69">
        <v>41</v>
      </c>
      <c r="D9" s="69">
        <v>28</v>
      </c>
      <c r="E9" s="70">
        <v>41</v>
      </c>
      <c r="N9" s="33" t="s">
        <v>123</v>
      </c>
      <c r="O9" s="34"/>
      <c r="P9" s="35"/>
    </row>
    <row r="10" spans="1:16" ht="15.75" thickBot="1" x14ac:dyDescent="0.3">
      <c r="A10" s="80" t="s">
        <v>164</v>
      </c>
      <c r="B10" s="87" t="s">
        <v>175</v>
      </c>
      <c r="C10" s="88" t="s">
        <v>177</v>
      </c>
      <c r="D10" s="88" t="s">
        <v>179</v>
      </c>
      <c r="E10" s="89" t="s">
        <v>181</v>
      </c>
      <c r="N10" s="36" t="s">
        <v>124</v>
      </c>
      <c r="O10" s="37" t="s">
        <v>125</v>
      </c>
      <c r="P10" s="44" t="s">
        <v>126</v>
      </c>
    </row>
    <row r="11" spans="1:16" ht="30.75" thickBot="1" x14ac:dyDescent="0.3">
      <c r="A11" s="68"/>
      <c r="B11" s="86"/>
      <c r="C11" s="69">
        <v>41</v>
      </c>
      <c r="D11" s="69">
        <v>31</v>
      </c>
      <c r="E11" s="70">
        <v>20</v>
      </c>
      <c r="F11" t="s">
        <v>187</v>
      </c>
      <c r="N11" s="36" t="s">
        <v>127</v>
      </c>
      <c r="O11" s="37" t="s">
        <v>128</v>
      </c>
      <c r="P11" s="37" t="s">
        <v>129</v>
      </c>
    </row>
    <row r="12" spans="1:16" ht="45.75" thickBot="1" x14ac:dyDescent="0.3">
      <c r="A12" s="80" t="s">
        <v>165</v>
      </c>
      <c r="B12" s="83" t="s">
        <v>201</v>
      </c>
      <c r="C12" s="84" t="s">
        <v>200</v>
      </c>
      <c r="D12" s="84" t="s">
        <v>185</v>
      </c>
      <c r="E12" s="85" t="s">
        <v>186</v>
      </c>
      <c r="N12" s="36" t="s">
        <v>130</v>
      </c>
      <c r="O12" s="37" t="s">
        <v>131</v>
      </c>
      <c r="P12" s="44"/>
    </row>
    <row r="13" spans="1:16" ht="15.75" thickBot="1" x14ac:dyDescent="0.3">
      <c r="A13" s="65"/>
      <c r="B13" s="63"/>
      <c r="C13" s="66">
        <v>41</v>
      </c>
      <c r="D13" s="66">
        <v>0</v>
      </c>
      <c r="E13" s="67">
        <v>-20</v>
      </c>
      <c r="N13" s="36"/>
      <c r="O13" s="37" t="s">
        <v>132</v>
      </c>
      <c r="P13" s="44"/>
    </row>
    <row r="14" spans="1:16" ht="15.75" thickBot="1" x14ac:dyDescent="0.3">
      <c r="A14" s="111" t="s">
        <v>199</v>
      </c>
      <c r="B14" s="112"/>
      <c r="C14" s="113">
        <f>+SUM(C13,C11,C9,C6,C4)</f>
        <v>224</v>
      </c>
      <c r="D14" s="113">
        <f t="shared" ref="D14:E14" si="0">+SUM(D13,D11,D9,D6,D4)</f>
        <v>98</v>
      </c>
      <c r="E14" s="114">
        <f t="shared" si="0"/>
        <v>82</v>
      </c>
      <c r="N14" s="33" t="s">
        <v>133</v>
      </c>
      <c r="O14" s="34"/>
      <c r="P14" s="35"/>
    </row>
    <row r="15" spans="1:16" ht="15.75" thickBot="1" x14ac:dyDescent="0.3">
      <c r="N15" s="36" t="s">
        <v>134</v>
      </c>
      <c r="O15" s="37" t="s">
        <v>135</v>
      </c>
      <c r="P15" s="37" t="s">
        <v>134</v>
      </c>
    </row>
    <row r="16" spans="1:16" ht="15.75" thickBot="1" x14ac:dyDescent="0.3">
      <c r="A16" s="60" t="s">
        <v>203</v>
      </c>
      <c r="B16" s="60" t="s">
        <v>204</v>
      </c>
      <c r="C16" t="s">
        <v>205</v>
      </c>
      <c r="N16" s="36" t="s">
        <v>136</v>
      </c>
      <c r="O16" s="37" t="s">
        <v>136</v>
      </c>
      <c r="P16" s="37" t="s">
        <v>137</v>
      </c>
    </row>
    <row r="17" spans="1:16" ht="15.75" thickBot="1" x14ac:dyDescent="0.3">
      <c r="A17" s="29" t="s">
        <v>190</v>
      </c>
      <c r="B17" s="90" t="s">
        <v>202</v>
      </c>
      <c r="C17">
        <v>50</v>
      </c>
      <c r="N17" s="36" t="s">
        <v>130</v>
      </c>
      <c r="O17" s="37" t="s">
        <v>130</v>
      </c>
      <c r="P17" s="37"/>
    </row>
    <row r="18" spans="1:16" ht="15.75" thickBot="1" x14ac:dyDescent="0.3">
      <c r="A18" s="92" t="s">
        <v>193</v>
      </c>
      <c r="B18" s="26">
        <v>39</v>
      </c>
      <c r="N18" s="33" t="s">
        <v>138</v>
      </c>
      <c r="O18" s="34"/>
      <c r="P18" s="35"/>
    </row>
    <row r="19" spans="1:16" ht="19.5" customHeight="1" thickBot="1" x14ac:dyDescent="0.3">
      <c r="A19" s="29" t="s">
        <v>191</v>
      </c>
      <c r="B19" s="91">
        <f>13+41</f>
        <v>54</v>
      </c>
      <c r="C19">
        <v>54</v>
      </c>
      <c r="N19" s="45" t="s">
        <v>139</v>
      </c>
      <c r="O19" s="46" t="s">
        <v>140</v>
      </c>
      <c r="P19" s="43"/>
    </row>
    <row r="20" spans="1:16" ht="30.75" thickBot="1" x14ac:dyDescent="0.3">
      <c r="A20" s="92" t="s">
        <v>194</v>
      </c>
      <c r="B20" s="26">
        <f>82-B19</f>
        <v>28</v>
      </c>
      <c r="C20">
        <v>28</v>
      </c>
      <c r="N20" s="36" t="s">
        <v>141</v>
      </c>
      <c r="O20" s="37" t="s">
        <v>142</v>
      </c>
      <c r="P20" s="44"/>
    </row>
    <row r="21" spans="1:16" ht="15.75" thickBot="1" x14ac:dyDescent="0.3">
      <c r="A21" s="93" t="s">
        <v>192</v>
      </c>
      <c r="B21" s="94" t="s">
        <v>208</v>
      </c>
      <c r="C21">
        <v>41</v>
      </c>
      <c r="N21" s="57" t="s">
        <v>143</v>
      </c>
      <c r="O21" s="58"/>
      <c r="P21" s="59"/>
    </row>
    <row r="22" spans="1:16" ht="15.75" thickBot="1" x14ac:dyDescent="0.3">
      <c r="N22" s="33" t="s">
        <v>144</v>
      </c>
      <c r="O22" s="34"/>
      <c r="P22" s="35"/>
    </row>
    <row r="23" spans="1:16" ht="30.75" thickBot="1" x14ac:dyDescent="0.3">
      <c r="N23" s="47" t="s">
        <v>145</v>
      </c>
      <c r="O23" s="46" t="s">
        <v>146</v>
      </c>
      <c r="P23" s="46" t="s">
        <v>147</v>
      </c>
    </row>
    <row r="24" spans="1:16" ht="15.75" thickBot="1" x14ac:dyDescent="0.3">
      <c r="N24" s="48"/>
      <c r="O24" s="49" t="s">
        <v>148</v>
      </c>
      <c r="P24" s="49" t="s">
        <v>149</v>
      </c>
    </row>
    <row r="25" spans="1:16" ht="15.75" thickBot="1" x14ac:dyDescent="0.3">
      <c r="N25" s="33" t="s">
        <v>150</v>
      </c>
      <c r="O25" s="34"/>
      <c r="P25" s="35"/>
    </row>
    <row r="26" spans="1:16" ht="30.75" thickBot="1" x14ac:dyDescent="0.3">
      <c r="N26" s="50" t="s">
        <v>151</v>
      </c>
      <c r="O26" s="51" t="s">
        <v>151</v>
      </c>
      <c r="P26" s="51" t="s">
        <v>152</v>
      </c>
    </row>
    <row r="27" spans="1:16" ht="15.75" thickBot="1" x14ac:dyDescent="0.3">
      <c r="N27" s="50" t="s">
        <v>153</v>
      </c>
      <c r="O27" s="51" t="s">
        <v>154</v>
      </c>
      <c r="P27" s="51" t="s">
        <v>153</v>
      </c>
    </row>
    <row r="28" spans="1:16" ht="15.75" thickBot="1" x14ac:dyDescent="0.3">
      <c r="N28" s="52" t="s">
        <v>155</v>
      </c>
      <c r="O28" s="53" t="s">
        <v>156</v>
      </c>
      <c r="P28" s="51" t="s">
        <v>157</v>
      </c>
    </row>
    <row r="29" spans="1:16" ht="15.75" thickBot="1" x14ac:dyDescent="0.3">
      <c r="N29" s="33" t="s">
        <v>158</v>
      </c>
      <c r="O29" s="34"/>
      <c r="P29" s="35"/>
    </row>
    <row r="30" spans="1:16" ht="15.75" thickBot="1" x14ac:dyDescent="0.3">
      <c r="N30" s="50" t="s">
        <v>159</v>
      </c>
      <c r="O30" s="51" t="s">
        <v>160</v>
      </c>
      <c r="P30" s="51" t="s">
        <v>161</v>
      </c>
    </row>
  </sheetData>
  <mergeCells count="2">
    <mergeCell ref="N2:P2"/>
    <mergeCell ref="N21:P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prev</vt:lpstr>
      <vt:lpstr>equip</vt:lpstr>
      <vt:lpstr>econ</vt:lpstr>
      <vt:lpstr>impacto previdência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2018-11-12T18:01:19Z</dcterms:modified>
</cp:coreProperties>
</file>